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874" activeTab="1"/>
  </bookViews>
  <sheets>
    <sheet name="Intro" sheetId="7" r:id="rId1"/>
    <sheet name="lines2015" sheetId="12" r:id="rId2"/>
    <sheet name="clinfar (2015)" sheetId="13" r:id="rId3"/>
    <sheet name="lines(2014)" sheetId="4" r:id="rId4"/>
    <sheet name="clinfar(2014)"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'lines(2014)'!$A$1:$T$5103</definedName>
    <definedName name="_xlnm._FilterDatabase" localSheetId="1" hidden="1">lines2015!$A$1:$T$5084</definedName>
  </definedNames>
  <calcPr calcId="145621" refMode="R1C1"/>
</workbook>
</file>

<file path=xl/calcChain.xml><?xml version="1.0" encoding="utf-8"?>
<calcChain xmlns="http://schemas.openxmlformats.org/spreadsheetml/2006/main">
  <c r="E39" i="13" l="1"/>
  <c r="E34" i="13"/>
  <c r="E35" i="13"/>
  <c r="D58" i="2" l="1"/>
  <c r="D55" i="2"/>
  <c r="D51" i="2"/>
  <c r="D46" i="2"/>
  <c r="N44" i="2"/>
  <c r="J16" i="13"/>
  <c r="N43" i="2"/>
  <c r="N42" i="2"/>
  <c r="N41" i="2"/>
  <c r="D20" i="2"/>
  <c r="D17" i="2"/>
  <c r="D13" i="2"/>
  <c r="D8"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4" i="13"/>
  <c r="E3" i="13"/>
  <c r="E68" i="13"/>
  <c r="E66" i="13"/>
  <c r="E61" i="13"/>
  <c r="E57" i="13"/>
  <c r="E54" i="13"/>
  <c r="E52" i="13"/>
  <c r="E48" i="13"/>
  <c r="E46" i="13"/>
  <c r="E43" i="13"/>
  <c r="E42" i="13"/>
  <c r="E44" i="13"/>
  <c r="E45" i="13"/>
  <c r="E47" i="13"/>
  <c r="E49" i="13"/>
  <c r="E50" i="13"/>
  <c r="E51" i="13"/>
  <c r="E53" i="13"/>
  <c r="E55" i="13"/>
  <c r="E56" i="13"/>
  <c r="E58" i="13"/>
  <c r="E59" i="13"/>
  <c r="E60" i="13"/>
  <c r="E62" i="13"/>
  <c r="E63" i="13"/>
  <c r="E64" i="13"/>
  <c r="E65" i="13"/>
  <c r="E67" i="13"/>
  <c r="P53" i="13"/>
  <c r="P52" i="13"/>
  <c r="I50" i="13"/>
  <c r="E36" i="13"/>
  <c r="E37" i="13"/>
  <c r="E38" i="13"/>
  <c r="E40" i="13"/>
  <c r="E41" i="13"/>
  <c r="E33" i="13"/>
  <c r="D15" i="13"/>
  <c r="H5" i="11"/>
  <c r="H4" i="11"/>
  <c r="H3" i="11"/>
  <c r="H2" i="11"/>
  <c r="G1356" i="12" l="1"/>
  <c r="F1356" i="12"/>
  <c r="G1353" i="12"/>
  <c r="F1353" i="12"/>
  <c r="G1352" i="12"/>
  <c r="F1352" i="12"/>
  <c r="G1349" i="12"/>
  <c r="F1349" i="12"/>
  <c r="G1347" i="12"/>
  <c r="F1347" i="12"/>
  <c r="F5012" i="12" l="1"/>
  <c r="F4989" i="12"/>
  <c r="F4948" i="12"/>
  <c r="F4938" i="12"/>
  <c r="F4937" i="12"/>
  <c r="F4936" i="12"/>
  <c r="F4934" i="12"/>
  <c r="F4927" i="12"/>
  <c r="F4913" i="12"/>
  <c r="F4894"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s>
  <commentList>
    <comment ref="E2" authorId="0">
      <text>
        <r>
          <rPr>
            <b/>
            <sz val="9"/>
            <color indexed="81"/>
            <rFont val="ＭＳ Ｐゴシック"/>
            <family val="3"/>
            <charset val="128"/>
          </rPr>
          <t>IRいしかわのみ切捨て他は切上(JRは切捨)</t>
        </r>
      </text>
    </comment>
  </commentList>
</comments>
</file>

<file path=xl/comments3.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4.xml><?xml version="1.0" encoding="utf-8"?>
<comments xmlns="http://schemas.openxmlformats.org/spreadsheetml/2006/main">
  <authors>
    <author>ntake</author>
  </authors>
  <commentList>
    <comment ref="E2" authorId="0">
      <text>
        <r>
          <rPr>
            <b/>
            <sz val="9"/>
            <color indexed="81"/>
            <rFont val="ＭＳ Ｐゴシック"/>
            <family val="3"/>
            <charset val="128"/>
          </rPr>
          <t>IRいしかわのみ切捨て他は切上(JRは切捨)</t>
        </r>
      </text>
    </comment>
    <comment ref="E40" authorId="0">
      <text>
        <r>
          <rPr>
            <b/>
            <sz val="9"/>
            <color indexed="81"/>
            <rFont val="ＭＳ Ｐゴシック"/>
            <family val="3"/>
            <charset val="128"/>
          </rPr>
          <t>IRいしかわのみ切捨て他は切上(JRは切捨)</t>
        </r>
      </text>
    </comment>
  </commentList>
</comments>
</file>

<file path=xl/comments5.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6.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<sst xmlns="http://schemas.openxmlformats.org/spreadsheetml/2006/main" count="86557" uniqueCount="10273">
  <si>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</si>
  <si>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</si>
  <si>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</si>
  <si>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</si>
  <si>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</si>
  <si>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</si>
  <si>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</si>
  <si>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</si>
  <si>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</si>
  <si>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</si>
  <si>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</si>
  <si>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</si>
  <si>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</si>
  <si>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</si>
  <si>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</si>
  <si>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</si>
  <si>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</si>
  <si>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</si>
  <si>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</si>
  <si>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</si>
  <si>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</si>
  <si>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</si>
  <si>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</si>
  <si>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</si>
  <si>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</si>
  <si>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</si>
  <si>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</si>
  <si>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</si>
  <si>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</si>
  <si>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</si>
  <si>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</si>
  <si>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</si>
  <si>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</si>
  <si>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</si>
  <si>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</si>
  <si>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</si>
  <si>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</si>
  <si>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</si>
  <si>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</si>
  <si>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</si>
  <si>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</si>
  <si>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</si>
  <si>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</si>
  <si>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</si>
  <si>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</si>
  <si>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</si>
  <si>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</si>
  <si>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</si>
  <si>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</si>
  <si>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</si>
  <si>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</si>
  <si>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</si>
  <si>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</si>
  <si>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</si>
  <si>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</si>
  <si>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</si>
  <si>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</si>
  <si>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</si>
  <si>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</si>
  <si>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</si>
  <si>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</si>
  <si>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</si>
  <si>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</si>
  <si>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</si>
  <si>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</si>
  <si>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</si>
  <si>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</si>
  <si>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</si>
  <si>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</si>
  <si>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</si>
  <si>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</si>
  <si>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</si>
  <si>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</si>
  <si>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</si>
  <si>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</si>
  <si>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</si>
  <si>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</si>
  <si>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</si>
  <si>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</si>
  <si>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</si>
  <si>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</si>
  <si>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</si>
  <si>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</si>
  <si>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</si>
  <si>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</si>
  <si>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</si>
  <si>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</si>
  <si>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</si>
  <si>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</si>
  <si>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</si>
  <si>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</si>
  <si>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</si>
  <si>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</si>
  <si>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</si>
  <si>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</si>
  <si>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</si>
  <si>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</si>
  <si>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</si>
  <si>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</si>
  <si>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</si>
  <si>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</si>
  <si>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</si>
  <si>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</si>
  <si>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</si>
  <si>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</si>
  <si>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</si>
  <si>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</si>
  <si>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</si>
  <si>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</si>
  <si>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</si>
  <si>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</si>
  <si>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</si>
  <si>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</si>
  <si>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</si>
  <si>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</si>
  <si>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</si>
  <si>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</si>
  <si>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</si>
  <si>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</si>
  <si>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</si>
  <si>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</si>
  <si>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</si>
  <si>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</si>
  <si>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</si>
  <si>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</si>
  <si>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</si>
  <si>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</si>
  <si>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</si>
  <si>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</si>
  <si>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</si>
  <si>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</si>
  <si>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</si>
  <si>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</si>
  <si>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</si>
  <si>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</si>
  <si>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</si>
  <si>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</si>
  <si>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</si>
  <si>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</si>
  <si>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</si>
  <si>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</si>
  <si>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</si>
  <si>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</si>
  <si>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</si>
  <si>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</si>
  <si>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</si>
  <si>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</si>
  <si>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</si>
  <si>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</si>
  <si>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</si>
  <si>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</si>
  <si>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</si>
  <si>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</si>
  <si>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</si>
  <si>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</si>
  <si>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</si>
  <si>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</si>
  <si>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</si>
  <si>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</si>
  <si>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</si>
  <si>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</si>
  <si>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</si>
  <si>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</si>
  <si>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</si>
  <si>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</si>
  <si>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</si>
  <si>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</si>
  <si>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</si>
  <si>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</si>
  <si>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</si>
  <si>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</si>
  <si>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</si>
  <si>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</si>
  <si>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</si>
  <si>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</si>
  <si>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</si>
  <si>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</si>
  <si>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</si>
  <si>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</si>
  <si>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</si>
  <si>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</si>
  <si>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</si>
  <si>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</si>
  <si>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</si>
  <si>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</si>
  <si>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</si>
  <si>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</si>
  <si>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</si>
  <si>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</si>
  <si>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</si>
  <si>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</si>
  <si>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</si>
  <si>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</si>
  <si>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</si>
  <si>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</si>
  <si>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</si>
  <si>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</si>
  <si>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</si>
  <si>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</si>
  <si>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</si>
  <si>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</si>
  <si>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</si>
  <si>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</si>
  <si>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</si>
  <si>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</si>
  <si>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</si>
  <si>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</si>
  <si>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</si>
  <si>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</si>
  <si>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</si>
  <si>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</si>
  <si>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</si>
  <si>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</si>
  <si>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</si>
  <si>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</si>
  <si>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</si>
  <si>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</si>
  <si>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</si>
  <si>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</si>
  <si>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</si>
  <si>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</si>
  <si>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</si>
  <si>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</si>
  <si>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</si>
  <si>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</si>
  <si>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</si>
  <si>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</si>
  <si>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</si>
  <si>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</si>
  <si>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</si>
  <si>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</si>
  <si>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</si>
  <si>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</si>
  <si>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</si>
  <si>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</si>
  <si>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</si>
  <si>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</si>
  <si>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</si>
  <si>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</si>
  <si>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</si>
  <si>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</si>
  <si>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</si>
  <si>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</si>
  <si>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</si>
  <si>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</si>
  <si>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</si>
  <si>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</si>
  <si>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</si>
  <si>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</si>
  <si>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</si>
  <si>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</si>
  <si>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</si>
  <si>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</si>
  <si>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</si>
  <si>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</si>
  <si>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</si>
  <si>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</si>
  <si>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</si>
  <si>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</si>
  <si>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</si>
  <si>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</si>
  <si>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</si>
  <si>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</si>
  <si>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</si>
  <si>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</si>
  <si>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</si>
  <si>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</si>
  <si>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</si>
  <si>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</si>
  <si>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</si>
  <si>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</si>
  <si>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</si>
  <si>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</si>
  <si>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</si>
  <si>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</si>
  <si>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</si>
  <si>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</si>
  <si>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</si>
  <si>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</si>
  <si>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</si>
  <si>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</si>
  <si>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</si>
  <si>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</si>
  <si>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</si>
  <si>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</si>
  <si>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</si>
  <si>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</si>
  <si>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</si>
  <si>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</si>
  <si>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</si>
  <si>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</si>
  <si>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</si>
  <si>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</si>
  <si>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</si>
  <si>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</si>
  <si>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</si>
  <si>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</si>
  <si>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</si>
  <si>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</si>
  <si>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</si>
  <si>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</si>
  <si>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</si>
  <si>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</si>
  <si>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</si>
  <si>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</si>
  <si>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</si>
  <si>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</si>
  <si>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</si>
  <si>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</si>
  <si>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</si>
  <si>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</si>
  <si>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</si>
  <si>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</si>
  <si>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</si>
  <si>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</si>
  <si>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</si>
  <si>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</si>
  <si>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</si>
  <si>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</si>
  <si>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</si>
  <si>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</si>
  <si>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</si>
  <si>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</si>
  <si>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</si>
  <si>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</si>
  <si>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</si>
  <si>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</si>
  <si>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</si>
  <si>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</si>
  <si>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</si>
  <si>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</si>
  <si>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</si>
  <si>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</si>
  <si>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</si>
  <si>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</si>
  <si>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</si>
  <si>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</si>
  <si>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</si>
  <si>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</si>
  <si>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</si>
  <si>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</si>
  <si>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</si>
  <si>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</si>
  <si>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</si>
  <si>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</si>
  <si>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</si>
  <si>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</si>
  <si>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</si>
  <si>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</si>
  <si>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</si>
  <si>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</si>
  <si>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</si>
  <si>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</si>
  <si>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</si>
  <si>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</si>
  <si>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</si>
  <si>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</si>
  <si>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</si>
  <si>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</si>
  <si>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</si>
  <si>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</si>
  <si>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</si>
  <si>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</si>
  <si>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</si>
  <si>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</si>
  <si>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</si>
  <si>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</si>
  <si>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</si>
  <si>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</si>
  <si>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</si>
  <si>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</si>
  <si>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</si>
  <si>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</si>
  <si>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</si>
  <si>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</si>
  <si>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</si>
  <si>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</si>
  <si>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</si>
  <si>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</si>
  <si>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</si>
  <si>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</si>
  <si>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</si>
  <si>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</si>
  <si>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</si>
  <si>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</si>
  <si>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</si>
  <si>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</si>
  <si>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</si>
  <si>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</si>
  <si>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</si>
  <si>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</si>
  <si>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</si>
  <si>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</si>
  <si>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</si>
  <si>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</si>
  <si>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</si>
  <si>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</si>
  <si>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</si>
  <si>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</si>
  <si>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</si>
  <si>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</si>
  <si>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</si>
  <si>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</si>
  <si>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</si>
  <si>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</si>
  <si>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</si>
  <si>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</si>
  <si>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</si>
  <si>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</si>
  <si>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</si>
  <si>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</si>
  <si>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</si>
  <si>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</si>
  <si>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</si>
  <si>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</si>
  <si>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</si>
  <si>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</si>
  <si>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</si>
  <si>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</si>
  <si>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</si>
  <si>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</si>
  <si>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</si>
  <si>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</si>
  <si>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</si>
  <si>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</si>
  <si>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</si>
  <si>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</si>
  <si>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</si>
  <si>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</si>
  <si>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</si>
  <si>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</si>
  <si>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</si>
  <si>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</si>
  <si>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</si>
  <si>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</si>
  <si>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</si>
  <si>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</si>
  <si>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</si>
  <si>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</si>
  <si>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</si>
  <si>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</si>
  <si>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</si>
  <si>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</si>
  <si>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</si>
  <si>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</si>
  <si>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</si>
  <si>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</si>
  <si>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</si>
  <si>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</si>
  <si>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</si>
  <si>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</si>
  <si>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</si>
  <si>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</si>
  <si>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</si>
  <si>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</si>
  <si>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</si>
  <si>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</si>
  <si>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</si>
  <si>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</si>
  <si>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</si>
  <si>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</si>
  <si>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</si>
  <si>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</si>
  <si>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</si>
  <si>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</si>
  <si>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</si>
  <si>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</si>
  <si>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</si>
  <si>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</si>
  <si>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</si>
  <si>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</si>
  <si>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</si>
  <si>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</si>
  <si>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</si>
  <si>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</si>
  <si>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</si>
  <si>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</si>
  <si>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</si>
  <si>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</si>
  <si>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</si>
  <si>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</si>
  <si>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</si>
  <si>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</si>
  <si>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</si>
  <si>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</si>
  <si>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</si>
  <si>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</si>
  <si>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</si>
  <si>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</si>
  <si>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</si>
  <si>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</si>
  <si>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</si>
  <si>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</si>
  <si>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</si>
  <si>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</si>
  <si>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</si>
  <si>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</si>
  <si>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</si>
  <si>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</si>
  <si>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</si>
  <si>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</si>
  <si>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</si>
  <si>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</si>
  <si>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</si>
  <si>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</si>
  <si>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</si>
  <si>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</si>
  <si>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</si>
  <si>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</si>
  <si>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</si>
  <si>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</si>
  <si>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</si>
  <si>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</si>
  <si>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</si>
  <si>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</si>
  <si>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</si>
  <si>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</si>
  <si>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</si>
  <si>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</si>
  <si>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</si>
  <si>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</si>
  <si>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</si>
  <si>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</si>
  <si>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</si>
  <si>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</si>
  <si>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</si>
  <si>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</si>
  <si>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</si>
  <si>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</si>
  <si>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</si>
  <si>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</si>
  <si>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</si>
  <si>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</si>
  <si>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</si>
  <si>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</si>
  <si>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</si>
  <si>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</si>
  <si>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</si>
  <si>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</si>
  <si>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</si>
  <si>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</si>
  <si>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</si>
  <si>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</si>
  <si>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</si>
  <si>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</si>
  <si>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</si>
  <si>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</si>
  <si>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</si>
  <si>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</si>
  <si>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</si>
  <si>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</si>
  <si>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</si>
  <si>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</si>
  <si>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</si>
  <si>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</si>
  <si>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</si>
  <si>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</si>
  <si>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</si>
  <si>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</si>
  <si>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</si>
  <si>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</si>
  <si>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</si>
  <si>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</si>
  <si>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</si>
  <si>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</si>
  <si>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</si>
  <si>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</si>
  <si>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</si>
  <si>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</si>
  <si>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</si>
  <si>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</si>
  <si>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</si>
  <si>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</si>
  <si>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</si>
  <si>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</si>
  <si>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</si>
  <si>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</si>
  <si>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</si>
  <si>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</si>
  <si>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</si>
  <si>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</si>
  <si>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</si>
  <si>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</si>
  <si>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</si>
  <si>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</si>
  <si>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</si>
  <si>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</si>
  <si>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</si>
  <si>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</si>
  <si>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</si>
  <si>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</si>
  <si>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</si>
  <si>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</si>
  <si>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</si>
  <si>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</si>
  <si>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</si>
  <si>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</si>
  <si>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</si>
  <si>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</si>
  <si>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</si>
  <si>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</si>
  <si>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</si>
  <si>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</si>
  <si>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</si>
  <si>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</si>
  <si>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</si>
  <si>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</si>
  <si>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</si>
  <si>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</si>
  <si>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</si>
  <si>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</si>
  <si>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</si>
  <si>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</si>
  <si>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</si>
  <si>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</si>
  <si>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</si>
  <si>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</si>
  <si>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</si>
  <si>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</si>
  <si>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</si>
  <si>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</si>
  <si>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</si>
  <si>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</si>
  <si>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</si>
  <si>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</si>
  <si>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</si>
  <si>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</si>
  <si>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</si>
  <si>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</si>
  <si>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</si>
  <si>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</si>
  <si>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</si>
  <si>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</si>
  <si>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</si>
  <si>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</si>
  <si>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</si>
  <si>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</si>
  <si>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</si>
  <si>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</si>
  <si>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</si>
  <si>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</si>
  <si>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</si>
  <si>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</si>
  <si>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</si>
  <si>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</si>
  <si>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</si>
  <si>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</si>
  <si>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</si>
  <si>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</si>
  <si>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</si>
  <si>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</si>
  <si>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</si>
  <si>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</si>
  <si>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</si>
  <si>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</si>
  <si>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</si>
  <si>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</si>
  <si>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</si>
  <si>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</si>
  <si>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</si>
  <si>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</si>
  <si>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</si>
  <si>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</si>
  <si>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</si>
  <si>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</si>
  <si>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</si>
  <si>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</si>
  <si>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</si>
  <si>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</si>
  <si>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</si>
  <si>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</si>
  <si>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</si>
  <si>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</si>
  <si>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</si>
  <si>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</si>
  <si>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</si>
  <si>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</si>
  <si>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</si>
  <si>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</si>
  <si>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</si>
  <si>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</si>
  <si>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</si>
  <si>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</si>
  <si>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</si>
  <si>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</si>
  <si>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</si>
  <si>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</si>
  <si>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</si>
  <si>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</si>
  <si>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</si>
  <si>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</si>
  <si>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</si>
  <si>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</si>
  <si>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</si>
  <si>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</si>
  <si>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</si>
  <si>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</si>
  <si>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</si>
  <si>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</si>
  <si>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</si>
  <si>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</si>
  <si>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</si>
  <si>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</si>
  <si>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</si>
  <si>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</si>
  <si>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</si>
  <si>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</si>
  <si>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</si>
  <si>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</si>
  <si>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</si>
  <si>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</si>
  <si>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</si>
  <si>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</si>
  <si>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</si>
  <si>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</si>
  <si>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</si>
  <si>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</si>
  <si>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</si>
  <si>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</si>
  <si>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</si>
  <si>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</si>
  <si>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</si>
  <si>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</si>
  <si>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</si>
  <si>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</si>
  <si>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</si>
  <si>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</si>
  <si>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</si>
  <si>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</si>
  <si>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</si>
  <si>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</si>
  <si>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</si>
  <si>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</si>
  <si>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</si>
  <si>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</si>
  <si>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</si>
  <si>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</si>
  <si>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</si>
  <si>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</si>
  <si>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</si>
  <si>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</si>
  <si>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</si>
  <si>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</si>
  <si>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</si>
  <si>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</si>
  <si>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</si>
  <si>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</si>
  <si>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</si>
  <si>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</si>
  <si>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</si>
  <si>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</si>
  <si>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</si>
  <si>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</si>
  <si>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</si>
  <si>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</si>
  <si>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</si>
  <si>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</si>
  <si>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</si>
  <si>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</si>
  <si>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</si>
  <si>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</si>
  <si>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</si>
  <si>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</si>
  <si>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</si>
  <si>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</si>
  <si>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</si>
  <si>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</si>
  <si>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</si>
  <si>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</si>
  <si>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</si>
  <si>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</si>
  <si>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</si>
  <si>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</si>
  <si>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</si>
  <si>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</si>
  <si>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</si>
  <si>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</si>
  <si>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</si>
  <si>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</si>
  <si>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</si>
  <si>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</si>
  <si>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</si>
  <si>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</si>
  <si>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</si>
  <si>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</si>
  <si>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</si>
  <si>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</si>
  <si>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</si>
  <si>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</si>
  <si>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</si>
  <si>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</si>
  <si>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</si>
  <si>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</si>
  <si>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</si>
  <si>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</si>
  <si>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</si>
  <si>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</si>
  <si>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</si>
  <si>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</si>
  <si>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</si>
  <si>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</si>
  <si>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</si>
  <si>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</si>
  <si>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</si>
  <si>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</si>
  <si>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</si>
  <si>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</si>
  <si>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</si>
  <si>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</si>
  <si>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</si>
  <si>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</si>
  <si>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</si>
  <si>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</si>
  <si>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</si>
  <si>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</si>
  <si>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</si>
  <si>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</si>
  <si>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</si>
  <si>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</si>
  <si>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</si>
  <si>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</si>
  <si>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</si>
  <si>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</si>
  <si>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</si>
  <si>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</si>
  <si>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</si>
  <si>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</si>
  <si>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</si>
  <si>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</si>
  <si>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</si>
  <si>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</si>
  <si>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</si>
  <si>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</si>
  <si>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</si>
  <si>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</si>
  <si>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</si>
  <si>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</si>
  <si>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</si>
  <si>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</si>
  <si>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</si>
  <si>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</si>
  <si>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</si>
  <si>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</si>
  <si>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</si>
  <si>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</si>
  <si>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</si>
  <si>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</si>
  <si>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</si>
  <si>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</si>
  <si>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</si>
  <si>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</si>
  <si>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</si>
  <si>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</si>
  <si>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</si>
  <si>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</si>
  <si>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</si>
  <si>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</si>
  <si>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</si>
  <si>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</si>
  <si>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</si>
  <si>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</si>
  <si>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</si>
  <si>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</si>
  <si>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</si>
  <si>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</si>
  <si>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</si>
  <si>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</si>
  <si>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</si>
  <si>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</si>
  <si>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</si>
  <si>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</si>
  <si>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</si>
  <si>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</si>
  <si>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</si>
  <si>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</si>
  <si>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</si>
  <si>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</si>
  <si>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</si>
  <si>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</si>
  <si>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</si>
  <si>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</si>
  <si>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</si>
  <si>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</si>
  <si>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</si>
  <si>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</si>
  <si>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</si>
  <si>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</si>
  <si>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</si>
  <si>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</si>
  <si>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</si>
  <si>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</si>
  <si>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</si>
  <si>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</si>
  <si>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</si>
  <si>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</si>
  <si>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</si>
  <si>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</si>
  <si>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</si>
  <si>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</si>
  <si>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</si>
  <si>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</si>
  <si>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</si>
  <si>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</si>
  <si>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</si>
  <si>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</si>
  <si>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</si>
  <si>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</si>
  <si>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</si>
  <si>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</si>
  <si>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</si>
  <si>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</si>
  <si>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</si>
  <si>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</si>
  <si>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</si>
  <si>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</si>
  <si>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</si>
  <si>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</si>
  <si>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</si>
  <si>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</si>
  <si>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</si>
  <si>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</si>
  <si>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</si>
  <si>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</si>
  <si>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</si>
  <si>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</si>
  <si>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</si>
  <si>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</si>
  <si>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</si>
  <si>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</si>
  <si>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</si>
  <si>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</si>
  <si>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</si>
  <si>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</si>
  <si>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</si>
  <si>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</si>
  <si>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</si>
  <si>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</si>
  <si>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</si>
  <si>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</si>
  <si>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</si>
  <si>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</si>
  <si>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</si>
  <si>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</si>
  <si>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</si>
  <si>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</si>
  <si>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</si>
  <si>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</si>
  <si>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</si>
  <si>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</si>
  <si>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</si>
  <si>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</si>
  <si>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</si>
  <si>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</si>
  <si>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</si>
  <si>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</si>
  <si>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</si>
  <si>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</si>
  <si>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</si>
  <si>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</si>
  <si>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</si>
  <si>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</si>
  <si>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</si>
  <si>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</si>
  <si>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</si>
  <si>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</si>
  <si>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</si>
  <si>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</si>
  <si>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</si>
  <si>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</si>
  <si>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</si>
  <si>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</si>
  <si>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</si>
  <si>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</si>
  <si>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</si>
  <si>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</si>
  <si>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</si>
  <si>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</si>
  <si>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</si>
  <si>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</si>
  <si>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</si>
  <si>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</si>
  <si>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</si>
  <si>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</si>
  <si>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</si>
  <si>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</si>
  <si>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</si>
  <si>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</si>
  <si>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</si>
  <si>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</si>
  <si>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</si>
  <si>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</si>
  <si>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</si>
  <si>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</si>
  <si>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</si>
  <si>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</si>
  <si>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</si>
  <si>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</si>
  <si>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</si>
  <si>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</si>
  <si>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</si>
  <si>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</si>
  <si>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</si>
  <si>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</si>
  <si>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</si>
  <si>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</si>
  <si>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</si>
  <si>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</si>
  <si>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</si>
  <si>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</si>
  <si>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</si>
  <si>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</si>
  <si>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</si>
  <si>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</si>
  <si>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</si>
  <si>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</si>
  <si>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</si>
  <si>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</si>
  <si>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</si>
  <si>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</si>
  <si>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</si>
  <si>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</si>
  <si>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</si>
  <si>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</si>
  <si>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</si>
  <si>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</si>
  <si>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</si>
  <si>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</si>
  <si>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</si>
  <si>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</si>
  <si>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</si>
  <si>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</si>
  <si>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</si>
  <si>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</si>
  <si>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</si>
  <si>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</si>
  <si>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</si>
  <si>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</si>
  <si>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</si>
  <si>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</si>
  <si>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</si>
  <si>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</si>
  <si>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</si>
  <si>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</si>
  <si>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</si>
  <si>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</si>
  <si>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</si>
  <si>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</si>
  <si>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</si>
  <si>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</si>
  <si>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</si>
  <si>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</si>
  <si>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</si>
  <si>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</si>
  <si>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</si>
  <si>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</si>
  <si>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</si>
  <si>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</si>
  <si>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</si>
  <si>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</si>
  <si>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</si>
  <si>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</si>
  <si>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</si>
  <si>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</si>
  <si>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</si>
  <si>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</si>
  <si>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</si>
  <si>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</si>
  <si>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</si>
  <si>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</si>
  <si>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</si>
  <si>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</si>
  <si>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</si>
  <si>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</si>
  <si>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</si>
  <si>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</si>
  <si>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</si>
  <si>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</si>
  <si>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</si>
  <si>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</si>
  <si>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</si>
  <si>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</si>
  <si>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</si>
  <si>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</si>
  <si>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</si>
  <si>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</si>
  <si>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</si>
  <si>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</si>
  <si>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</si>
  <si>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</si>
  <si>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</si>
  <si>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</si>
  <si>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</si>
  <si>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</si>
  <si>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</si>
  <si>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</si>
  <si>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</si>
  <si>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</si>
  <si>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</si>
  <si>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</si>
  <si>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</si>
  <si>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</si>
  <si>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</si>
  <si>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</si>
  <si>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</si>
  <si>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</si>
  <si>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</si>
  <si>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</si>
  <si>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</si>
  <si>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</si>
  <si>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</si>
  <si>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</si>
  <si>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</si>
  <si>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</si>
  <si>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</si>
  <si>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</si>
  <si>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</si>
  <si>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</si>
  <si>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</si>
  <si>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</si>
  <si>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</si>
  <si>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</si>
  <si>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</si>
  <si>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</si>
  <si>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</si>
  <si>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</si>
  <si>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</si>
  <si>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</si>
  <si>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</si>
  <si>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</si>
  <si>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</si>
  <si>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</si>
  <si>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</si>
  <si>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</si>
  <si>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</si>
  <si>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</si>
  <si>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</si>
  <si>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</si>
  <si>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</si>
  <si>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</si>
  <si>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</si>
  <si>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</si>
  <si>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</si>
  <si>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</si>
  <si>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</si>
  <si>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</si>
  <si>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</si>
  <si>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</si>
  <si>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</si>
  <si>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</si>
  <si>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</si>
  <si>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</si>
  <si>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</si>
  <si>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</si>
  <si>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</si>
  <si>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</si>
  <si>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</si>
  <si>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</si>
  <si>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</si>
  <si>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</si>
  <si>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</si>
  <si>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</si>
  <si>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</si>
  <si>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</si>
  <si>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</si>
  <si>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</si>
  <si>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</si>
  <si>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</si>
  <si>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</si>
  <si>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</si>
  <si>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</si>
  <si>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</si>
  <si>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</si>
  <si>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</si>
  <si>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</si>
  <si>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</si>
  <si>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</si>
  <si>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</si>
  <si>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</si>
  <si>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</si>
  <si>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</si>
  <si>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</si>
  <si>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</si>
  <si>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</si>
  <si>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</si>
  <si>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</si>
  <si>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</si>
  <si>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</si>
  <si>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</si>
  <si>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</si>
  <si>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</si>
  <si>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</si>
  <si>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</si>
  <si>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</si>
  <si>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</si>
  <si>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</si>
  <si>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</si>
  <si>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</si>
  <si>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</si>
  <si>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</si>
  <si>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</si>
  <si>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</si>
  <si>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</si>
  <si>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</si>
  <si>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</si>
  <si>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</si>
  <si>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</si>
  <si>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</si>
  <si>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</si>
  <si>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</si>
  <si>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</si>
  <si>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</si>
  <si>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</si>
  <si>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</si>
  <si>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</si>
  <si>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</si>
  <si>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</si>
  <si>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</si>
  <si>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</si>
  <si>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</si>
  <si>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</si>
  <si>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</si>
  <si>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</si>
  <si>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</si>
  <si>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</si>
  <si>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</si>
  <si>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</si>
  <si>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</si>
  <si>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</si>
  <si>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</si>
  <si>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</si>
  <si>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</si>
  <si>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</si>
  <si>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</si>
  <si>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</si>
  <si>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</si>
  <si>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</si>
  <si>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</si>
  <si>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</si>
  <si>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</si>
  <si>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</si>
  <si>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</si>
  <si>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</si>
  <si>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</si>
  <si>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</si>
  <si>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</si>
  <si>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</si>
  <si>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</si>
  <si>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</si>
  <si>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</si>
  <si>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</si>
  <si>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</si>
  <si>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</si>
  <si>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</si>
  <si>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</si>
  <si>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</si>
  <si>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</si>
  <si>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</si>
  <si>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</si>
  <si>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</si>
  <si>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</si>
  <si>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</si>
  <si>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</si>
  <si>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</si>
  <si>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</si>
  <si>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</si>
  <si>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</si>
  <si>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</si>
  <si>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</si>
  <si>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</si>
  <si>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</si>
  <si>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</si>
  <si>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</si>
  <si>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</si>
  <si>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</si>
  <si>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</si>
  <si>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</si>
  <si>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</si>
  <si>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</si>
  <si>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</si>
  <si>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</si>
  <si>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</si>
  <si>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</si>
  <si>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</si>
  <si>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</si>
  <si>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</si>
  <si>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</si>
  <si>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</si>
  <si>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</si>
  <si>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</si>
  <si>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</si>
  <si>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</si>
  <si>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</si>
  <si>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</si>
  <si>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</si>
  <si>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</si>
  <si>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</si>
  <si>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</si>
  <si>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</si>
  <si>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</si>
  <si>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</si>
  <si>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</si>
  <si>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</si>
  <si>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</si>
  <si>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</si>
  <si>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</si>
  <si>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</si>
  <si>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</si>
  <si>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</si>
  <si>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</si>
  <si>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</si>
  <si>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</si>
  <si>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</si>
  <si>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</si>
  <si>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</si>
  <si>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</si>
  <si>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</si>
  <si>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</si>
  <si>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</si>
  <si>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</si>
  <si>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</si>
  <si>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</si>
  <si>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</si>
  <si>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</si>
  <si>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</si>
  <si>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</si>
  <si>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</si>
  <si>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</si>
  <si>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</si>
  <si>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</si>
  <si>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</si>
  <si>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</si>
  <si>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</si>
  <si>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</si>
  <si>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</si>
  <si>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</si>
  <si>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</si>
  <si>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</si>
  <si>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</si>
  <si>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</si>
  <si>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</si>
  <si>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</si>
  <si>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</si>
  <si>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</si>
  <si>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</si>
  <si>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</si>
  <si>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</si>
  <si>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</si>
  <si>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</si>
  <si>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</si>
  <si>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</si>
  <si>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</si>
  <si>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</si>
  <si>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</si>
  <si>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</si>
  <si>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</si>
  <si>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</si>
  <si>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</si>
  <si>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</si>
  <si>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</si>
  <si>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</si>
  <si>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</si>
  <si>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</si>
  <si>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</si>
  <si>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</si>
  <si>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</si>
  <si>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</si>
  <si>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</si>
  <si>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</si>
  <si>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</si>
  <si>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</si>
  <si>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</si>
  <si>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</si>
  <si>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</si>
  <si>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</si>
  <si>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</si>
  <si>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</si>
  <si>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</si>
  <si>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</si>
  <si>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</si>
  <si>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</si>
  <si>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</si>
  <si>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</si>
  <si>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</si>
  <si>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</si>
  <si>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</si>
  <si>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</si>
  <si>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</si>
  <si>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</si>
  <si>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</si>
  <si>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</si>
  <si>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</si>
  <si>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</si>
  <si>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</si>
  <si>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</si>
  <si>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</si>
  <si>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</si>
  <si>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</si>
  <si>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</si>
  <si>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</si>
  <si>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</si>
  <si>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</si>
  <si>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</si>
  <si>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</si>
  <si>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</si>
  <si>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</si>
  <si>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</si>
  <si>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</si>
  <si>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</si>
  <si>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</si>
  <si>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</si>
  <si>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</si>
  <si>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</si>
  <si>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</si>
  <si>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</si>
  <si>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</si>
  <si>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</si>
  <si>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</si>
  <si>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</si>
  <si>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</si>
  <si>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</si>
  <si>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</si>
  <si>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</si>
  <si>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</si>
  <si>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</si>
  <si>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</si>
  <si>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</si>
  <si>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</si>
  <si>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</si>
  <si>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</si>
  <si>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</si>
  <si>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</si>
  <si>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</si>
  <si>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</si>
  <si>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</si>
  <si>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</si>
  <si>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</si>
  <si>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</si>
  <si>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</si>
  <si>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</si>
  <si>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</si>
  <si>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</si>
  <si>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</si>
  <si>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</si>
  <si>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</si>
  <si>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</si>
  <si>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</si>
  <si>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</si>
  <si>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</si>
  <si>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</si>
  <si>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</si>
  <si>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</si>
  <si>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</si>
  <si>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</si>
  <si>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</si>
  <si>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</si>
  <si>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</si>
  <si>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</si>
  <si>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</si>
  <si>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</si>
  <si>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</si>
  <si>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</si>
  <si>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</si>
  <si>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</si>
  <si>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</si>
  <si>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</si>
  <si>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</si>
  <si>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</si>
  <si>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</si>
  <si>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</si>
  <si>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</si>
  <si>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</si>
  <si>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</si>
  <si>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</si>
  <si>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</si>
  <si>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</si>
  <si>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</si>
  <si>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</si>
  <si>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</si>
  <si>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</si>
  <si>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</si>
  <si>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</si>
  <si>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</si>
  <si>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</si>
  <si>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</si>
  <si>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</si>
  <si>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</si>
  <si>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</si>
  <si>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</si>
  <si>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</si>
  <si>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</si>
  <si>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</si>
  <si>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</si>
  <si>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</si>
  <si>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</si>
  <si>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</si>
  <si>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</si>
  <si>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</si>
  <si>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</si>
  <si>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</si>
  <si>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</si>
  <si>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</si>
  <si>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</si>
  <si>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</si>
  <si>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</si>
  <si>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</si>
  <si>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</si>
  <si>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</si>
  <si>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</si>
  <si>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</si>
  <si>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</si>
  <si>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</si>
  <si>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</si>
  <si>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</si>
  <si>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</si>
  <si>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</si>
  <si>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</si>
  <si>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</si>
  <si>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</si>
  <si>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</si>
  <si>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</si>
  <si>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</si>
  <si>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</si>
  <si>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</si>
  <si>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</si>
  <si>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</si>
  <si>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</si>
  <si>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</si>
  <si>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</si>
  <si>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</si>
  <si>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</si>
  <si>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</si>
  <si>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</si>
  <si>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</si>
  <si>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</si>
  <si>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</si>
  <si>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</si>
  <si>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</si>
  <si>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</si>
  <si>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</si>
  <si>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</si>
  <si>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</si>
  <si>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</si>
  <si>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</si>
  <si>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</si>
  <si>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</si>
  <si>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</si>
  <si>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</si>
  <si>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</si>
  <si>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</si>
  <si>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</si>
  <si>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</si>
  <si>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</si>
  <si>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</si>
  <si>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</si>
  <si>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</si>
  <si>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</si>
  <si>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</si>
  <si>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</si>
  <si>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</si>
  <si>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</si>
  <si>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</si>
  <si>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</si>
  <si>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</si>
  <si>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</si>
  <si>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</si>
  <si>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</si>
  <si>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</si>
  <si>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</si>
  <si>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</si>
  <si>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</si>
  <si>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</si>
  <si>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</si>
  <si>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</si>
  <si>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</si>
  <si>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</si>
  <si>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</si>
  <si>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</si>
  <si>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</si>
  <si>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</si>
  <si>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</si>
  <si>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</si>
  <si>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</si>
  <si>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</si>
  <si>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</si>
  <si>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</si>
  <si>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</si>
  <si>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</si>
  <si>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</si>
  <si>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</si>
  <si>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</si>
  <si>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</si>
  <si>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</si>
  <si>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</si>
  <si>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</si>
  <si>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</si>
  <si>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</si>
  <si>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</si>
  <si>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</si>
  <si>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</si>
  <si>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</si>
  <si>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</si>
  <si>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</si>
  <si>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</si>
  <si>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</si>
  <si>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</si>
  <si>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</si>
  <si>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</si>
  <si>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</si>
  <si>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</si>
  <si>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</si>
  <si>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</si>
  <si>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</si>
  <si>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</si>
  <si>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</si>
  <si>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</si>
  <si>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</si>
  <si>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</si>
  <si>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</si>
  <si>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</si>
  <si>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</si>
  <si>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</si>
  <si>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</si>
  <si>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</si>
  <si>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</si>
  <si>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</si>
  <si>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</si>
  <si>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</si>
  <si>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</si>
  <si>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</si>
  <si>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</si>
  <si>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</si>
  <si>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</si>
  <si>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</si>
  <si>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</si>
  <si>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</si>
  <si>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</si>
  <si>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</si>
  <si>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</si>
  <si>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</si>
  <si>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</si>
  <si>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</si>
  <si>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</si>
  <si>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</si>
  <si>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</si>
  <si>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</si>
  <si>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</si>
  <si>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</si>
  <si>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</si>
  <si>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</si>
  <si>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</si>
  <si>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</si>
  <si>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</si>
  <si>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</si>
  <si>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</si>
  <si>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</si>
  <si>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</si>
  <si>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</si>
  <si>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</si>
  <si>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</si>
  <si>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</si>
  <si>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</si>
  <si>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</si>
  <si>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</si>
  <si>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</si>
  <si>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</si>
  <si>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</si>
  <si>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</si>
  <si>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</si>
  <si>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</si>
  <si>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</si>
  <si>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</si>
  <si>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</si>
  <si>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</si>
  <si>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</si>
  <si>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</si>
  <si>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</si>
  <si>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</si>
  <si>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</si>
  <si>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</si>
  <si>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</si>
  <si>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</si>
  <si>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</si>
  <si>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</si>
  <si>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</si>
  <si>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</si>
  <si>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</si>
  <si>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</si>
  <si>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</si>
  <si>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</si>
  <si>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</si>
  <si>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</si>
  <si>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</si>
  <si>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</si>
  <si>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</si>
  <si>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</si>
  <si>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</si>
  <si>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</si>
  <si>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</si>
  <si>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</si>
  <si>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</si>
  <si>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</si>
  <si>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</si>
  <si>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</si>
  <si>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</si>
  <si>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</si>
  <si>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</si>
  <si>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</si>
  <si>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</si>
  <si>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</si>
  <si>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</si>
  <si>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</si>
  <si>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</si>
  <si>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</si>
  <si>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</si>
  <si>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</si>
  <si>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</si>
  <si>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</si>
  <si>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</si>
  <si>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</si>
  <si>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</si>
  <si>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</si>
  <si>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</si>
  <si>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</si>
  <si>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</si>
  <si>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</si>
  <si>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</si>
  <si>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</si>
  <si>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</si>
  <si>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</si>
  <si>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</si>
  <si>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</si>
  <si>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</si>
  <si>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</si>
  <si>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</si>
  <si>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</si>
  <si>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</si>
  <si>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</si>
  <si>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</si>
  <si>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</si>
  <si>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</si>
  <si>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</si>
  <si>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</si>
  <si>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</si>
  <si>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</si>
  <si>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</si>
  <si>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</si>
  <si>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</si>
  <si>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</si>
  <si>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</si>
  <si>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</si>
  <si>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</si>
  <si>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</si>
  <si>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</si>
  <si>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</si>
  <si>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</si>
  <si>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</si>
  <si>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</si>
  <si>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</si>
  <si>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</si>
  <si>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</si>
  <si>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</si>
  <si>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</si>
  <si>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</si>
  <si>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</si>
  <si>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</si>
  <si>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</si>
  <si>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</si>
  <si>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</si>
  <si>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</si>
  <si>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</si>
  <si>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</si>
  <si>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</si>
  <si>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</si>
  <si>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</si>
  <si>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</si>
  <si>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</si>
  <si>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</si>
  <si>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</si>
  <si>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</si>
  <si>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</si>
  <si>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</si>
  <si>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</si>
  <si>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</si>
  <si>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</si>
  <si>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</si>
  <si>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</si>
  <si>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</si>
  <si>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</si>
  <si>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</si>
  <si>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</si>
  <si>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</si>
  <si>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</si>
  <si>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</si>
  <si>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</si>
  <si>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</si>
  <si>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</si>
  <si>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</si>
  <si>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</si>
  <si>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</si>
  <si>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</si>
  <si>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</si>
  <si>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</si>
  <si>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</si>
  <si>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</si>
  <si>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</si>
  <si>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</si>
  <si>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</si>
  <si>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</si>
  <si>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</si>
  <si>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</si>
  <si>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</si>
  <si>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</si>
  <si>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</si>
  <si>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</si>
  <si>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</si>
  <si>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</si>
  <si>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</si>
  <si>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</si>
  <si>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</si>
  <si>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</si>
  <si>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</si>
  <si>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</si>
  <si>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</si>
  <si>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</si>
  <si>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</si>
  <si>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</si>
  <si>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</si>
  <si>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</si>
  <si>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</si>
  <si>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</si>
  <si>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</si>
  <si>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</si>
  <si>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</si>
  <si>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</si>
  <si>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</si>
  <si>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</si>
  <si>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</si>
  <si>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</si>
  <si>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</si>
  <si>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</si>
  <si>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</si>
  <si>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</si>
  <si>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</si>
  <si>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</si>
  <si>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</si>
  <si>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</si>
  <si>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</si>
  <si>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</si>
  <si>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</si>
  <si>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</si>
  <si>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</si>
  <si>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</si>
  <si>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</si>
  <si>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</si>
  <si>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</si>
  <si>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</si>
  <si>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</si>
  <si>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</si>
  <si>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</si>
  <si>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</si>
  <si>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</si>
  <si>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</si>
  <si>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</si>
  <si>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</si>
  <si>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</si>
  <si>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</si>
  <si>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</si>
  <si>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</si>
  <si>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</si>
  <si>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</si>
  <si>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</si>
  <si>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</si>
  <si>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</si>
  <si>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</si>
  <si>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</si>
  <si>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</si>
  <si>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</si>
  <si>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</si>
  <si>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</si>
  <si>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</si>
  <si>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</si>
  <si>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</si>
  <si>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</si>
  <si>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</si>
  <si>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</si>
  <si>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</si>
  <si>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</si>
  <si>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</si>
  <si>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</si>
  <si>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</si>
  <si>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</si>
  <si>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</si>
  <si>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</si>
  <si>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</si>
  <si>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</si>
  <si>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</si>
  <si>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</si>
  <si>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</si>
  <si>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</si>
  <si>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</si>
  <si>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</si>
  <si>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</si>
  <si>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</si>
  <si>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</si>
  <si>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</si>
  <si>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</si>
  <si>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</si>
  <si>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</si>
  <si>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</si>
  <si>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</si>
  <si>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</si>
  <si>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</si>
  <si>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</si>
  <si>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</si>
  <si>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</si>
  <si>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</si>
  <si>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</si>
  <si>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</si>
  <si>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</si>
  <si>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</si>
  <si>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</si>
  <si>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</si>
  <si>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</si>
  <si>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</si>
  <si>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</si>
  <si>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</si>
  <si>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</si>
  <si>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</si>
  <si>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</si>
  <si>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</si>
  <si>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</si>
  <si>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</si>
  <si>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</si>
  <si>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</si>
  <si>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</si>
  <si>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</si>
  <si>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</si>
  <si>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</si>
  <si>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</si>
  <si>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</si>
  <si>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</si>
  <si>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</si>
  <si>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</si>
  <si>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</si>
  <si>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</si>
  <si>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</si>
  <si>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</si>
  <si>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</si>
  <si>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</si>
  <si>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</si>
  <si>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</si>
  <si>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</si>
  <si>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</si>
  <si>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</si>
  <si>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</si>
  <si>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</si>
  <si>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</si>
  <si>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</si>
  <si>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</si>
  <si>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</si>
  <si>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</si>
  <si>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</si>
  <si>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</si>
  <si>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</si>
  <si>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</si>
  <si>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</si>
  <si>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</si>
  <si>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</si>
  <si>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</si>
  <si>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</si>
  <si>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</si>
  <si>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</si>
  <si>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</si>
  <si>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</si>
  <si>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</si>
  <si>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</si>
  <si>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</si>
  <si>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</si>
  <si>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</si>
  <si>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</si>
  <si>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</si>
  <si>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</si>
  <si>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</si>
  <si>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</si>
  <si>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</si>
  <si>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</si>
  <si>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</si>
  <si>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</si>
  <si>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</si>
  <si>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</si>
  <si>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</si>
  <si>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</si>
  <si>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</si>
  <si>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</si>
  <si>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</si>
  <si>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</si>
  <si>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</si>
  <si>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</si>
  <si>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</si>
  <si>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</si>
  <si>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</si>
  <si>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</si>
  <si>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</si>
  <si>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</si>
  <si>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</si>
  <si>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</si>
  <si>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</si>
  <si>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</si>
  <si>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</si>
  <si>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</si>
  <si>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</si>
  <si>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</si>
  <si>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</si>
  <si>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</si>
  <si>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</si>
  <si>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</si>
  <si>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</si>
  <si>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</si>
  <si>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</si>
  <si>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</si>
  <si>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</si>
  <si>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</si>
  <si>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</si>
  <si>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</si>
  <si>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</si>
  <si>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</si>
  <si>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</si>
  <si>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</si>
  <si>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</si>
  <si>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</si>
  <si>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</si>
  <si>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</si>
  <si>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</si>
  <si>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</si>
  <si>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</si>
  <si>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</si>
  <si>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</si>
  <si>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</si>
  <si>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</si>
  <si>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</si>
  <si>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</si>
  <si>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</si>
  <si>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</si>
  <si>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</si>
  <si>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</si>
  <si>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</si>
  <si>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</si>
  <si>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</si>
  <si>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</si>
  <si>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</si>
  <si>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</si>
  <si>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</si>
  <si>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</si>
  <si>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</si>
  <si>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</si>
  <si>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</si>
  <si>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</si>
  <si>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</si>
  <si>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</si>
  <si>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</si>
  <si>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</si>
  <si>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</si>
  <si>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</si>
  <si>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</si>
  <si>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</si>
  <si>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</si>
  <si>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</si>
  <si>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</si>
  <si>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</si>
  <si>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</si>
  <si>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</si>
  <si>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</si>
  <si>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</si>
  <si>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</si>
  <si>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</si>
  <si>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</si>
  <si>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</si>
  <si>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</si>
  <si>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</si>
  <si>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</si>
  <si>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</si>
  <si>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</si>
  <si>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</si>
  <si>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</si>
  <si>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</si>
  <si>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</si>
  <si>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</si>
  <si>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</si>
  <si>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</si>
  <si>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</si>
  <si>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</si>
  <si>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</si>
  <si>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</si>
  <si>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</si>
  <si>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</si>
  <si>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</si>
  <si>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</si>
  <si>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</si>
  <si>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</si>
  <si>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</si>
  <si>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</si>
  <si>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</si>
  <si>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</si>
  <si>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</si>
  <si>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</si>
  <si>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</si>
  <si>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</si>
  <si>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</si>
  <si>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</si>
  <si>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</si>
  <si>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</si>
  <si>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</si>
  <si>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</si>
  <si>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</si>
  <si>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</si>
  <si>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</si>
  <si>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</si>
  <si>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</si>
  <si>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</si>
  <si>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</si>
  <si>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</si>
  <si>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</si>
  <si>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</si>
  <si>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</si>
  <si>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</si>
  <si>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</si>
  <si>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</si>
  <si>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</si>
  <si>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</si>
  <si>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</si>
  <si>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</si>
  <si>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</si>
  <si>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</si>
  <si>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</si>
  <si>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</si>
  <si>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</si>
  <si>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</si>
  <si>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</si>
  <si>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</si>
  <si>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</si>
  <si>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</si>
  <si>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</si>
  <si>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</si>
  <si>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</si>
  <si>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</si>
  <si>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</si>
  <si>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</si>
  <si>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</si>
  <si>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</si>
  <si>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</si>
  <si>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</si>
  <si>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</si>
  <si>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</si>
  <si>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</si>
  <si>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</si>
  <si>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</si>
  <si>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</si>
  <si>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</si>
  <si>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</si>
  <si>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</si>
  <si>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</si>
  <si>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</si>
  <si>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</si>
  <si>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</si>
  <si>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</si>
  <si>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</si>
  <si>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</si>
  <si>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</si>
  <si>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</si>
  <si>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</si>
  <si>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</si>
  <si>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</si>
  <si>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</si>
  <si>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</si>
  <si>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</si>
  <si>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</si>
  <si>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</si>
  <si>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</si>
  <si>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</si>
  <si>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</si>
  <si>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</si>
  <si>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</si>
  <si>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</si>
  <si>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</si>
  <si>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</si>
  <si>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</si>
  <si>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</si>
  <si>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</si>
  <si>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</si>
  <si>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</si>
  <si>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</si>
  <si>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</si>
  <si>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</si>
  <si>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</si>
  <si>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</si>
  <si>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</si>
  <si>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</si>
  <si>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</si>
  <si>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</si>
  <si>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</si>
  <si>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</si>
  <si>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</si>
  <si>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</si>
  <si>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</si>
  <si>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</si>
  <si>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</si>
  <si>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</si>
  <si>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</si>
  <si>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</si>
  <si>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</si>
  <si>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</si>
  <si>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</si>
  <si>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</si>
  <si>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</si>
  <si>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</si>
  <si>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</si>
  <si>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</si>
  <si>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</si>
  <si>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</si>
  <si>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</si>
  <si>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</si>
  <si>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</si>
  <si>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</si>
  <si>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</si>
  <si>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</si>
  <si>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</si>
  <si>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</si>
  <si>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</si>
  <si>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</si>
  <si>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</si>
  <si>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</si>
  <si>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</si>
  <si>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</si>
  <si>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</si>
  <si>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</si>
  <si>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</si>
  <si>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</si>
  <si>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</si>
  <si>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</si>
  <si>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</si>
  <si>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</si>
  <si>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</si>
  <si>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</si>
  <si>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</si>
  <si>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</si>
  <si>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</si>
  <si>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</si>
  <si>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</si>
  <si>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</si>
  <si>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</si>
  <si>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</si>
  <si>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</si>
  <si>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</si>
  <si>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</si>
  <si>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</si>
  <si>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</si>
  <si>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</si>
  <si>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</si>
  <si>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</si>
  <si>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</si>
  <si>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</si>
  <si>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</si>
  <si>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</si>
  <si>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</si>
  <si>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</si>
  <si>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</si>
  <si>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</si>
  <si>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</si>
  <si>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</si>
  <si>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</si>
  <si>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</si>
  <si>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</si>
  <si>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</si>
  <si>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</si>
  <si>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</si>
  <si>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</si>
  <si>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</si>
  <si>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</si>
  <si>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</si>
  <si>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</si>
  <si>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</si>
  <si>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</si>
  <si>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</si>
  <si>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</si>
  <si>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</si>
  <si>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</si>
  <si>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</si>
  <si>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</si>
  <si>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</si>
  <si>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</si>
  <si>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</si>
  <si>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</si>
  <si>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</si>
  <si>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</si>
  <si>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</si>
  <si>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</si>
  <si>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</si>
  <si>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</si>
  <si>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</si>
  <si>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</si>
  <si>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</si>
  <si>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</si>
  <si>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</si>
  <si>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</si>
  <si>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</si>
  <si>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</si>
  <si>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</si>
  <si>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</si>
  <si>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</si>
  <si>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</si>
  <si>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</si>
  <si>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</si>
  <si>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</si>
  <si>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</si>
  <si>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</si>
  <si>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</si>
  <si>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</si>
  <si>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</si>
  <si>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</si>
  <si>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</si>
  <si>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</si>
  <si>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</si>
  <si>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</si>
  <si>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</si>
  <si>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</si>
  <si>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</si>
  <si>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</si>
  <si>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</si>
  <si>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</si>
  <si>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</si>
  <si>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</si>
  <si>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</si>
  <si>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</si>
  <si>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</si>
  <si>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</si>
  <si>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</si>
  <si>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</si>
  <si>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</si>
  <si>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</si>
  <si>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</si>
  <si>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</si>
  <si>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</si>
  <si>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</si>
  <si>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</si>
  <si>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</si>
  <si>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</si>
  <si>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</si>
  <si>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</si>
  <si>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</si>
  <si>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</si>
  <si>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</si>
  <si>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</si>
  <si>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</si>
  <si>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</si>
  <si>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</si>
  <si>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</si>
  <si>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</si>
  <si>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</si>
  <si>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</si>
  <si>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</si>
  <si>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</si>
  <si>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</si>
  <si>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</si>
  <si>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</si>
  <si>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</si>
  <si>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</si>
  <si>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</si>
  <si>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</si>
  <si>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</si>
  <si>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</si>
  <si>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</si>
  <si>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</si>
  <si>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</si>
  <si>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</si>
  <si>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</si>
  <si>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</si>
  <si>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</si>
  <si>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</si>
  <si>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</si>
  <si>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</si>
  <si>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</si>
  <si>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</si>
  <si>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</si>
  <si>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</si>
  <si>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</si>
  <si>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</si>
  <si>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</si>
  <si>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</si>
  <si>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</si>
  <si>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</si>
  <si>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</si>
  <si>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</si>
  <si>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</si>
  <si>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</si>
  <si>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</si>
  <si>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</si>
  <si>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</si>
  <si>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</si>
  <si>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</si>
  <si>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</si>
  <si>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</si>
  <si>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</si>
  <si>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</si>
  <si>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</si>
  <si>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</si>
  <si>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</si>
  <si>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</si>
  <si>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</si>
  <si>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</si>
  <si>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</si>
  <si>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</si>
  <si>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</si>
  <si>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</si>
  <si>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</si>
  <si>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</si>
  <si>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</si>
  <si>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</si>
  <si>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</si>
  <si>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</si>
  <si>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</si>
  <si>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</si>
  <si>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</si>
  <si>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</si>
  <si>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</si>
  <si>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</si>
  <si>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</si>
  <si>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</si>
  <si>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</si>
  <si>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</si>
  <si>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</si>
  <si>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</si>
  <si>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</si>
  <si>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</si>
  <si>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</si>
  <si>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</si>
  <si>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</si>
  <si>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</si>
  <si>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</si>
  <si>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</si>
  <si>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</si>
  <si>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</si>
  <si>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</si>
  <si>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</si>
  <si>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</si>
  <si>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</si>
  <si>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</si>
  <si>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</si>
  <si>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</si>
  <si>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</si>
  <si>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</si>
  <si>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</si>
  <si>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</si>
  <si>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</si>
  <si>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</si>
  <si>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</si>
  <si>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</si>
  <si>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</si>
  <si>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</si>
  <si>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</si>
  <si>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</si>
  <si>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</si>
  <si>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</si>
  <si>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</si>
  <si>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</si>
  <si>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</si>
  <si>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</si>
  <si>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</si>
  <si>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</si>
  <si>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</si>
  <si>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</si>
  <si>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</si>
  <si>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</si>
  <si>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</si>
  <si>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</si>
  <si>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</si>
  <si>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</si>
  <si>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</si>
  <si>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</si>
  <si>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</si>
  <si>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</si>
  <si>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</si>
  <si>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</si>
  <si>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</si>
  <si>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</si>
  <si>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</si>
  <si>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</si>
  <si>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</si>
  <si>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</si>
  <si>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</si>
  <si>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</si>
  <si>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</si>
  <si>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</si>
  <si>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</si>
  <si>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</si>
  <si>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</si>
  <si>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</si>
  <si>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</si>
  <si>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</si>
  <si>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</si>
  <si>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</si>
  <si>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</si>
  <si>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</si>
  <si>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</si>
  <si>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</si>
  <si>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</si>
  <si>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</si>
  <si>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</si>
  <si>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</si>
  <si>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</si>
  <si>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</si>
  <si>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</si>
  <si>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</si>
  <si>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</si>
  <si>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</si>
  <si>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</si>
  <si>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</si>
  <si>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</si>
  <si>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</si>
  <si>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</si>
  <si>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</si>
  <si>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</si>
  <si>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</si>
  <si>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</si>
  <si>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</si>
  <si>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</si>
  <si>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</si>
  <si>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</si>
  <si>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</si>
  <si>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</si>
  <si>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</si>
  <si>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</si>
  <si>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</si>
  <si>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</si>
  <si>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</si>
  <si>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</si>
  <si>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</si>
  <si>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</si>
  <si>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</si>
  <si>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</si>
  <si>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</si>
  <si>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</si>
  <si>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</si>
  <si>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</si>
  <si>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</si>
  <si>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</si>
  <si>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</si>
  <si>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</si>
  <si>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</si>
  <si>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</si>
  <si>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</si>
  <si>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</si>
  <si>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</si>
  <si>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</si>
  <si>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</si>
  <si>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</si>
  <si>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</si>
  <si>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</si>
  <si>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</si>
  <si>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</si>
  <si>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</si>
  <si>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</si>
  <si>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</si>
  <si>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</si>
  <si>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</si>
  <si>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</si>
  <si>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</si>
  <si>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</si>
  <si>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</si>
  <si>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</si>
  <si>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</si>
  <si>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</si>
  <si>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</si>
  <si>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</si>
  <si>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</si>
  <si>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</si>
  <si>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</si>
  <si>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</si>
  <si>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</si>
  <si>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</si>
  <si>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</si>
  <si>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</si>
  <si>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</si>
  <si>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</si>
  <si>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</si>
  <si>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</si>
  <si>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</si>
  <si>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</si>
  <si>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</si>
  <si>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</si>
  <si>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</si>
  <si>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</si>
  <si>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</si>
  <si>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</si>
  <si>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</si>
  <si>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</si>
  <si>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</si>
  <si>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</si>
  <si>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</si>
  <si>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</si>
  <si>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</si>
  <si>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</si>
  <si>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</si>
  <si>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</si>
  <si>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</si>
  <si>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</si>
  <si>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</si>
  <si>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</si>
  <si>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</si>
  <si>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</si>
  <si>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</si>
  <si>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</si>
  <si>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</si>
  <si>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</si>
  <si>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</si>
  <si>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</si>
  <si>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</si>
  <si>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</si>
  <si>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</si>
  <si>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</si>
  <si>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</si>
  <si>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</si>
  <si>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</si>
  <si>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</si>
  <si>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</si>
  <si>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</si>
  <si>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</si>
  <si>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</si>
  <si>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</si>
  <si>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</si>
  <si>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</si>
  <si>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</si>
  <si>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</si>
  <si>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</si>
  <si>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</si>
  <si>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</si>
  <si>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</si>
  <si>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</si>
  <si>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</si>
  <si>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</si>
  <si>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</si>
  <si>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</si>
  <si>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</si>
  <si>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</si>
  <si>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</si>
  <si>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</si>
  <si>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</si>
  <si>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</si>
  <si>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</si>
  <si>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</si>
  <si>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</si>
  <si>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</si>
  <si>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</si>
  <si>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</si>
  <si>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</si>
  <si>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</si>
  <si>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</si>
  <si>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</si>
  <si>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</si>
  <si>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</si>
  <si>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</si>
  <si>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</si>
  <si>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</si>
  <si>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</si>
  <si>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</si>
  <si>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</si>
  <si>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</si>
  <si>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</si>
  <si>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</si>
  <si>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</si>
  <si>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</si>
  <si>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</si>
  <si>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</si>
  <si>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</si>
  <si>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</si>
  <si>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</si>
  <si>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</si>
  <si>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</si>
  <si>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</si>
  <si>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</si>
  <si>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</si>
  <si>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</si>
  <si>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</si>
  <si>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</si>
  <si>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</si>
  <si>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</si>
  <si>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</si>
  <si>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</si>
  <si>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</si>
  <si>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</si>
  <si>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</si>
  <si>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</si>
  <si>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</si>
  <si>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</si>
  <si>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</si>
  <si>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</si>
  <si>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</si>
  <si>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</si>
  <si>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</si>
  <si>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</si>
  <si>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</si>
  <si>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</si>
  <si>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</si>
  <si>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</si>
  <si>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</si>
  <si>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</si>
  <si>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</si>
  <si>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</si>
  <si>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</si>
  <si>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</si>
  <si>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</si>
  <si>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</si>
  <si>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</si>
  <si>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</si>
  <si>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</si>
  <si>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</si>
  <si>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</si>
  <si>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</si>
  <si>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</si>
  <si>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</si>
  <si>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</si>
  <si>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</si>
  <si>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</si>
  <si>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</si>
  <si>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</si>
  <si>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</si>
  <si>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</si>
  <si>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</si>
  <si>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</si>
  <si>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</si>
  <si>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</si>
  <si>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</si>
  <si>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</si>
  <si>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</si>
  <si>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</si>
  <si>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</si>
  <si>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</si>
  <si>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</si>
  <si>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</si>
  <si>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</si>
  <si>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</si>
  <si>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</si>
  <si>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</si>
  <si>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</si>
  <si>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</si>
  <si>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</si>
  <si>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</si>
  <si>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</si>
  <si>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</si>
  <si>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</si>
  <si>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</si>
  <si>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</si>
  <si>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</si>
  <si>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</si>
  <si>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</si>
  <si>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</si>
  <si>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</si>
  <si>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</si>
  <si>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</si>
  <si>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</si>
  <si>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</si>
  <si>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</si>
  <si>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</si>
  <si>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</si>
  <si>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</si>
  <si>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</si>
  <si>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</si>
  <si>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</si>
  <si>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</si>
  <si>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</si>
  <si>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</si>
  <si>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</si>
  <si>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</si>
  <si>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</si>
  <si>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</si>
  <si>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</si>
  <si>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</si>
  <si>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</si>
  <si>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</si>
  <si>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</si>
  <si>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</si>
  <si>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</si>
  <si>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</si>
  <si>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</si>
  <si>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</si>
  <si>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</si>
  <si>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</si>
  <si>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</si>
  <si>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</si>
  <si>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</si>
  <si>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</si>
  <si>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</si>
  <si>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</si>
  <si>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</si>
  <si>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</si>
  <si>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</si>
  <si>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</si>
  <si>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</si>
  <si>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</si>
  <si>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</si>
  <si>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</si>
  <si>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</si>
  <si>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</si>
  <si>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</si>
  <si>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</si>
  <si>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</si>
  <si>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</si>
  <si>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</si>
  <si>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</si>
  <si>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</si>
  <si>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</si>
  <si>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</si>
  <si>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</si>
  <si>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</si>
  <si>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</si>
  <si>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</si>
  <si>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</si>
  <si>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</si>
  <si>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</si>
  <si>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</si>
  <si>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</si>
  <si>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</si>
  <si>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</si>
  <si>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</si>
  <si>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</si>
  <si>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</si>
  <si>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</si>
  <si>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</si>
  <si>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</si>
  <si>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</si>
  <si>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</si>
  <si>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</si>
  <si>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</si>
  <si>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</si>
  <si>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</si>
  <si>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</si>
  <si>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</si>
  <si>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</si>
  <si>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</si>
  <si>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</si>
  <si>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</si>
  <si>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</si>
  <si>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</si>
  <si>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</si>
  <si>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</si>
  <si>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</si>
  <si>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</si>
  <si>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</si>
  <si>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</si>
  <si>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</si>
  <si>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</si>
  <si>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</si>
  <si>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</si>
  <si>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</si>
  <si>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</si>
  <si>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</si>
  <si>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</si>
  <si>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</si>
  <si>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</si>
  <si>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</si>
  <si>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</si>
  <si>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</si>
  <si>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</si>
  <si>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</si>
  <si>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</si>
  <si>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</si>
  <si>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</si>
  <si>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</si>
  <si>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</si>
  <si>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</si>
  <si>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</si>
  <si>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</si>
  <si>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</si>
  <si>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</si>
  <si>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</si>
  <si>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</si>
  <si>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</si>
  <si>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</si>
  <si>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</si>
  <si>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</si>
  <si>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</si>
  <si>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</si>
  <si>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</si>
  <si>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</si>
  <si>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</si>
  <si>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</si>
  <si>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</si>
  <si>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</si>
  <si>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</si>
  <si>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</si>
  <si>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</si>
  <si>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</si>
  <si>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</si>
  <si>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</si>
  <si>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</si>
  <si>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</si>
  <si>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</si>
  <si>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</si>
  <si>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</si>
  <si>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</si>
  <si>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</si>
  <si>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</si>
  <si>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</si>
  <si>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</si>
  <si>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</si>
  <si>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</si>
  <si>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</si>
  <si>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</si>
  <si>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</si>
  <si>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</si>
  <si>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</si>
  <si>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</si>
  <si>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</si>
  <si>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</si>
  <si>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</si>
  <si>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</si>
  <si>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</si>
  <si>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</si>
  <si>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</si>
  <si>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</si>
  <si>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</si>
  <si>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</si>
  <si>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</si>
  <si>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</si>
  <si>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</si>
  <si>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</si>
  <si>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</si>
  <si>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</si>
  <si>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</si>
  <si>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</si>
  <si>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</si>
  <si>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</si>
  <si>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</si>
  <si>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</si>
  <si>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</si>
  <si>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</si>
  <si>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</si>
  <si>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</si>
  <si>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</si>
  <si>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</si>
  <si>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</si>
  <si>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</si>
  <si>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</si>
  <si>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</si>
  <si>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</si>
  <si>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</si>
  <si>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</si>
  <si>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</si>
  <si>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</si>
  <si>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</si>
  <si>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</si>
  <si>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</si>
  <si>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</si>
  <si>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</si>
  <si>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</si>
  <si>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</si>
  <si>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</si>
  <si>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</si>
  <si>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</si>
  <si>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</si>
  <si>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</si>
  <si>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</si>
  <si>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</si>
  <si>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</si>
  <si>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</si>
  <si>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</si>
  <si>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</si>
  <si>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</si>
  <si>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</si>
  <si>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</si>
  <si>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</si>
  <si>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</si>
  <si>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</si>
  <si>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</si>
  <si>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</si>
  <si>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</si>
  <si>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</si>
  <si>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</si>
  <si>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</si>
  <si>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</si>
  <si>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</si>
  <si>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</si>
  <si>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</si>
  <si>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</si>
  <si>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</si>
  <si>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</si>
  <si>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</si>
  <si>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</si>
  <si>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</si>
  <si>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</si>
  <si>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</si>
  <si>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</si>
  <si>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</si>
  <si>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</si>
  <si>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</si>
  <si>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</si>
  <si>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</si>
  <si>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</si>
  <si>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</si>
  <si>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</si>
  <si>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</si>
  <si>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</si>
  <si>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</si>
  <si>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</si>
  <si>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</si>
  <si>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</si>
  <si>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</si>
  <si>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</si>
  <si>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</si>
  <si>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</si>
  <si>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</si>
  <si>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</si>
  <si>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</si>
  <si>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</si>
  <si>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</si>
  <si>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</si>
  <si>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</si>
  <si>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</si>
  <si>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</si>
  <si>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</si>
  <si>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</si>
  <si>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</si>
  <si>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</si>
  <si>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</si>
  <si>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</si>
  <si>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</si>
  <si>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</si>
  <si>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</si>
  <si>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</si>
  <si>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</si>
  <si>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</si>
  <si>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</si>
  <si>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</si>
  <si>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</si>
  <si>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</si>
  <si>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</si>
  <si>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</si>
  <si>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</si>
  <si>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</si>
  <si>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</si>
  <si>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</si>
  <si>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</si>
  <si>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</si>
  <si>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</si>
  <si>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</si>
  <si>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</si>
  <si>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</si>
  <si>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</si>
  <si>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</si>
  <si>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</si>
  <si>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</si>
  <si>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</si>
  <si>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</si>
  <si>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</si>
  <si>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</si>
  <si>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</si>
  <si>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</si>
  <si>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</si>
  <si>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</si>
  <si>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</si>
  <si>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</si>
  <si>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</si>
  <si>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</si>
  <si>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</si>
  <si>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</si>
  <si>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</si>
  <si>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</si>
  <si>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</si>
  <si>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</si>
  <si>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</si>
  <si>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</si>
  <si>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</si>
  <si>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</si>
  <si>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</si>
  <si>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</si>
  <si>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</si>
  <si>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</si>
  <si>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</si>
  <si>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</si>
  <si>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</si>
  <si>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</si>
  <si>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</si>
  <si>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</si>
  <si>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</si>
  <si>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</si>
  <si>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</si>
  <si>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</si>
  <si>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</si>
  <si>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</si>
  <si>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</si>
  <si>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</si>
  <si>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</si>
  <si>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</si>
  <si>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</si>
  <si>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</si>
  <si>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</si>
  <si>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</si>
  <si>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</si>
  <si>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</si>
  <si>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</si>
  <si>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</si>
  <si>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</si>
  <si>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</si>
  <si>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</si>
  <si>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</si>
  <si>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</si>
  <si>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</si>
  <si>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</si>
  <si>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</si>
  <si>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</si>
  <si>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</si>
  <si>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</si>
  <si>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</si>
  <si>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</si>
  <si>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</si>
  <si>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</si>
  <si>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</si>
  <si>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</si>
  <si>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</si>
  <si>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</si>
  <si>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</si>
  <si>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</si>
  <si>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</si>
  <si>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</si>
  <si>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</si>
  <si>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</si>
  <si>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</si>
  <si>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</si>
  <si>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</si>
  <si>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</si>
  <si>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</si>
  <si>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</si>
  <si>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</si>
  <si>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</si>
  <si>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</si>
  <si>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</si>
  <si>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</si>
  <si>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</si>
  <si>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</si>
  <si>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</si>
  <si>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</si>
  <si>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</si>
  <si>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</si>
  <si>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</si>
  <si>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</si>
  <si>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</si>
  <si>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</si>
  <si>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</si>
  <si>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</si>
  <si>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</si>
  <si>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</si>
  <si>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</si>
  <si>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</si>
  <si>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</si>
  <si>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</si>
  <si>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</si>
  <si>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</si>
  <si>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</si>
  <si>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</si>
  <si>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</si>
  <si>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</si>
  <si>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</si>
  <si>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</si>
  <si>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</si>
  <si>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</si>
  <si>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</si>
  <si>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</si>
  <si>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</si>
  <si>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</si>
  <si>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</si>
  <si>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</si>
  <si>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</si>
  <si>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</si>
  <si>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</si>
  <si>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</si>
  <si>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</si>
  <si>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</si>
  <si>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</si>
  <si>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</si>
  <si>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</si>
  <si>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</si>
  <si>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</si>
  <si>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</si>
  <si>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</si>
  <si>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</si>
  <si>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</si>
  <si>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</si>
  <si>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</si>
  <si>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</si>
  <si>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</si>
  <si>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</si>
  <si>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</si>
  <si>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</si>
  <si>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</si>
  <si>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</si>
  <si>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</si>
  <si>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</si>
  <si>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</si>
  <si>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</si>
  <si>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</si>
  <si>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</si>
  <si>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</si>
  <si>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</si>
  <si>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</si>
  <si>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</si>
  <si>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</si>
  <si>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</si>
  <si>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</si>
  <si>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</si>
  <si>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</si>
  <si>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</si>
  <si>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</si>
  <si>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</si>
  <si>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</si>
  <si>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</si>
  <si>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</si>
  <si>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</si>
  <si>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</si>
  <si>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</si>
  <si>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</si>
  <si>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</si>
  <si>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</si>
  <si>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</si>
  <si>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</si>
  <si>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</si>
  <si>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</si>
  <si>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</si>
  <si>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</si>
  <si>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</si>
  <si>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</si>
  <si>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</si>
  <si>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</si>
  <si>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</si>
  <si>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</si>
  <si>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</si>
  <si>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</si>
  <si>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</si>
  <si>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</si>
  <si>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</si>
  <si>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</si>
  <si>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</si>
  <si>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</si>
  <si>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</si>
  <si>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</si>
  <si>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</si>
  <si>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</si>
  <si>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</si>
  <si>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</si>
  <si>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</si>
  <si>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</si>
  <si>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</si>
  <si>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</si>
  <si>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</si>
  <si>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</si>
  <si>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</si>
  <si>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</si>
  <si>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</si>
  <si>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</si>
  <si>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</si>
  <si>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</si>
  <si>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</si>
  <si>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</si>
  <si>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</si>
  <si>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</si>
  <si>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</si>
  <si>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</si>
  <si>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</si>
  <si>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</si>
  <si>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</si>
  <si>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</si>
  <si>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</si>
  <si>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</si>
  <si>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</si>
  <si>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</si>
  <si>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</si>
  <si>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</si>
  <si>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</si>
  <si>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</si>
  <si>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</si>
  <si>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</si>
  <si>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</si>
  <si>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</si>
  <si>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</si>
  <si>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</si>
  <si>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</si>
  <si>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</si>
  <si>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</si>
  <si>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</si>
  <si>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</si>
  <si>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</si>
  <si>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</si>
  <si>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</si>
  <si>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</si>
  <si>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</si>
  <si>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</si>
  <si>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</si>
  <si>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</si>
  <si>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</si>
  <si>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</si>
  <si>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</si>
  <si>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</si>
  <si>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</si>
  <si>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</si>
  <si>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</si>
  <si>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</si>
  <si>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</si>
  <si>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</si>
  <si>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</si>
  <si>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</si>
  <si>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</si>
  <si>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</si>
  <si>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</si>
  <si>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</si>
  <si>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</si>
  <si>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</si>
  <si>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</si>
  <si>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</si>
  <si>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</si>
  <si>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</si>
  <si>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</si>
  <si>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</si>
  <si>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</si>
  <si>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</si>
  <si>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</si>
  <si>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</si>
  <si>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</si>
  <si>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</si>
  <si>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</si>
  <si>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</si>
  <si>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</si>
  <si>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</si>
  <si>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</si>
  <si>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</si>
  <si>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</si>
  <si>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</si>
  <si>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</si>
  <si>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</si>
  <si>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</si>
  <si>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</si>
  <si>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</si>
  <si>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</si>
  <si>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</si>
  <si>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</si>
  <si>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</si>
  <si>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</si>
  <si>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</si>
  <si>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</si>
  <si>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</si>
  <si>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</si>
  <si>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</si>
  <si>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</si>
  <si>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</si>
  <si>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</si>
  <si>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</si>
  <si>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</si>
  <si>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</si>
  <si>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</si>
  <si>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</si>
  <si>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</si>
  <si>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</si>
  <si>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</si>
  <si>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</si>
  <si>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</si>
  <si>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</si>
  <si>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</si>
  <si>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</si>
  <si>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</si>
  <si>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</si>
  <si>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</si>
  <si>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</si>
  <si>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</si>
  <si>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</si>
  <si>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</si>
  <si>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</si>
  <si>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</si>
  <si>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</si>
  <si>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</si>
  <si>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</si>
  <si>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</si>
  <si>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</si>
  <si>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</si>
  <si>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</si>
  <si>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</si>
  <si>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</si>
  <si>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</si>
  <si>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</si>
  <si>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</si>
  <si>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</si>
  <si>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</si>
  <si>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</si>
  <si>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</si>
  <si>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</si>
  <si>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</si>
  <si>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</si>
  <si>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</si>
  <si>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</si>
  <si>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</si>
  <si>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</si>
  <si>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</si>
  <si>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</si>
  <si>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</si>
  <si>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</si>
  <si>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</si>
  <si>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</si>
  <si>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</si>
  <si>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</si>
  <si>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</si>
  <si>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</si>
  <si>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</si>
  <si>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</si>
  <si>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</si>
  <si>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</si>
  <si>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</si>
  <si>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</si>
  <si>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</si>
  <si>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</si>
  <si>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</si>
  <si>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</si>
  <si>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</si>
  <si>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</si>
  <si>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</si>
  <si>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</si>
  <si>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</si>
  <si>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</si>
  <si>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</si>
  <si>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</si>
  <si>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</si>
  <si>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</si>
  <si>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</si>
  <si>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</si>
  <si>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</si>
  <si>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</si>
  <si>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</si>
  <si>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</si>
  <si>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</si>
  <si>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</si>
  <si>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</si>
  <si>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</si>
  <si>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</si>
  <si>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</si>
  <si>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</si>
  <si>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</si>
  <si>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</si>
  <si>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</si>
  <si>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</si>
  <si>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</si>
  <si>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</si>
  <si>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</si>
  <si>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</si>
  <si>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</si>
  <si>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</si>
  <si>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</si>
  <si>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</si>
  <si>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</si>
  <si>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</si>
  <si>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</si>
  <si>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</si>
  <si>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</si>
  <si>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</si>
  <si>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</si>
  <si>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</si>
  <si>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</si>
  <si>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</si>
  <si>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</si>
  <si>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</si>
  <si>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</si>
  <si>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</si>
  <si>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</si>
  <si>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</si>
  <si>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</si>
  <si>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</si>
  <si>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</si>
  <si>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</si>
  <si>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</si>
  <si>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</si>
  <si>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</si>
  <si>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</si>
  <si>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</si>
  <si>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</si>
  <si>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</si>
  <si>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</si>
  <si>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</si>
  <si>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</si>
  <si>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</si>
  <si>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</si>
  <si>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</si>
  <si>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</si>
  <si>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</si>
  <si>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</si>
  <si>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</si>
  <si>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</si>
  <si>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</si>
  <si>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</si>
  <si>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</si>
  <si>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</si>
  <si>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</si>
  <si>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</si>
  <si>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</si>
  <si>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</si>
  <si>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</si>
  <si>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</si>
  <si>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</si>
  <si>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</si>
  <si>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</si>
  <si>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</si>
  <si>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</si>
  <si>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</si>
  <si>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</si>
  <si>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</si>
  <si>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</si>
  <si>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</si>
  <si>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</si>
  <si>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</si>
  <si>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</si>
  <si>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</si>
  <si>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</si>
  <si>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</si>
  <si>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</si>
  <si>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</si>
  <si>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</si>
  <si>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</si>
  <si>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</si>
  <si>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</si>
  <si>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</si>
  <si>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</si>
  <si>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</si>
  <si>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</si>
  <si>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</si>
  <si>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</si>
  <si>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</si>
  <si>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</si>
  <si>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</si>
  <si>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</si>
  <si>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</si>
  <si>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</si>
  <si>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</si>
  <si>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</si>
  <si>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</si>
  <si>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</si>
  <si>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</si>
  <si>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</si>
  <si>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</si>
  <si>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</si>
  <si>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</si>
  <si>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</si>
  <si>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</si>
  <si>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</si>
  <si>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</si>
  <si>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</si>
  <si>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</si>
  <si>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</si>
  <si>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</si>
  <si>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</si>
  <si>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</si>
  <si>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</si>
  <si>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</si>
  <si>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</si>
  <si>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</si>
  <si>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</si>
  <si>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</si>
  <si>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</si>
  <si>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</si>
  <si>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</si>
  <si>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</si>
  <si>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</si>
  <si>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</si>
  <si>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</si>
  <si>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</si>
  <si>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</si>
  <si>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</si>
  <si>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</si>
  <si>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</si>
  <si>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</si>
  <si>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</si>
  <si>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</si>
  <si>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</si>
  <si>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</si>
  <si>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</si>
  <si>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</si>
  <si>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</si>
  <si>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</si>
  <si>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</si>
  <si>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</si>
  <si>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</si>
  <si>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</si>
  <si>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</si>
  <si>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</si>
  <si>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</si>
  <si>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</si>
  <si>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</si>
  <si>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</si>
  <si>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</si>
  <si>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</si>
  <si>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</si>
  <si>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</si>
  <si>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</si>
  <si>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</si>
  <si>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</si>
  <si>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</si>
  <si>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</si>
  <si>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</si>
  <si>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</si>
  <si>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</si>
  <si>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</si>
  <si>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</si>
  <si>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</si>
  <si>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</si>
  <si>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</si>
  <si>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</si>
  <si>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</si>
  <si>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</si>
  <si>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</si>
  <si>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</si>
  <si>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</si>
  <si>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</si>
  <si>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</si>
  <si>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</si>
  <si>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</si>
  <si>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</si>
  <si>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</si>
  <si>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</si>
  <si>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</si>
  <si>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</si>
  <si>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</si>
  <si>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</si>
  <si>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</si>
  <si>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</si>
  <si>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</si>
  <si>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</si>
  <si>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</si>
  <si>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</si>
  <si>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</si>
  <si>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</si>
  <si>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</si>
  <si>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</si>
  <si>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</si>
  <si>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</si>
  <si>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</si>
  <si>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</si>
  <si>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</si>
  <si>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</si>
  <si>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</si>
  <si>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</si>
  <si>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</si>
  <si>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</si>
  <si>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</si>
  <si>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</si>
  <si>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</si>
  <si>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</si>
  <si>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</si>
  <si>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</si>
  <si>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</si>
  <si>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</si>
  <si>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</si>
  <si>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</si>
  <si>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</si>
  <si>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</si>
  <si>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</si>
  <si>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</si>
  <si>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</si>
  <si>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</si>
  <si>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</si>
  <si>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</si>
  <si>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</si>
  <si>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</si>
  <si>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</si>
  <si>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</si>
  <si>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</si>
  <si>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</si>
  <si>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</si>
  <si>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</si>
  <si>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</si>
  <si>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</si>
  <si>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</si>
  <si>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</si>
  <si>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</si>
  <si>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</si>
  <si>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</si>
  <si>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</si>
  <si>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</si>
  <si>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</si>
  <si>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</si>
  <si>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</si>
  <si>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</si>
  <si>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</si>
  <si>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</si>
  <si>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</si>
  <si>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</si>
  <si>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</si>
  <si>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</si>
  <si>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</si>
  <si>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</si>
  <si>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</si>
  <si>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</si>
  <si>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</si>
  <si>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</si>
  <si>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</si>
  <si>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</si>
  <si>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</si>
  <si>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</si>
  <si>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</si>
  <si>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</si>
  <si>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</si>
  <si>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</si>
  <si>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</si>
  <si>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</si>
  <si>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</si>
  <si>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</si>
  <si>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</si>
  <si>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</si>
  <si>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</si>
  <si>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</si>
  <si>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</si>
  <si>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</si>
  <si>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</si>
  <si>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</si>
  <si>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</si>
  <si>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</si>
  <si>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</si>
  <si>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</si>
  <si>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</si>
  <si>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</si>
  <si>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</si>
  <si>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</si>
  <si>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</si>
  <si>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</si>
  <si>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</si>
  <si>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</si>
  <si>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</si>
  <si>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</si>
  <si>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</si>
  <si>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</si>
  <si>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</si>
  <si>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</si>
  <si>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</si>
  <si>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</si>
  <si>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</si>
  <si>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</si>
  <si>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</si>
  <si>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</si>
  <si>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</si>
  <si>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</si>
  <si>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</si>
  <si>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</si>
  <si>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</si>
  <si>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</si>
  <si>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</si>
  <si>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</si>
  <si>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</si>
  <si>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</si>
  <si>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</si>
  <si>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</si>
  <si>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</si>
  <si>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</si>
  <si>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</si>
  <si>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</si>
  <si>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</si>
  <si>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</si>
  <si>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</si>
  <si>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</si>
  <si>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</si>
  <si>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</si>
  <si>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</si>
  <si>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</si>
  <si>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</si>
  <si>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</si>
  <si>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</si>
  <si>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</si>
  <si>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</si>
  <si>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</si>
  <si>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</si>
  <si>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</si>
  <si>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</si>
  <si>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</si>
  <si>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</si>
  <si>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</si>
  <si>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</si>
  <si>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</si>
  <si>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</si>
  <si>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</si>
  <si>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</si>
  <si>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</si>
  <si>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</si>
  <si>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</si>
  <si>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</si>
  <si>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</si>
  <si>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</si>
  <si>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</si>
  <si>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</si>
  <si>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</si>
  <si>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</si>
  <si>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</si>
  <si>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</si>
  <si>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</si>
  <si>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</si>
  <si>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</si>
  <si>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</si>
  <si>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</si>
  <si>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</si>
  <si>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</si>
  <si>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</si>
  <si>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</si>
  <si>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</si>
  <si>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</si>
  <si>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</si>
  <si>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</si>
  <si>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</si>
  <si>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</si>
  <si>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</si>
  <si>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</si>
  <si>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</si>
  <si>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</si>
  <si>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</si>
  <si>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</si>
  <si>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</si>
  <si>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</si>
  <si>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</si>
  <si>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</si>
  <si>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</si>
  <si>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</si>
  <si>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</si>
  <si>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</si>
  <si>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</si>
  <si>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</si>
  <si>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</si>
  <si>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</si>
  <si>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</si>
  <si>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</si>
  <si>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</si>
  <si>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</si>
  <si>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</si>
  <si>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</si>
  <si>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</si>
  <si>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</si>
  <si>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</si>
  <si>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</si>
  <si>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</si>
  <si>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</si>
  <si>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</si>
  <si>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</si>
  <si>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</si>
  <si>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</si>
  <si>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</si>
  <si>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</si>
  <si>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</si>
  <si>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</si>
  <si>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</si>
  <si>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</si>
  <si>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</si>
  <si>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</si>
  <si>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</si>
  <si>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</si>
  <si>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</si>
  <si>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</si>
  <si>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</si>
  <si>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</si>
  <si>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</si>
  <si>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</si>
  <si>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</si>
  <si>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</si>
  <si>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</si>
  <si>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</si>
  <si>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</si>
  <si>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</si>
  <si>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</si>
  <si>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</si>
  <si>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</si>
  <si>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</si>
  <si>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</si>
  <si>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</si>
  <si>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</si>
  <si>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</si>
  <si>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</si>
  <si>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</si>
  <si>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</si>
  <si>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</si>
  <si>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</si>
  <si>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</si>
  <si>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</si>
  <si>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</si>
  <si>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</si>
  <si>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</si>
  <si>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</si>
  <si>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</si>
  <si>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</si>
  <si>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</si>
  <si>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</si>
  <si>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</si>
  <si>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</si>
  <si>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</si>
  <si>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</si>
  <si>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</si>
  <si>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</si>
  <si>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</si>
  <si>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</si>
  <si>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</si>
  <si>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</si>
  <si>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</si>
  <si>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</si>
  <si>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</si>
  <si>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</si>
  <si>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</si>
  <si>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</si>
  <si>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</si>
  <si>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</si>
  <si>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</si>
  <si>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</si>
  <si>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</si>
  <si>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</si>
  <si>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</si>
  <si>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</si>
  <si>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</si>
  <si>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</si>
  <si>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</si>
  <si>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</si>
  <si>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</si>
  <si>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</si>
  <si>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</si>
  <si>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</si>
  <si>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</si>
  <si>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</si>
  <si>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</si>
  <si>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</si>
  <si>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</si>
  <si>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</si>
  <si>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</si>
  <si>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</si>
  <si>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</si>
  <si>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</si>
  <si>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</si>
  <si>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</si>
  <si>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</si>
  <si>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</si>
  <si>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</si>
  <si>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</si>
  <si>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</si>
  <si>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</si>
  <si>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</si>
  <si>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</si>
  <si>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</si>
  <si>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</si>
  <si>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</si>
  <si>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</si>
  <si>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</si>
  <si>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</si>
  <si>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</si>
  <si>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</si>
  <si>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</si>
  <si>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</si>
  <si>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</si>
  <si>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</si>
  <si>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</si>
  <si>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</si>
  <si>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</si>
  <si>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</si>
  <si>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</si>
  <si>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</si>
  <si>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</si>
  <si>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</si>
  <si>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</si>
  <si>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</si>
  <si>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</si>
  <si>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</si>
  <si>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</si>
  <si>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</si>
  <si>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</si>
  <si>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</si>
  <si>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</si>
  <si>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</si>
  <si>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</si>
  <si>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</si>
  <si>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</si>
  <si>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</si>
  <si>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</si>
  <si>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</si>
  <si>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</si>
  <si>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</si>
  <si>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</si>
  <si>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</si>
  <si>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</si>
  <si>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</si>
  <si>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</si>
  <si>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</si>
  <si>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</si>
  <si>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</si>
  <si>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</si>
  <si>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</si>
  <si>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</si>
  <si>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</si>
  <si>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</si>
  <si>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</si>
  <si>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</si>
  <si>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</si>
  <si>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</si>
  <si>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</si>
  <si>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</si>
  <si>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</si>
  <si>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</si>
  <si>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</si>
  <si>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</si>
  <si>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</si>
  <si>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</si>
  <si>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</si>
  <si>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</si>
  <si>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</si>
  <si>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</si>
  <si>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</si>
  <si>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</si>
  <si>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</si>
  <si>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</si>
  <si>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</si>
  <si>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</si>
  <si>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</si>
  <si>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</si>
  <si>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</si>
  <si>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</si>
  <si>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</si>
  <si>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</si>
  <si>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</si>
  <si>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</si>
  <si>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</si>
  <si>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</si>
  <si>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</si>
  <si>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</si>
  <si>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</si>
  <si>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</si>
  <si>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</si>
  <si>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</si>
  <si>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</si>
  <si>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</si>
  <si>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</si>
  <si>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</si>
  <si>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</si>
  <si>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</si>
  <si>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</si>
  <si>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</si>
  <si>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</si>
  <si>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</si>
  <si>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</si>
  <si>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</si>
  <si>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</si>
  <si>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</si>
  <si>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</si>
  <si>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</si>
  <si>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</si>
  <si>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</si>
  <si>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</si>
  <si>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</si>
  <si>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</si>
  <si>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</si>
  <si>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</si>
  <si>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</si>
  <si>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</si>
  <si>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</si>
  <si>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</si>
  <si>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</si>
  <si>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</si>
  <si>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</si>
  <si>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</si>
  <si>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</si>
  <si>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</si>
  <si>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</si>
  <si>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</si>
  <si>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</si>
  <si>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</si>
  <si>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</si>
  <si>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</si>
  <si>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</si>
  <si>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</si>
  <si>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</si>
  <si>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</si>
  <si>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</si>
  <si>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</si>
  <si>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</si>
  <si>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</si>
  <si>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</si>
  <si>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</si>
  <si>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</si>
  <si>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</si>
  <si>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</si>
  <si>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</si>
  <si>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</si>
  <si>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</si>
  <si>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</si>
  <si>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</si>
  <si>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</si>
  <si>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</si>
  <si>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</si>
  <si>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</si>
  <si>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</si>
  <si>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</si>
  <si>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</si>
  <si>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</si>
  <si>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</si>
  <si>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</si>
  <si>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</si>
  <si>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</si>
  <si>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</si>
  <si>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</si>
  <si>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</si>
  <si>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</si>
  <si>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</si>
  <si>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</si>
  <si>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</si>
  <si>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</si>
  <si>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</si>
  <si>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</si>
  <si>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</si>
  <si>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</si>
  <si>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</si>
  <si>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</si>
  <si>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</si>
  <si>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</si>
  <si>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</si>
  <si>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</si>
  <si>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</si>
  <si>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</si>
  <si>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</si>
  <si>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</si>
  <si>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</si>
  <si>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</si>
  <si>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</si>
  <si>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</si>
  <si>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</si>
  <si>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</si>
  <si>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</si>
  <si>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</si>
  <si>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</si>
  <si>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</si>
  <si>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</si>
  <si>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</si>
  <si>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</si>
  <si>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</si>
  <si>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</si>
  <si>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</si>
  <si>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</si>
  <si>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</si>
  <si>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</si>
  <si>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</si>
  <si>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</si>
  <si>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</si>
  <si>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</si>
  <si>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</si>
  <si>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</si>
  <si>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</si>
  <si>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</si>
  <si>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</si>
  <si>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</si>
  <si>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</si>
  <si>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</si>
  <si>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</si>
  <si>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</si>
  <si>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</si>
  <si>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</si>
  <si>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</si>
  <si>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</si>
  <si>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</si>
  <si>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</si>
  <si>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</si>
  <si>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</si>
  <si>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</si>
  <si>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</si>
  <si>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</si>
  <si>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</si>
  <si>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</si>
  <si>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</si>
  <si>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</si>
  <si>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</si>
  <si>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</si>
  <si>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</si>
  <si>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</si>
  <si>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</si>
  <si>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</si>
  <si>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</si>
  <si>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</si>
  <si>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</si>
  <si>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</si>
  <si>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</si>
  <si>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</si>
  <si>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</si>
  <si>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</si>
  <si>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</si>
  <si>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</si>
  <si>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</si>
  <si>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</si>
  <si>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</si>
  <si>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</si>
  <si>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</si>
  <si>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</si>
  <si>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</si>
  <si>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</si>
  <si>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</si>
  <si>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</si>
  <si>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</si>
  <si>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</si>
  <si>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</si>
  <si>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</si>
  <si>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</si>
  <si>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</si>
  <si>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</si>
  <si>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</si>
  <si>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</si>
  <si>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</si>
  <si>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</si>
  <si>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</si>
  <si>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</si>
  <si>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</si>
  <si>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</si>
  <si>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</si>
  <si>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</si>
  <si>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</si>
  <si>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</si>
  <si>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</si>
  <si>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</si>
  <si>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</si>
  <si>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</si>
  <si>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</si>
  <si>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</si>
  <si>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</si>
  <si>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</si>
  <si>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</si>
  <si>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</si>
  <si>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</si>
  <si>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</si>
  <si>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</si>
  <si>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</si>
  <si>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</si>
  <si>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</si>
  <si>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</si>
  <si>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</si>
  <si>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</si>
  <si>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</si>
  <si>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</si>
  <si>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</si>
  <si>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</si>
  <si>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</si>
  <si>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</si>
  <si>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</si>
  <si>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</si>
  <si>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</si>
  <si>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</si>
  <si>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</si>
  <si>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</si>
  <si>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</si>
  <si>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</si>
  <si>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</si>
  <si>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</si>
  <si>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</si>
  <si>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</si>
  <si>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</si>
  <si>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</si>
  <si>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</si>
  <si>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</si>
  <si>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</si>
  <si>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</si>
  <si>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</si>
  <si>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</si>
  <si>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</si>
  <si>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</si>
  <si>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</si>
  <si>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</si>
  <si>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</si>
  <si>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</si>
  <si>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</si>
  <si>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</si>
  <si>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</si>
  <si>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</si>
  <si>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</si>
  <si>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</si>
  <si>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</si>
  <si>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</si>
  <si>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</si>
  <si>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</si>
  <si>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</si>
  <si>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</si>
  <si>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</si>
  <si>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</si>
  <si>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</si>
  <si>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</si>
  <si>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</si>
  <si>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</si>
  <si>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</si>
  <si>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</si>
  <si>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</si>
  <si>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</si>
  <si>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</si>
  <si>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</si>
  <si>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</si>
  <si>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</si>
  <si>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</si>
  <si>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</si>
  <si>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</si>
  <si>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</si>
  <si>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</si>
  <si>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</si>
  <si>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</si>
  <si>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</si>
  <si>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</si>
  <si>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</si>
  <si>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</si>
  <si>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</si>
  <si>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</si>
  <si>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</si>
  <si>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</si>
  <si>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</si>
  <si>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</si>
  <si>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</si>
  <si>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</si>
  <si>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</si>
  <si>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</si>
  <si>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</si>
  <si>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</si>
  <si>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</si>
  <si>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</si>
  <si>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</si>
  <si>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</si>
  <si>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</si>
  <si>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</si>
  <si>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</si>
  <si>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</si>
  <si>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</si>
  <si>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</si>
  <si>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</si>
  <si>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</si>
  <si>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</si>
  <si>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</si>
  <si>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</si>
  <si>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</si>
  <si>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</si>
  <si>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</si>
  <si>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</si>
  <si>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</si>
  <si>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</si>
  <si>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</si>
  <si>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</si>
  <si>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</si>
  <si>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</si>
  <si>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</si>
  <si>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</si>
  <si>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</si>
  <si>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</si>
  <si>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</si>
  <si>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</si>
  <si>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</si>
  <si>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</si>
  <si>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</si>
  <si>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</si>
  <si>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</si>
  <si>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</si>
  <si>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</si>
  <si>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</si>
  <si>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</si>
  <si>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</si>
  <si>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</si>
  <si>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</si>
  <si>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</si>
  <si>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</si>
  <si>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</si>
  <si>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</si>
  <si>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</si>
  <si>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</si>
  <si>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</si>
  <si>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</si>
  <si>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</si>
  <si>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</si>
  <si>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</si>
  <si>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</si>
  <si>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</si>
  <si>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</si>
  <si>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</si>
  <si>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</si>
  <si>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</si>
  <si>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</si>
  <si>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</si>
  <si>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</si>
  <si>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</si>
  <si>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</si>
  <si>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</si>
  <si>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</si>
  <si>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</si>
  <si>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</si>
  <si>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</si>
  <si>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</si>
  <si>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</si>
  <si>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</si>
  <si>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</si>
  <si>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</si>
  <si>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</si>
  <si>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</si>
  <si>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</si>
  <si>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</si>
  <si>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</si>
  <si>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</si>
  <si>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</si>
  <si>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</si>
  <si>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</si>
  <si>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</si>
  <si>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</si>
  <si>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</si>
  <si>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</si>
  <si>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</si>
  <si>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</si>
  <si>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</si>
  <si>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</si>
  <si>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</si>
  <si>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</si>
  <si>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</si>
  <si>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</si>
  <si>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</si>
  <si>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</si>
  <si>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</si>
  <si>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</si>
  <si>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</si>
  <si>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</si>
  <si>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</si>
  <si>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</si>
  <si>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</si>
  <si>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</si>
  <si>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</si>
  <si>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</si>
  <si>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</si>
  <si>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</si>
  <si>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</si>
  <si>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</si>
  <si>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</si>
  <si>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</si>
  <si>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</si>
  <si>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</si>
  <si>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</si>
  <si>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</si>
  <si>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</si>
  <si>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</si>
  <si>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</si>
  <si>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</si>
  <si>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</si>
  <si>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</si>
  <si>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</si>
  <si>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</si>
  <si>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</si>
  <si>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</si>
  <si>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</si>
  <si>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</si>
  <si>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</si>
  <si>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</si>
  <si>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</si>
  <si>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</si>
  <si>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</si>
  <si>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</si>
  <si>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</si>
  <si>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</si>
  <si>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</si>
  <si>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</si>
  <si>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</si>
  <si>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</si>
  <si>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</si>
  <si>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</si>
  <si>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</si>
  <si>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</si>
  <si>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</si>
  <si>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</si>
  <si>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</si>
  <si>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</si>
  <si>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</si>
  <si>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</si>
  <si>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</si>
  <si>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</si>
  <si>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</si>
  <si>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</si>
  <si>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</si>
  <si>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</si>
  <si>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</si>
  <si>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</si>
  <si>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</si>
  <si>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</si>
  <si>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</si>
  <si>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</si>
  <si>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</si>
  <si>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</si>
  <si>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</si>
  <si>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</si>
  <si>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</si>
  <si>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</si>
  <si>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</si>
  <si>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</si>
  <si>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</si>
  <si>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</si>
  <si>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</si>
  <si>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</si>
  <si>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</si>
  <si>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</si>
  <si>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</si>
  <si>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</si>
  <si>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</si>
  <si>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</si>
  <si>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</si>
  <si>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</si>
  <si>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</si>
  <si>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</si>
  <si>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</si>
  <si>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</si>
  <si>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</si>
  <si>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</si>
  <si>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</si>
  <si>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</si>
  <si>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</si>
  <si>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</si>
  <si>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</si>
  <si>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</si>
  <si>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</si>
  <si>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</si>
  <si>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</si>
  <si>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</si>
  <si>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</si>
  <si>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</si>
  <si>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</si>
  <si>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</si>
  <si>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</si>
  <si>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</si>
  <si>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</si>
  <si>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</si>
  <si>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</si>
  <si>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</si>
  <si>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</si>
  <si>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</si>
  <si>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</si>
  <si>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</si>
  <si>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</si>
  <si>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</si>
  <si>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</si>
  <si>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</si>
  <si>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</si>
  <si>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</si>
  <si>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</si>
  <si>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</si>
  <si>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</si>
  <si>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</si>
  <si>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</si>
  <si>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</si>
  <si>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</si>
  <si>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</si>
  <si>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</si>
  <si>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</si>
  <si>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</si>
  <si>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</si>
  <si>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</si>
  <si>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</si>
  <si>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</si>
  <si>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</si>
  <si>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</si>
  <si>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</si>
  <si>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</si>
  <si>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</si>
  <si>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</si>
  <si>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</si>
  <si>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</si>
  <si>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</si>
  <si>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</si>
  <si>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</si>
  <si>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</si>
  <si>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</si>
  <si>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</si>
  <si>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</si>
  <si>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</si>
  <si>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</si>
  <si>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</si>
  <si>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</si>
  <si>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</si>
  <si>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</si>
  <si>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</si>
  <si>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</si>
  <si>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</si>
  <si>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</si>
  <si>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</si>
  <si>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</si>
  <si>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</si>
  <si>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</si>
  <si>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</si>
  <si>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</si>
  <si>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</si>
  <si>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</si>
  <si>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</si>
  <si>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</si>
  <si>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</si>
  <si>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</si>
  <si>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</si>
  <si>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</si>
  <si>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</si>
  <si>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</si>
  <si>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</si>
  <si>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</si>
  <si>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</si>
  <si>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</si>
  <si>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</si>
  <si>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</si>
  <si>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</si>
  <si>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</si>
  <si>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</si>
  <si>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</si>
  <si>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</si>
  <si>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</si>
  <si>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</si>
  <si>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</si>
  <si>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</si>
  <si>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</si>
  <si>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</si>
  <si>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</si>
  <si>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</si>
  <si>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</si>
  <si>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</si>
  <si>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</si>
  <si>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</si>
  <si>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</si>
  <si>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</si>
  <si>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</si>
  <si>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</si>
  <si>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</si>
  <si>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</si>
  <si>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</si>
  <si>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</si>
  <si>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</si>
  <si>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</si>
  <si>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</si>
  <si>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</si>
  <si>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</si>
  <si>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</si>
  <si>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</si>
  <si>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</si>
  <si>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</si>
  <si>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</si>
  <si>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</si>
  <si>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</si>
  <si>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</si>
  <si>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</si>
  <si>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</si>
  <si>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</si>
  <si>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</si>
  <si>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</si>
  <si>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</si>
  <si>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</si>
  <si>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</si>
  <si>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</si>
  <si>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</si>
  <si>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</si>
  <si>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</si>
  <si>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</si>
  <si>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</si>
  <si>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</si>
  <si>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</si>
  <si>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</si>
  <si>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</si>
  <si>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</si>
  <si>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</si>
  <si>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</si>
  <si>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</si>
  <si>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</si>
  <si>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</si>
  <si>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</si>
  <si>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</si>
  <si>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</si>
  <si>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</si>
  <si>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</si>
  <si>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</si>
  <si>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</si>
  <si>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</si>
  <si>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</si>
  <si>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</si>
  <si>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</si>
  <si>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</si>
  <si>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</si>
  <si>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</si>
  <si>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</si>
  <si>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</si>
  <si>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</si>
  <si>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</si>
  <si>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</si>
  <si>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</si>
  <si>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</si>
  <si>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</si>
  <si>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</si>
  <si>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</si>
  <si>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</si>
  <si>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</si>
  <si>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</si>
  <si>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</si>
  <si>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</si>
  <si>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</si>
  <si>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</si>
  <si>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</si>
  <si>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</si>
  <si>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</si>
  <si>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</si>
  <si>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</si>
  <si>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</si>
  <si>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</si>
  <si>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</si>
  <si>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</si>
  <si>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</si>
  <si>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</si>
  <si>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</si>
  <si>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</si>
  <si>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</si>
  <si>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</si>
  <si>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</si>
  <si>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</si>
  <si>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</si>
  <si>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</si>
  <si>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</si>
  <si>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</si>
  <si>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</si>
  <si>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</si>
  <si>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</si>
  <si>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</si>
  <si>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</si>
  <si>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</si>
  <si>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</si>
  <si>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</si>
  <si>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</si>
  <si>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</si>
  <si>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</si>
  <si>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</si>
  <si>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</si>
  <si>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</si>
  <si>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</si>
  <si>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</si>
  <si>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</si>
  <si>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</si>
  <si>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</si>
  <si>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</si>
  <si>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</si>
  <si>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</si>
  <si>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</si>
  <si>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</si>
  <si>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</si>
  <si>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</si>
  <si>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</si>
  <si>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</si>
  <si>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</si>
  <si>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</si>
  <si>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</si>
  <si>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</si>
  <si>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</si>
  <si>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</si>
  <si>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</si>
  <si>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</si>
  <si>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</si>
  <si>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</si>
  <si>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</si>
  <si>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</si>
  <si>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</si>
  <si>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</si>
  <si>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</si>
  <si>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</si>
  <si>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</si>
  <si>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</si>
  <si>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</si>
  <si>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</si>
  <si>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</si>
  <si>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</si>
  <si>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</si>
  <si>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</si>
  <si>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</si>
  <si>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</si>
  <si>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</si>
  <si>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</si>
  <si>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</si>
  <si>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</si>
  <si>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</si>
  <si>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</si>
  <si>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</si>
  <si>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</si>
  <si>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</si>
  <si>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</si>
  <si>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</si>
  <si>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</si>
  <si>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</si>
  <si>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</si>
  <si>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</si>
  <si>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</si>
  <si>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</si>
  <si>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</si>
  <si>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</si>
  <si>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</si>
  <si>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</si>
  <si>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</si>
  <si>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</si>
  <si>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</si>
  <si>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</si>
  <si>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</si>
  <si>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</si>
  <si>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</si>
  <si>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</si>
  <si>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</si>
  <si>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</si>
  <si>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</si>
  <si>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</si>
  <si>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</si>
  <si>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</si>
  <si>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</si>
  <si>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</si>
  <si>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</si>
  <si>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</si>
  <si>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</si>
  <si>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</si>
  <si>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</si>
  <si>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</si>
  <si>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</si>
  <si>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</si>
  <si>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</si>
  <si>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</si>
  <si>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</si>
  <si>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</si>
  <si>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</si>
  <si>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</si>
  <si>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</si>
  <si>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</si>
  <si>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</si>
  <si>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</si>
  <si>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</si>
  <si>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</si>
  <si>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</si>
  <si>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</si>
  <si>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</si>
  <si>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</si>
  <si>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</si>
  <si>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</si>
  <si>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</si>
  <si>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</si>
  <si>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</si>
  <si>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</si>
  <si>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</si>
  <si>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</si>
  <si>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</si>
  <si>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</si>
  <si>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</si>
  <si>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</si>
  <si>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</si>
  <si>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</si>
  <si>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</si>
  <si>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</si>
  <si>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</si>
  <si>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</si>
  <si>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</si>
  <si>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</si>
  <si>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</si>
  <si>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</si>
  <si>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</si>
  <si>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</si>
  <si>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</si>
  <si>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</si>
  <si>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</si>
  <si>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</si>
  <si>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</si>
  <si>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</si>
  <si>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</si>
  <si>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</si>
  <si>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</si>
  <si>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</si>
  <si>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</si>
  <si>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</si>
  <si>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</si>
  <si>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</si>
  <si>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</si>
  <si>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</si>
  <si>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</si>
  <si>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</si>
  <si>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</si>
  <si>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</si>
  <si>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</si>
  <si>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</si>
  <si>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</si>
  <si>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</si>
  <si>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</si>
  <si>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</si>
  <si>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</si>
  <si>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</si>
  <si>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</si>
  <si>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</si>
  <si>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</si>
  <si>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</si>
  <si>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</si>
  <si>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</si>
  <si>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</si>
  <si>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</si>
  <si>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</si>
  <si>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</si>
  <si>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</si>
  <si>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</si>
  <si>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</si>
  <si>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</si>
  <si>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</si>
  <si>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</si>
  <si>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</si>
  <si>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</si>
  <si>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</si>
  <si>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</si>
  <si>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</si>
  <si>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</si>
  <si>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</si>
  <si>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</si>
  <si>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</si>
  <si>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</si>
  <si>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</si>
  <si>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</si>
  <si>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</si>
  <si>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</si>
  <si>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</si>
  <si>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</si>
  <si>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</si>
  <si>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</si>
  <si>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</si>
  <si>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</si>
  <si>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</si>
  <si>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</si>
  <si>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</si>
  <si>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</si>
  <si>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</si>
  <si>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</si>
  <si>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</si>
  <si>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</si>
  <si>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</si>
  <si>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</si>
  <si>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</si>
  <si>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</si>
  <si>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</si>
  <si>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</si>
  <si>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</si>
  <si>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</si>
  <si>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</si>
  <si>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</si>
  <si>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</si>
  <si>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</si>
  <si>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</si>
  <si>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</si>
  <si>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</si>
  <si>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</si>
  <si>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</si>
  <si>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</si>
  <si>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</si>
  <si>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</si>
  <si>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</si>
  <si>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</si>
  <si>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</si>
  <si>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</si>
  <si>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</si>
  <si>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</si>
  <si>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</si>
  <si>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</si>
  <si>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</si>
  <si>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</si>
  <si>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</si>
  <si>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</si>
  <si>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</si>
  <si>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</si>
  <si>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</si>
  <si>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</si>
  <si>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</si>
  <si>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</si>
  <si>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</si>
  <si>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</si>
  <si>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</si>
  <si>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</si>
  <si>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</si>
  <si>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</si>
  <si>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</si>
  <si>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</si>
  <si>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</si>
  <si>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</si>
  <si>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</si>
  <si>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</si>
  <si>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</si>
  <si>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</si>
  <si>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</si>
  <si>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</si>
  <si>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</si>
  <si>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</si>
  <si>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</si>
  <si>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</si>
  <si>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</si>
  <si>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</si>
  <si>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</si>
  <si>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</si>
  <si>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</si>
  <si>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</si>
  <si>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</si>
  <si>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</si>
  <si>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</si>
  <si>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</si>
  <si>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</si>
  <si>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</si>
  <si>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</si>
  <si>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</si>
  <si>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</si>
  <si>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</si>
  <si>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</si>
  <si>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</si>
  <si>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</si>
  <si>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</si>
  <si>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</si>
  <si>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</si>
  <si>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</si>
  <si>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</si>
  <si>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</si>
  <si>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</si>
  <si>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</si>
  <si>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</si>
  <si>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</si>
  <si>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</si>
  <si>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</si>
  <si>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</si>
  <si>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</si>
  <si>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</si>
  <si>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</si>
  <si>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</si>
  <si>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</si>
  <si>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</si>
  <si>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</si>
  <si>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</si>
  <si>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</si>
  <si>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</si>
  <si>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</si>
  <si>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</si>
  <si>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</si>
  <si>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</si>
  <si>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</si>
  <si>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</si>
  <si>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</si>
  <si>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</si>
  <si>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</si>
  <si>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</si>
  <si>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</si>
  <si>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</si>
  <si>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</si>
  <si>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</si>
  <si>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</si>
  <si>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</si>
  <si>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</si>
  <si>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</si>
  <si>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</si>
  <si>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</si>
  <si>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</si>
  <si>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</si>
  <si>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</si>
  <si>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</si>
  <si>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</si>
  <si>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</si>
  <si>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</si>
  <si>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</si>
  <si>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</si>
  <si>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</si>
  <si>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</si>
  <si>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</si>
  <si>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</si>
  <si>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</si>
  <si>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</si>
  <si>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</si>
  <si>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</si>
  <si>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</si>
  <si>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</si>
  <si>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</si>
  <si>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</si>
  <si>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</si>
  <si>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</si>
  <si>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</si>
  <si>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</si>
  <si>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</si>
  <si>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</si>
  <si>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</si>
  <si>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</si>
  <si>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</si>
  <si>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</si>
  <si>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</si>
  <si>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</si>
  <si>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</si>
  <si>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</si>
  <si>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</si>
  <si>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</si>
  <si>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</si>
  <si>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</si>
  <si>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</si>
  <si>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</si>
  <si>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</si>
  <si>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</si>
  <si>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</si>
  <si>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</si>
  <si>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</si>
  <si>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</si>
  <si>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</si>
  <si>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</si>
  <si>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</si>
  <si>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</si>
  <si>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</si>
  <si>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</si>
  <si>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</si>
  <si>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</si>
  <si>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</si>
  <si>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</si>
  <si>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</si>
  <si>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</si>
  <si>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</si>
  <si>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</si>
  <si>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</si>
  <si>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</si>
  <si>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</si>
  <si>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</si>
  <si>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</si>
  <si>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</si>
  <si>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</si>
  <si>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</si>
  <si>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</si>
  <si>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</si>
  <si>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</si>
  <si>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</si>
  <si>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</si>
  <si>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</si>
  <si>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</si>
  <si>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</si>
  <si>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</si>
  <si>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</si>
  <si>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</si>
  <si>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</si>
  <si>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</si>
  <si>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</si>
  <si>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</si>
  <si>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</si>
  <si>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</si>
  <si>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</si>
  <si>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</si>
  <si>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</si>
  <si>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</si>
  <si>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</si>
  <si>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</si>
  <si>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</si>
  <si>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</si>
  <si>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</si>
  <si>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</si>
  <si>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</si>
  <si>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</si>
  <si>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</si>
  <si>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</si>
  <si>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</si>
  <si>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</si>
  <si>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</si>
  <si>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</si>
  <si>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</si>
  <si>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</si>
  <si>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</si>
  <si>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</si>
  <si>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</si>
  <si>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</si>
  <si>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</si>
  <si>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</si>
  <si>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</si>
  <si>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</si>
  <si>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</si>
  <si>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</si>
  <si>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</si>
  <si>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</si>
  <si>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</si>
  <si>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</si>
  <si>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</si>
  <si>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</si>
  <si>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</si>
  <si>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</si>
  <si>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</si>
  <si>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</si>
  <si>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</si>
  <si>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</si>
  <si>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</si>
  <si>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</si>
  <si>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</si>
  <si>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</si>
  <si>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</si>
  <si>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</si>
  <si>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</si>
  <si>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</si>
  <si>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</si>
  <si>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</si>
  <si>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</si>
  <si>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</si>
  <si>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</si>
  <si>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</si>
  <si>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</si>
  <si>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</si>
  <si>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</si>
  <si>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</si>
  <si>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</si>
  <si>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</si>
  <si>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</si>
  <si>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</si>
  <si>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</si>
  <si>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</si>
  <si>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</si>
  <si>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</si>
  <si>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</si>
  <si>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</si>
  <si>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</si>
  <si>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</si>
  <si>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</si>
  <si>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</si>
  <si>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</si>
  <si>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</si>
  <si>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</si>
  <si>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</si>
  <si>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</si>
  <si>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</si>
  <si>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</si>
  <si>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</si>
  <si>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</si>
  <si>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</si>
  <si>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</si>
  <si>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</si>
  <si>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</si>
  <si>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</si>
  <si>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</si>
  <si>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</si>
  <si>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</si>
  <si>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</si>
  <si>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</si>
  <si>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</si>
  <si>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</si>
  <si>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</si>
  <si>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</si>
  <si>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</si>
  <si>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</si>
  <si>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</si>
  <si>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</si>
  <si>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</si>
  <si>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</si>
  <si>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</si>
  <si>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</si>
  <si>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</si>
  <si>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</si>
  <si>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</si>
  <si>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</si>
  <si>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</si>
  <si>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</si>
  <si>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</si>
  <si>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</si>
  <si>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</si>
  <si>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</si>
  <si>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</si>
  <si>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</si>
  <si>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</si>
  <si>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</si>
  <si>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</si>
  <si>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</si>
  <si>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</si>
  <si>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</si>
  <si>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</si>
  <si>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</si>
  <si>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</si>
  <si>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</si>
  <si>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</si>
  <si>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</si>
  <si>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</si>
  <si>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</si>
  <si>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</si>
  <si>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</si>
  <si>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</si>
  <si>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</si>
  <si>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</si>
  <si>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</si>
  <si>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</si>
  <si>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</si>
  <si>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</si>
  <si>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</si>
  <si>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</si>
  <si>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</si>
  <si>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</si>
  <si>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</si>
  <si>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</si>
  <si>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</si>
  <si>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</si>
  <si>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</si>
  <si>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</si>
  <si>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</si>
  <si>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</si>
  <si>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</si>
  <si>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</si>
  <si>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</si>
  <si>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</si>
  <si>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</si>
  <si>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</si>
  <si>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</si>
  <si>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</si>
  <si>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</si>
  <si>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</si>
  <si>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</si>
  <si>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</si>
  <si>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</si>
  <si>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</si>
  <si>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</si>
  <si>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</si>
  <si>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</si>
  <si>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</si>
  <si>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</si>
  <si>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</si>
  <si>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</si>
  <si>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</si>
  <si>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</si>
  <si>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</si>
  <si>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</si>
  <si>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</si>
  <si>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</si>
  <si>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</si>
  <si>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</si>
  <si>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</si>
  <si>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</si>
  <si>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</si>
  <si>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</si>
  <si>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</si>
  <si>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</si>
  <si>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</si>
  <si>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</si>
  <si>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</si>
  <si>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</si>
  <si>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</si>
  <si>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</si>
  <si>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</si>
  <si>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</si>
  <si>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</si>
  <si>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</si>
  <si>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</si>
  <si>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</si>
  <si>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</si>
  <si>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</si>
  <si>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</si>
  <si>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</si>
  <si>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</si>
  <si>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</si>
  <si>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</si>
  <si>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</si>
  <si>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</si>
  <si>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</si>
  <si>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</si>
  <si>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</si>
  <si>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</si>
  <si>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</si>
  <si>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</si>
  <si>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</si>
  <si>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</si>
  <si>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</si>
  <si>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</si>
  <si>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</si>
  <si>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</si>
  <si>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</si>
  <si>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</si>
  <si>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</si>
  <si>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</si>
  <si>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</si>
  <si>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</si>
  <si>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</si>
  <si>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</si>
  <si>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</si>
  <si>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</si>
  <si>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</si>
  <si>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</si>
  <si>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</si>
  <si>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</si>
  <si>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</si>
  <si>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</si>
  <si>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</si>
  <si>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</si>
  <si>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</si>
  <si>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</si>
  <si>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</si>
  <si>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</si>
  <si>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</si>
  <si>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</si>
  <si>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</si>
  <si>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</si>
  <si>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</si>
  <si>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</si>
  <si>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</si>
  <si>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</si>
  <si>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</si>
  <si>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</si>
  <si>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</si>
  <si>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</si>
  <si>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</si>
  <si>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</si>
  <si>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</si>
  <si>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</si>
  <si>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</si>
  <si>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</si>
  <si>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</si>
  <si>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</si>
  <si>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</si>
  <si>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</si>
  <si>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</si>
  <si>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</si>
  <si>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</si>
  <si>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</si>
  <si>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</si>
  <si>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</si>
  <si>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</si>
  <si>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</si>
  <si>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</si>
  <si>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</si>
  <si>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</si>
  <si>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</si>
  <si>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</si>
  <si>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</si>
  <si>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</si>
  <si>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</si>
  <si>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</si>
  <si>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</si>
  <si>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</si>
  <si>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</si>
  <si>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</si>
  <si>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</si>
  <si>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</si>
  <si>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</si>
  <si>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</si>
  <si>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</si>
  <si>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</si>
  <si>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</si>
  <si>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</si>
  <si>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</si>
  <si>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</si>
  <si>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</si>
  <si>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</si>
  <si>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</si>
  <si>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</si>
  <si>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</si>
  <si>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</si>
  <si>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</si>
  <si>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</si>
  <si>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</si>
  <si>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</si>
  <si>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</si>
  <si>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</si>
  <si>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</si>
  <si>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</si>
  <si>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</si>
  <si>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</si>
  <si>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</si>
  <si>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</si>
  <si>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</si>
  <si>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</si>
  <si>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</si>
  <si>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</si>
  <si>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</si>
  <si>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</si>
  <si>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</si>
  <si>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</si>
  <si>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</si>
  <si>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</si>
  <si>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</si>
  <si>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</si>
  <si>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</si>
  <si>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</si>
  <si>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</si>
  <si>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</si>
  <si>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</si>
  <si>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</si>
  <si>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</si>
  <si>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</si>
  <si>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</si>
  <si>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</si>
  <si>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</si>
  <si>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</si>
  <si>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</si>
  <si>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</si>
  <si>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</si>
  <si>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</si>
  <si>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</si>
  <si>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</si>
  <si>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</si>
  <si>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</si>
  <si>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</si>
  <si>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</si>
  <si>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</si>
  <si>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</si>
  <si>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</si>
  <si>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</si>
  <si>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</si>
  <si>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</si>
  <si>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</si>
  <si>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</si>
  <si>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</si>
  <si>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</si>
  <si>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</si>
  <si>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</si>
  <si>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</si>
  <si>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</si>
  <si>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</si>
  <si>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</si>
  <si>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</si>
  <si>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</si>
  <si>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</si>
  <si>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</si>
  <si>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</si>
  <si>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</si>
  <si>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</si>
  <si>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</si>
  <si>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</si>
  <si>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</si>
  <si>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</si>
  <si>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</si>
  <si>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</si>
  <si>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</si>
  <si>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</si>
  <si>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</si>
  <si>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</si>
  <si>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</si>
  <si>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</si>
  <si>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</si>
  <si>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</si>
  <si>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</si>
  <si>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</si>
  <si>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</si>
  <si>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</si>
  <si>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</si>
  <si>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</si>
  <si>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</si>
  <si>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</si>
  <si>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</si>
  <si>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</si>
  <si>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</si>
  <si>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</si>
  <si>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</si>
  <si>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</si>
  <si>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</si>
  <si>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</si>
  <si>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</si>
  <si>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</si>
  <si>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</si>
  <si>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</si>
  <si>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</si>
  <si>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</si>
  <si>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</si>
  <si>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</si>
  <si>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</si>
  <si>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</si>
  <si>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</si>
  <si>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</si>
  <si>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</si>
  <si>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</si>
  <si>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</si>
  <si>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</si>
  <si>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</si>
  <si>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</si>
  <si>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</si>
  <si>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</si>
  <si>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</si>
  <si>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</si>
  <si>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</si>
  <si>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</si>
  <si>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</si>
  <si>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</si>
  <si>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</si>
  <si>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</si>
  <si>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</si>
  <si>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</si>
  <si>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</si>
  <si>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</si>
  <si>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</si>
  <si>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</si>
  <si>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</si>
  <si>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</si>
  <si>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</si>
  <si>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</si>
  <si>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</si>
  <si>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</si>
  <si>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</si>
  <si>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</si>
  <si>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</si>
  <si>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</si>
  <si>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</si>
  <si>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</si>
  <si>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</si>
  <si>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</si>
  <si>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</si>
  <si>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</si>
  <si>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</si>
  <si>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</si>
  <si>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</si>
  <si>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</si>
  <si>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</si>
  <si>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</si>
  <si>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</si>
  <si>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</si>
  <si>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</si>
  <si>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</si>
  <si>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</si>
  <si>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</si>
  <si>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</si>
  <si>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</si>
  <si>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</si>
  <si>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</si>
  <si>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</si>
  <si>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</si>
  <si>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</si>
  <si>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</si>
  <si>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</si>
  <si>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</si>
  <si>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</si>
  <si>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</si>
  <si>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</si>
  <si>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</si>
  <si>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</si>
  <si>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</si>
  <si>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</si>
  <si>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</si>
  <si>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</si>
  <si>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</si>
  <si>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</si>
  <si>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</si>
  <si>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</si>
  <si>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</si>
  <si>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</si>
  <si>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</si>
  <si>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</si>
  <si>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</si>
  <si>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</si>
  <si>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</si>
  <si>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</si>
  <si>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</si>
  <si>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</si>
  <si>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</si>
  <si>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</si>
  <si>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</si>
  <si>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</si>
  <si>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</si>
  <si>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</si>
  <si>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</si>
  <si>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</si>
  <si>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</si>
  <si>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</si>
  <si>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</si>
  <si>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</si>
  <si>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</si>
  <si>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</si>
  <si>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</si>
  <si>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</si>
  <si>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</si>
  <si>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</si>
  <si>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</si>
  <si>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</si>
  <si>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</si>
  <si>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</si>
  <si>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</si>
  <si>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</si>
  <si>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</si>
  <si>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</si>
  <si>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</si>
  <si>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</si>
  <si>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</si>
  <si>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</si>
  <si>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</si>
  <si>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</si>
  <si>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</si>
  <si>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</si>
  <si>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</si>
  <si>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</si>
  <si>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</si>
  <si>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</si>
  <si>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</si>
  <si>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</si>
  <si>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</si>
  <si>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</si>
  <si>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</si>
  <si>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</si>
  <si>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</si>
  <si>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</si>
  <si>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</si>
  <si>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</si>
  <si>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</si>
  <si>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</si>
  <si>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</si>
  <si>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</si>
  <si>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</si>
  <si>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</si>
  <si>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</si>
  <si>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</si>
  <si>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</si>
  <si>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</si>
  <si>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</si>
  <si>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</si>
  <si>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</si>
  <si>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</si>
  <si>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</si>
  <si>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</si>
  <si>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</si>
  <si>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</si>
  <si>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</si>
  <si>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</si>
  <si>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</si>
  <si>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</si>
  <si>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</si>
  <si>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</si>
  <si>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</si>
  <si>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</si>
  <si>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</si>
  <si>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</si>
  <si>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</si>
  <si>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</si>
  <si>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</si>
  <si>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</si>
  <si>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</si>
  <si>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</si>
  <si>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</si>
  <si>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</si>
  <si>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</si>
  <si>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</si>
  <si>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</si>
  <si>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</si>
  <si>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</si>
  <si>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</si>
  <si>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</si>
  <si>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</si>
  <si>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</si>
  <si>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</si>
  <si>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</si>
  <si>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</si>
  <si>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</si>
  <si>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</si>
  <si>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</si>
  <si>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</si>
  <si>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</si>
  <si>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</si>
  <si>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</si>
  <si>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</si>
  <si>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</si>
  <si>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</si>
  <si>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</si>
  <si>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</si>
  <si>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</si>
  <si>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</si>
  <si>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</si>
  <si>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</si>
  <si>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</si>
  <si>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</si>
  <si>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</si>
  <si>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</si>
  <si>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</si>
  <si>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</si>
  <si>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</si>
  <si>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</si>
  <si>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</si>
  <si>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</si>
  <si>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</si>
  <si>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</si>
  <si>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</si>
  <si>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</si>
  <si>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</si>
  <si>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</si>
  <si>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</si>
  <si>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</si>
  <si>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</si>
  <si>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</si>
  <si>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</si>
  <si>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</si>
  <si>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</si>
  <si>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</si>
  <si>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</si>
  <si>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</si>
  <si>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</si>
  <si>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</si>
  <si>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</si>
  <si>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</si>
  <si>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</si>
  <si>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</si>
  <si>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</si>
  <si>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</si>
  <si>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</si>
  <si>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</si>
  <si>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</si>
  <si>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</si>
  <si>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</si>
  <si>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</si>
  <si>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</si>
  <si>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</si>
  <si>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</si>
  <si>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</si>
  <si>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</si>
  <si>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</si>
  <si>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</si>
  <si>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</si>
  <si>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</si>
  <si>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</si>
  <si>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</si>
  <si>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</si>
  <si>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</si>
  <si>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</si>
  <si>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</si>
  <si>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</si>
  <si>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</si>
  <si>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</si>
  <si>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</si>
  <si>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</si>
  <si>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</si>
  <si>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</si>
  <si>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</si>
  <si>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</si>
  <si>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</si>
  <si>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</si>
  <si>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</si>
  <si>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</si>
  <si>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</si>
  <si>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</si>
  <si>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</si>
  <si>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</si>
  <si>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</si>
  <si>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</si>
  <si>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</si>
  <si>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</si>
  <si>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</si>
  <si>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</si>
  <si>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</si>
  <si>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</si>
  <si>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</si>
  <si>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</si>
  <si>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</si>
  <si>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</si>
  <si>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</si>
  <si>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</si>
  <si>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</si>
  <si>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</si>
  <si>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</si>
  <si>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</si>
  <si>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</si>
  <si>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</si>
  <si>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</si>
  <si>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</si>
  <si>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</si>
  <si>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</si>
  <si>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</si>
  <si>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</si>
  <si>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</si>
  <si>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</si>
  <si>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</si>
  <si>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</si>
  <si>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</si>
  <si>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</si>
  <si>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</si>
  <si>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</si>
  <si>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</si>
  <si>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</si>
  <si>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</si>
  <si>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</si>
  <si>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</si>
  <si>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</si>
  <si>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</si>
  <si>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</si>
  <si>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</si>
  <si>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</si>
  <si>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</si>
  <si>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</si>
  <si>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</si>
  <si>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</si>
  <si>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</si>
  <si>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</si>
  <si>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</si>
  <si>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</si>
  <si>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</si>
  <si>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</si>
  <si>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</si>
  <si>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</si>
  <si>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</si>
  <si>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</si>
  <si>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</si>
  <si>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</si>
  <si>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</si>
  <si>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</si>
  <si>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</si>
  <si>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</si>
  <si>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</si>
  <si>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</si>
  <si>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</si>
  <si>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</si>
  <si>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</si>
  <si>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</si>
  <si>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</si>
  <si>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</si>
  <si>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</si>
  <si>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</si>
  <si>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</si>
  <si>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</si>
  <si>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</si>
  <si>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</si>
  <si>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</si>
  <si>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</si>
  <si>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</si>
  <si>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</si>
  <si>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</si>
  <si>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</si>
  <si>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</si>
  <si>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</si>
  <si>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</si>
  <si>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</si>
  <si>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</si>
  <si>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</si>
  <si>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</si>
  <si>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</si>
  <si>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</si>
  <si>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</si>
  <si>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</si>
  <si>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</si>
  <si>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</si>
  <si>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</si>
  <si>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</si>
  <si>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</si>
  <si>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</si>
  <si>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</si>
  <si>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</si>
  <si>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</si>
  <si>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</si>
  <si>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</si>
  <si>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</si>
  <si>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</si>
  <si>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</si>
  <si>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</si>
  <si>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</si>
  <si>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</si>
  <si>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</si>
  <si>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</si>
  <si>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</si>
  <si>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</si>
  <si>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</si>
  <si>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</si>
  <si>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</si>
  <si>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</si>
  <si>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</si>
  <si>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</si>
  <si>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</si>
  <si>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</si>
  <si>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</si>
  <si>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</si>
  <si>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</si>
  <si>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</si>
  <si>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</si>
  <si>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</si>
  <si>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</si>
  <si>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</si>
  <si>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</si>
  <si>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</si>
  <si>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</si>
  <si>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</si>
  <si>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</si>
  <si>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</si>
  <si>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</si>
  <si>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</si>
  <si>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</si>
  <si>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</si>
  <si>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</si>
  <si>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</si>
  <si>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</si>
  <si>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</si>
  <si>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</si>
  <si>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</si>
  <si>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</si>
  <si>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</si>
  <si>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</si>
  <si>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</si>
  <si>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</si>
  <si>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</si>
  <si>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</si>
  <si>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</si>
  <si>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</si>
  <si>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</si>
  <si>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</si>
  <si>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</si>
  <si>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</si>
  <si>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</si>
  <si>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</si>
  <si>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</si>
  <si>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</si>
  <si>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</si>
  <si>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</si>
  <si>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</si>
  <si>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</si>
  <si>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</si>
  <si>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</si>
  <si>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</si>
  <si>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</si>
  <si>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</si>
  <si>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</si>
  <si>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</si>
  <si>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</si>
  <si>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</si>
  <si>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</si>
  <si>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</si>
  <si>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</si>
  <si>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</si>
  <si>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</si>
  <si>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</si>
  <si>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</si>
  <si>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</si>
  <si>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</si>
  <si>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</si>
  <si>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</si>
  <si>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</si>
  <si>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</si>
  <si>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</si>
  <si>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</si>
  <si>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</si>
  <si>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</si>
  <si>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</si>
  <si>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</si>
  <si>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</si>
  <si>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</si>
  <si>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</si>
  <si>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</si>
  <si>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</si>
  <si>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</si>
  <si>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</si>
  <si>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</si>
  <si>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</si>
  <si>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</si>
  <si>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</si>
  <si>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</si>
  <si>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</si>
  <si>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</si>
  <si>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</si>
  <si>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</si>
  <si>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</si>
  <si>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</si>
  <si>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</si>
  <si>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</si>
  <si>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</si>
  <si>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</si>
  <si>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</si>
  <si>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</si>
  <si>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</si>
  <si>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</si>
  <si>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</si>
  <si>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</si>
  <si>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</si>
  <si>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</si>
  <si>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</si>
  <si>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</si>
  <si>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</si>
  <si>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</si>
  <si>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</si>
  <si>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</si>
  <si>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</si>
  <si>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</si>
  <si>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</si>
  <si>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</si>
  <si>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</si>
  <si>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</si>
  <si>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</si>
  <si>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</si>
  <si>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</si>
  <si>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</si>
  <si>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</si>
  <si>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</si>
  <si>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</si>
  <si>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</si>
  <si>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</si>
  <si>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</si>
  <si>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</si>
  <si>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</si>
  <si>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</si>
  <si>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</si>
  <si>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</si>
  <si>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</si>
  <si>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</si>
  <si>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</si>
  <si>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</si>
  <si>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</si>
  <si>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</si>
  <si>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</si>
  <si>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</si>
  <si>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</si>
  <si>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</si>
  <si>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</si>
  <si>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</si>
  <si>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</si>
  <si>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</si>
  <si>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</si>
  <si>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</si>
  <si>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</si>
  <si>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</si>
  <si>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</si>
  <si>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</si>
  <si>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</si>
  <si>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</si>
  <si>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</si>
  <si>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</si>
  <si>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</si>
  <si>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</si>
  <si>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</si>
  <si>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</si>
  <si>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</si>
  <si>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</si>
  <si>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</si>
  <si>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</si>
  <si>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</si>
  <si>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</si>
  <si>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</si>
  <si>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</si>
  <si>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</si>
  <si>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</si>
  <si>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</si>
  <si>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</si>
  <si>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</si>
  <si>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</si>
  <si>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</si>
  <si>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</si>
  <si>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</si>
  <si>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</si>
  <si>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</si>
  <si>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</si>
  <si>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</si>
  <si>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</si>
  <si>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</si>
  <si>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</si>
  <si>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</si>
  <si>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</si>
  <si>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</si>
  <si>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</si>
  <si>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</si>
  <si>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</si>
  <si>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</si>
  <si>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</si>
  <si>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</si>
  <si>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</si>
  <si>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</si>
  <si>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</si>
  <si>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</si>
  <si>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</si>
  <si>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</si>
  <si>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</si>
  <si>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</si>
  <si>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</si>
  <si>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</si>
  <si>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</si>
  <si>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</si>
  <si>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</si>
  <si>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</si>
  <si>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</si>
  <si>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</si>
  <si>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</si>
  <si>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</si>
  <si>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</si>
  <si>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</si>
  <si>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</si>
  <si>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</si>
  <si>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</si>
  <si>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</si>
  <si>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</si>
  <si>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</si>
  <si>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</si>
  <si>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</si>
  <si>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</si>
  <si>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</si>
  <si>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</si>
  <si>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</si>
  <si>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</si>
  <si>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</si>
  <si>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</si>
  <si>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</si>
  <si>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</si>
  <si>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</si>
  <si>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</si>
  <si>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</si>
  <si>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</si>
  <si>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</si>
  <si>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</si>
  <si>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</si>
  <si>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</si>
  <si>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</si>
  <si>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</si>
  <si>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</si>
  <si>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</si>
  <si>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</si>
  <si>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</si>
  <si>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</si>
  <si>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</si>
  <si>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</si>
  <si>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</si>
  <si>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</si>
  <si>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</si>
  <si>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</si>
  <si>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</si>
  <si>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</si>
  <si>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</si>
  <si>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</si>
  <si>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</si>
  <si>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</si>
  <si>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</si>
  <si>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</si>
  <si>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</si>
  <si>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</si>
  <si>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</si>
  <si>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</si>
  <si>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</si>
  <si>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</si>
  <si>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</si>
  <si>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</si>
  <si>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</si>
  <si>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</si>
  <si>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</si>
  <si>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</si>
  <si>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</si>
  <si>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</si>
  <si>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</si>
  <si>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</si>
  <si>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</si>
  <si>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</si>
  <si>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</si>
  <si>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</si>
  <si>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</si>
  <si>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</si>
  <si>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</si>
  <si>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</si>
  <si>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</si>
  <si>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</si>
  <si>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</si>
  <si>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</si>
  <si>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</si>
  <si>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</si>
  <si>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</si>
  <si>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</si>
  <si>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</si>
  <si>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</si>
  <si>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</si>
  <si>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</si>
  <si>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</si>
  <si>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</si>
  <si>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</si>
  <si>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</si>
  <si>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</si>
  <si>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</si>
  <si>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</si>
  <si>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</si>
  <si>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</si>
  <si>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</si>
  <si>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</si>
  <si>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</si>
  <si>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</si>
  <si>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</si>
  <si>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</si>
  <si>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</si>
  <si>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</si>
  <si>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</si>
  <si>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</si>
  <si>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</si>
  <si>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</si>
  <si>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</si>
  <si>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</si>
  <si>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</si>
  <si>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</si>
  <si>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</si>
  <si>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</si>
  <si>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</si>
  <si>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</si>
  <si>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</si>
  <si>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</si>
  <si>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</si>
  <si>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</si>
  <si>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</si>
  <si>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</si>
  <si>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</si>
  <si>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</si>
  <si>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</si>
  <si>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</si>
  <si>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</si>
  <si>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</si>
  <si>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</si>
  <si>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</si>
  <si>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</si>
  <si>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</si>
  <si>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</si>
  <si>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</si>
  <si>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</si>
  <si>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</si>
  <si>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</si>
  <si>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</si>
  <si>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</si>
  <si>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</si>
  <si>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</si>
  <si>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</si>
  <si>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</si>
  <si>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</si>
  <si>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</si>
  <si>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</si>
  <si>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</si>
  <si>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</si>
  <si>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</si>
  <si>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</si>
  <si>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</si>
  <si>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</si>
  <si>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</si>
  <si>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</si>
  <si>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</si>
  <si>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</si>
  <si>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</si>
  <si>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</si>
  <si>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</si>
  <si>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</si>
  <si>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</si>
  <si>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</si>
  <si>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</si>
  <si>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</si>
  <si>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</si>
  <si>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</si>
  <si>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</si>
  <si>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</si>
  <si>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</si>
  <si>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</si>
  <si>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</si>
  <si>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</si>
  <si>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</si>
  <si>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</si>
  <si>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</si>
  <si>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</si>
  <si>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</si>
  <si>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</si>
  <si>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</si>
  <si>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</si>
  <si>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</si>
  <si>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</si>
  <si>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</si>
  <si>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</si>
  <si>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</si>
  <si>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</si>
  <si>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</si>
  <si>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</si>
  <si>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</si>
  <si>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</si>
  <si>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</si>
  <si>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</si>
  <si>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</si>
  <si>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</si>
  <si>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</si>
  <si>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</si>
  <si>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</si>
  <si>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</si>
  <si>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</si>
  <si>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</si>
  <si>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</si>
  <si>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</si>
  <si>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</si>
  <si>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</si>
  <si>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</si>
  <si>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</si>
  <si>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</si>
  <si>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</si>
  <si>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</si>
  <si>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</si>
  <si>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</si>
  <si>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</si>
  <si>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</si>
  <si>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</si>
  <si>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</si>
  <si>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</si>
  <si>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</si>
  <si>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</si>
  <si>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</si>
  <si>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</si>
  <si>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</si>
  <si>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</si>
  <si>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</si>
  <si>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</si>
  <si>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</si>
  <si>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</si>
  <si>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</si>
  <si>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</si>
  <si>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</si>
  <si>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</si>
  <si>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</si>
  <si>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</si>
  <si>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</si>
  <si>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</si>
  <si>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</si>
  <si>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</si>
  <si>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</si>
  <si>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</si>
  <si>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</si>
  <si>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</si>
  <si>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</si>
  <si>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</si>
  <si>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</si>
  <si>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</si>
  <si>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</si>
  <si>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</si>
  <si>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</si>
  <si>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</si>
  <si>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</si>
  <si>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</si>
  <si>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</si>
  <si>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</si>
  <si>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</si>
  <si>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</si>
  <si>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</si>
  <si>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</si>
  <si>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</si>
  <si>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</si>
  <si>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</si>
  <si>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</si>
  <si>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</si>
  <si>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</si>
  <si>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</si>
  <si>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</si>
  <si>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</si>
  <si>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</si>
  <si>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</si>
  <si>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</si>
  <si>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</si>
  <si>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</si>
  <si>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</si>
  <si>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</si>
  <si>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</si>
  <si>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</si>
  <si>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</si>
  <si>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</si>
  <si>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</si>
  <si>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</si>
  <si>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</si>
  <si>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</si>
  <si>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</si>
  <si>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</si>
  <si>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</si>
  <si>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</si>
  <si>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</si>
  <si>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</si>
  <si>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</si>
  <si>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</si>
  <si>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</si>
  <si>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</si>
  <si>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</si>
  <si>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</si>
  <si>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</si>
  <si>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</si>
  <si>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</si>
  <si>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</si>
  <si>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</si>
  <si>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</si>
  <si>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</si>
  <si>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</si>
  <si>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</si>
  <si>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</si>
  <si>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</si>
  <si>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</si>
  <si>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</si>
  <si>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</si>
  <si>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</si>
  <si>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</si>
  <si>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</si>
  <si>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</si>
  <si>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</si>
  <si>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</si>
  <si>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</si>
  <si>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</si>
  <si>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</si>
  <si>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</si>
  <si>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</si>
  <si>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</si>
  <si>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</si>
  <si>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</si>
  <si>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</si>
  <si>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</si>
  <si>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</si>
  <si>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</si>
  <si>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</si>
  <si>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</si>
  <si>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</si>
  <si>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</si>
  <si>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</si>
  <si>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</si>
  <si>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</si>
  <si>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</si>
  <si>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</si>
  <si>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</si>
  <si>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</si>
  <si>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</si>
  <si>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</si>
  <si>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</si>
  <si>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</si>
  <si>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</si>
  <si>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</si>
  <si>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</si>
  <si>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</si>
  <si>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</si>
  <si>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</si>
  <si>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</si>
  <si>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</si>
  <si>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</si>
  <si>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</si>
  <si>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</si>
  <si>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</si>
  <si>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</si>
  <si>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</si>
  <si>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</si>
  <si>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</si>
  <si>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</si>
  <si>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</si>
  <si>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</si>
  <si>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</si>
  <si>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</si>
  <si>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</si>
  <si>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</si>
  <si>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</si>
  <si>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</si>
  <si>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</si>
  <si>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</si>
  <si>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</si>
  <si>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</si>
  <si>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</si>
  <si>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</si>
  <si>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</si>
  <si>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</si>
  <si>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</si>
  <si>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</si>
  <si>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</si>
  <si>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</si>
  <si>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</si>
  <si>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</si>
  <si>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</si>
  <si>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</si>
  <si>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</si>
  <si>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</si>
  <si>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</si>
  <si>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</si>
  <si>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</si>
  <si>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</si>
  <si>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</si>
  <si>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</si>
  <si>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</si>
  <si>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</si>
  <si>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</si>
  <si>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</si>
  <si>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</si>
  <si>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</si>
  <si>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</si>
  <si>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</si>
  <si>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</si>
  <si>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</si>
  <si>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</si>
  <si>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</si>
  <si>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</si>
  <si>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</si>
  <si>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</si>
  <si>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</si>
  <si>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</si>
  <si>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</si>
  <si>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</si>
  <si>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</si>
  <si>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</si>
  <si>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</si>
  <si>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</si>
  <si>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</si>
  <si>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</si>
  <si>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</si>
  <si>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</si>
  <si>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</si>
  <si>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</si>
  <si>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</si>
  <si>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</si>
  <si>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</si>
  <si>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</si>
  <si>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</si>
  <si>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</si>
  <si>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</si>
  <si>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</si>
  <si>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</si>
  <si>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</si>
  <si>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</si>
  <si>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</si>
  <si>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</si>
  <si>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</si>
  <si>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</si>
  <si>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</si>
  <si>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</si>
  <si>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</si>
  <si>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</si>
  <si>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</si>
  <si>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</si>
  <si>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</si>
  <si>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</si>
  <si>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</si>
  <si>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</si>
  <si>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</si>
  <si>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</si>
  <si>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</si>
  <si>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</si>
  <si>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</si>
  <si>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</si>
  <si>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</si>
  <si>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</si>
  <si>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</si>
  <si>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</si>
  <si>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</si>
  <si>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</si>
  <si>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</si>
  <si>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</si>
  <si>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</si>
  <si>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</si>
  <si>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</si>
  <si>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</si>
  <si>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</si>
  <si>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</si>
  <si>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</si>
  <si>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</si>
  <si>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</si>
  <si>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</si>
  <si>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</si>
  <si>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</si>
  <si>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</si>
  <si>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</si>
  <si>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</si>
  <si>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</si>
  <si>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</si>
  <si>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</si>
  <si>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</si>
  <si>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</si>
  <si>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</si>
  <si>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</si>
  <si>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</si>
  <si>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</si>
  <si>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</si>
  <si>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</si>
  <si>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</si>
  <si>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</si>
  <si>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</si>
  <si>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</si>
  <si>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</si>
  <si>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</si>
  <si>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</si>
  <si>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</si>
  <si>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</si>
  <si>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</si>
  <si>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</si>
  <si>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</si>
  <si>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</si>
  <si>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</si>
  <si>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</si>
  <si>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</si>
  <si>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</si>
  <si>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</si>
  <si>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</si>
  <si>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</si>
  <si>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</si>
  <si>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</si>
  <si>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</si>
  <si>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</si>
  <si>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</si>
  <si>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</si>
  <si>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</si>
  <si>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</si>
  <si>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</si>
  <si>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</si>
  <si>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</si>
  <si>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</si>
  <si>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</si>
  <si>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</si>
  <si>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</si>
  <si>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</si>
  <si>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</si>
  <si>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</si>
  <si>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</si>
  <si>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</si>
  <si>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</si>
  <si>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</si>
  <si>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</si>
  <si>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</si>
  <si>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</si>
  <si>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</si>
  <si>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</si>
  <si>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</si>
  <si>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</si>
  <si>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</si>
  <si>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</si>
  <si>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</si>
  <si>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</si>
  <si>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</si>
  <si>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</si>
  <si>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</si>
  <si>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</si>
  <si>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</si>
  <si>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</si>
  <si>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</si>
  <si>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</si>
  <si>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</si>
  <si>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</si>
  <si>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</si>
  <si>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</si>
  <si>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</si>
  <si>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</si>
  <si>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</si>
  <si>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</si>
  <si>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</si>
  <si>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</si>
  <si>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</si>
  <si>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</si>
  <si>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</si>
  <si>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</si>
  <si>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</si>
  <si>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</si>
  <si>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</si>
  <si>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</si>
  <si>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</si>
  <si>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</si>
  <si>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</si>
  <si>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</si>
  <si>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</si>
  <si>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</si>
  <si>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</si>
  <si>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</si>
  <si>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</si>
  <si>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</si>
  <si>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</si>
  <si>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</si>
  <si>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</si>
  <si>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</si>
  <si>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</si>
  <si>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</si>
  <si>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</si>
  <si>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</si>
  <si>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</si>
  <si>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</si>
  <si>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</si>
  <si>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</si>
  <si>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</si>
  <si>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</si>
  <si>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</si>
  <si>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</si>
  <si>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</si>
  <si>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</si>
  <si>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</si>
  <si>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</si>
  <si>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</si>
  <si>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</si>
  <si>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</si>
  <si>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</si>
  <si>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</si>
  <si>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</si>
  <si>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</si>
  <si>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</si>
  <si>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</si>
  <si>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</si>
  <si>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</si>
  <si>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</si>
  <si>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</si>
  <si>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</si>
  <si>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</si>
  <si>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</si>
  <si>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</si>
  <si>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</si>
  <si>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</si>
  <si>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</si>
  <si>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</si>
  <si>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</si>
  <si>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</si>
  <si>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</si>
  <si>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</si>
  <si>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</si>
  <si>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</si>
  <si>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</si>
  <si>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</si>
  <si>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</si>
  <si>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</si>
  <si>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</si>
  <si>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</si>
  <si>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</si>
  <si>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</si>
  <si>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</si>
  <si>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</si>
  <si>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</si>
  <si>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</si>
  <si>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</si>
  <si>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</si>
  <si>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</si>
  <si>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</si>
  <si>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</si>
  <si>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</si>
  <si>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</si>
  <si>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</si>
  <si>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</si>
  <si>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</si>
  <si>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</si>
  <si>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</si>
  <si>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</si>
  <si>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</si>
  <si>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</si>
  <si>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</si>
  <si>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</si>
  <si>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</si>
  <si>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</si>
  <si>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</si>
  <si>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</si>
  <si>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</si>
  <si>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</si>
  <si>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</si>
  <si>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</si>
  <si>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</si>
  <si>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</si>
  <si>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</si>
  <si>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</si>
  <si>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</si>
  <si>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</si>
  <si>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</si>
  <si>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</si>
  <si>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</si>
  <si>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</si>
  <si>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</si>
  <si>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</si>
  <si>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</si>
  <si>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</si>
  <si>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</si>
  <si>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</si>
  <si>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</si>
  <si>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</si>
  <si>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</si>
  <si>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</si>
  <si>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</si>
  <si>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</si>
  <si>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</si>
  <si>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</si>
  <si>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</si>
  <si>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</si>
  <si>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</si>
  <si>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</si>
  <si>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</si>
  <si>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</si>
  <si>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</si>
  <si>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</si>
  <si>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</si>
  <si>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</si>
  <si>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</si>
  <si>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</si>
  <si>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</si>
  <si>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</si>
  <si>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</si>
  <si>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</si>
  <si>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</si>
  <si>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</si>
  <si>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</si>
  <si>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</si>
  <si>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</si>
  <si>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</si>
  <si>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</si>
  <si>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</si>
  <si>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</si>
  <si>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</si>
  <si>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</si>
  <si>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</si>
  <si>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</si>
  <si>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</si>
  <si>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</si>
  <si>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</si>
  <si>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</si>
  <si>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</si>
  <si>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</si>
  <si>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</si>
  <si>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</si>
  <si>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</si>
  <si>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</si>
  <si>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</si>
  <si>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</si>
  <si>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</si>
  <si>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</si>
  <si>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</si>
  <si>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</si>
  <si>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</si>
  <si>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</si>
  <si>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</si>
  <si>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</si>
  <si>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</si>
  <si>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</si>
  <si>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</si>
  <si>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</si>
  <si>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</si>
  <si>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</si>
  <si>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</si>
  <si>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</si>
  <si>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</si>
  <si>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</si>
  <si>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</si>
  <si>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</si>
  <si>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</si>
  <si>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</si>
  <si>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</si>
  <si>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</si>
  <si>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</si>
  <si>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</si>
  <si>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</si>
  <si>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</si>
  <si>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</si>
  <si>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</si>
  <si>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</si>
  <si>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</si>
  <si>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</si>
  <si>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</si>
  <si>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</si>
  <si>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</si>
  <si>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</si>
  <si>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</si>
  <si>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</si>
  <si>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</si>
  <si>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</si>
  <si>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</si>
  <si>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</si>
  <si>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</si>
  <si>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</si>
  <si>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</si>
  <si>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</si>
  <si>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</si>
  <si>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</si>
  <si>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</si>
  <si>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</si>
  <si>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</si>
  <si>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</si>
  <si>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</si>
  <si>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</si>
  <si>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</si>
  <si>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</si>
  <si>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</si>
  <si>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</si>
  <si>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</si>
  <si>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</si>
  <si>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</si>
  <si>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</si>
  <si>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</si>
  <si>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</si>
  <si>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</si>
  <si>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</si>
  <si>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</si>
  <si>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</si>
  <si>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</si>
  <si>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</si>
  <si>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</si>
  <si>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</si>
  <si>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</si>
  <si>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</si>
  <si>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</si>
  <si>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</si>
  <si>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</si>
  <si>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</si>
  <si>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</si>
  <si>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</si>
  <si>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</si>
  <si>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</si>
  <si>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</si>
  <si>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</si>
  <si>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</si>
  <si>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</si>
  <si>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</si>
  <si>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</si>
  <si>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</si>
  <si>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</si>
  <si>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</si>
  <si>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</si>
  <si>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</si>
  <si>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</si>
  <si>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</si>
  <si>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</si>
  <si>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</si>
  <si>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</si>
  <si>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</si>
  <si>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</si>
  <si>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</si>
  <si>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</si>
  <si>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</si>
  <si>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</si>
  <si>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</si>
  <si>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</si>
  <si>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</si>
  <si>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</si>
  <si>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</si>
  <si>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</si>
  <si>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</si>
  <si>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</si>
  <si>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</si>
  <si>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</si>
  <si>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</si>
  <si>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</si>
  <si>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</si>
  <si>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</si>
  <si>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</si>
  <si>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</si>
  <si>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</si>
  <si>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</si>
  <si>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</si>
  <si>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</si>
  <si>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</si>
  <si>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</si>
  <si>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</si>
  <si>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</si>
  <si>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</si>
  <si>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</si>
  <si>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</si>
  <si>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</si>
  <si>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</si>
  <si>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</si>
  <si>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</si>
  <si>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</si>
  <si>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</si>
  <si>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</si>
  <si>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</si>
  <si>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</si>
  <si>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</si>
  <si>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</si>
  <si>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</si>
  <si>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</si>
  <si>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</si>
  <si>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</si>
  <si>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</si>
  <si>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</si>
  <si>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</si>
  <si>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</si>
  <si>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</si>
  <si>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</si>
  <si>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</si>
  <si>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</si>
  <si>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</si>
  <si>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</si>
  <si>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</si>
  <si>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</si>
  <si>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</si>
  <si>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</si>
  <si>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</si>
  <si>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</si>
  <si>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</si>
  <si>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</si>
  <si>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</si>
  <si>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</si>
  <si>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</si>
  <si>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</si>
  <si>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</si>
  <si>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</si>
  <si>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</si>
  <si>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</si>
  <si>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</si>
  <si>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</si>
  <si>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</si>
  <si>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</si>
  <si>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</si>
  <si>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</si>
  <si>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</si>
  <si>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</si>
  <si>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</si>
  <si>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</si>
  <si>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</si>
  <si>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</si>
  <si>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</si>
  <si>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</si>
  <si>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</si>
  <si>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</si>
  <si>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</si>
  <si>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</si>
  <si>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</si>
  <si>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</si>
  <si>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</si>
  <si>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</si>
  <si>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</si>
  <si>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</si>
  <si>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</si>
  <si>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</si>
  <si>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</si>
  <si>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</si>
  <si>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</si>
  <si>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</si>
  <si>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</si>
  <si>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</si>
  <si>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</si>
  <si>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</si>
  <si>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</si>
  <si>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</si>
  <si>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</si>
  <si>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</si>
  <si>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</si>
  <si>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</si>
  <si>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</si>
  <si>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</si>
  <si>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</si>
  <si>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</si>
  <si>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</si>
  <si>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</si>
  <si>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</si>
  <si>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</si>
  <si>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</si>
  <si>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</si>
  <si>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</si>
  <si>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</si>
  <si>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</si>
  <si>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</si>
  <si>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</si>
  <si>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</si>
  <si>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</si>
  <si>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</si>
  <si>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</si>
  <si>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</si>
  <si>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</si>
  <si>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</si>
  <si>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</si>
  <si>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</si>
  <si>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</si>
  <si>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</si>
  <si>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</si>
  <si>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</si>
  <si>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</si>
  <si>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</si>
  <si>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</si>
  <si>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</si>
  <si>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</si>
  <si>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</si>
  <si>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</si>
  <si>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</si>
  <si>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</si>
  <si>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</si>
  <si>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</si>
  <si>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</si>
  <si>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</si>
  <si>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</si>
  <si>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</si>
  <si>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</si>
  <si>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</si>
  <si>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</si>
  <si>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</si>
  <si>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</si>
  <si>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</si>
  <si>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</si>
  <si>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</si>
  <si>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</si>
  <si>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</si>
  <si>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</si>
  <si>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</si>
  <si>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</si>
  <si>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</si>
  <si>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</si>
  <si>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</si>
  <si>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</si>
  <si>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</si>
  <si>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</si>
  <si>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</si>
  <si>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</si>
  <si>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</si>
  <si>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</si>
  <si>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</si>
  <si>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</si>
  <si>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</si>
  <si>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</si>
  <si>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</si>
  <si>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</si>
  <si>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</si>
  <si>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</si>
  <si>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</si>
  <si>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</si>
  <si>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</si>
  <si>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</si>
  <si>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</si>
  <si>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</si>
  <si>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</si>
  <si>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</si>
  <si>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</si>
  <si>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</si>
  <si>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</si>
  <si>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</si>
  <si>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</si>
  <si>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</si>
  <si>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</si>
  <si>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</si>
  <si>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</si>
  <si>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</si>
  <si>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</si>
  <si>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</si>
  <si>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</si>
  <si>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</si>
  <si>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</si>
  <si>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</si>
  <si>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</si>
  <si>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</si>
  <si>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</si>
  <si>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</si>
  <si>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</si>
  <si>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</si>
  <si>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</si>
  <si>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</si>
  <si>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</si>
  <si>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</si>
  <si>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</si>
  <si>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</si>
  <si>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</si>
  <si>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</si>
  <si>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</si>
  <si>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</si>
  <si>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</si>
  <si>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</si>
  <si>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</si>
  <si>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</si>
  <si>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</si>
  <si>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</si>
  <si>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</si>
  <si>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</si>
  <si>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</si>
  <si>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</si>
  <si>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</si>
  <si>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</si>
  <si>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</si>
  <si>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</si>
  <si>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</si>
  <si>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</si>
  <si>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</si>
  <si>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</si>
  <si>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</si>
  <si>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</si>
  <si>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</si>
  <si>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</si>
  <si>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</si>
  <si>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</si>
  <si>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</si>
  <si>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</si>
  <si>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</si>
  <si>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</si>
  <si>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</si>
  <si>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</si>
  <si>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</si>
  <si>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</si>
  <si>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</si>
  <si>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</si>
  <si>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</si>
  <si>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</si>
  <si>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</si>
  <si>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</si>
  <si>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</si>
  <si>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</si>
  <si>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</si>
  <si>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</si>
  <si>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</si>
  <si>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</si>
  <si>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</si>
  <si>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</si>
  <si>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</si>
  <si>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</si>
  <si>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</si>
  <si>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</si>
  <si>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</si>
  <si>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</si>
  <si>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</si>
  <si>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</si>
  <si>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</si>
  <si>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</si>
  <si>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</si>
  <si>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</si>
  <si>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</si>
  <si>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</si>
  <si>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</si>
  <si>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</si>
  <si>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</si>
  <si>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</si>
  <si>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</si>
  <si>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</si>
  <si>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</si>
  <si>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</si>
  <si>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</si>
  <si>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</si>
  <si>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</si>
  <si>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</si>
  <si>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</si>
  <si>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</si>
  <si>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</si>
  <si>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</si>
  <si>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</si>
  <si>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</si>
  <si>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</si>
  <si>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</si>
  <si>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</si>
  <si>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</si>
  <si>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</si>
  <si>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</si>
  <si>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</si>
  <si>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</si>
  <si>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</si>
  <si>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</si>
  <si>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</si>
  <si>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</si>
  <si>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</si>
  <si>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</si>
  <si>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</si>
  <si>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</si>
  <si>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</si>
  <si>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</si>
  <si>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</si>
  <si>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</si>
  <si>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</si>
  <si>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</si>
  <si>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</si>
  <si>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</si>
  <si>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</si>
  <si>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</si>
  <si>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</si>
  <si>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</si>
  <si>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</si>
  <si>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</si>
  <si>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</si>
  <si>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</si>
  <si>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</si>
  <si>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</si>
  <si>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</si>
  <si>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</si>
  <si>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</si>
  <si>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</si>
  <si>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</si>
  <si>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</si>
  <si>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</si>
  <si>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</si>
  <si>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</si>
  <si>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</si>
  <si>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</si>
  <si>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</si>
  <si>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</si>
  <si>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</si>
  <si>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</si>
  <si>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</si>
  <si>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</si>
  <si>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</si>
  <si>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</si>
  <si>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</si>
  <si>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</si>
  <si>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</si>
  <si>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</si>
  <si>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</si>
  <si>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</si>
  <si>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</si>
  <si>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</si>
  <si>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</si>
  <si>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</si>
  <si>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</si>
  <si>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</si>
  <si>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</si>
  <si>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</si>
  <si>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</si>
  <si>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</si>
  <si>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</si>
  <si>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</si>
  <si>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</si>
  <si>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</si>
  <si>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</si>
  <si>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</si>
  <si>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</si>
  <si>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</si>
  <si>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</si>
  <si>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</si>
  <si>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</si>
  <si>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</si>
  <si>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</si>
  <si>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</si>
  <si>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</si>
  <si>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</si>
  <si>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</si>
  <si>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</si>
  <si>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</si>
  <si>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</si>
  <si>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</si>
  <si>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</si>
  <si>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</si>
  <si>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</si>
  <si>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</si>
  <si>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</si>
  <si>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</si>
  <si>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</si>
  <si>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</si>
  <si>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</si>
  <si>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</si>
  <si>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</si>
  <si>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</si>
  <si>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</si>
  <si>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</si>
  <si>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</si>
  <si>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</si>
  <si>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</si>
  <si>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</si>
  <si>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</si>
  <si>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</si>
  <si>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</si>
  <si>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</si>
  <si>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</si>
  <si>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</si>
  <si>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</si>
  <si>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</si>
  <si>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</si>
  <si>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</si>
  <si>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</si>
  <si>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</si>
  <si>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</si>
  <si>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</si>
  <si>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</si>
  <si>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</si>
  <si>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</si>
  <si>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</si>
  <si>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</si>
  <si>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</si>
  <si>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</si>
  <si>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</si>
  <si>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</si>
  <si>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</si>
  <si>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</si>
  <si>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</si>
  <si>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</si>
  <si>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</si>
  <si>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</si>
  <si>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</si>
  <si>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</si>
  <si>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</si>
  <si>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</si>
  <si>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</si>
  <si>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</si>
  <si>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</si>
  <si>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</si>
  <si>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</si>
  <si>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</si>
  <si>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</si>
  <si>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</si>
  <si>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</si>
  <si>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</si>
  <si>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</si>
  <si>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</si>
  <si>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</si>
  <si>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</si>
  <si>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</si>
  <si>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</si>
  <si>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</si>
  <si>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</si>
  <si>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</si>
  <si>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</si>
  <si>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</si>
  <si>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</si>
  <si>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</si>
  <si>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</si>
  <si>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</si>
  <si>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</si>
  <si>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</si>
  <si>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</si>
  <si>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</si>
  <si>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</si>
  <si>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</si>
  <si>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</si>
  <si>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</si>
  <si>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</si>
  <si>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</si>
  <si>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</si>
  <si>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</si>
  <si>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</si>
  <si>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</si>
  <si>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</si>
  <si>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</si>
  <si>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</si>
  <si>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</si>
  <si>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</si>
  <si>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</si>
  <si>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</si>
  <si>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</si>
  <si>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</si>
  <si>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</si>
  <si>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</si>
  <si>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</si>
  <si>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</si>
  <si>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</si>
  <si>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</si>
  <si>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</si>
  <si>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</si>
  <si>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</si>
  <si>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</si>
  <si>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</si>
  <si>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</si>
  <si>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</si>
  <si>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</si>
  <si>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</si>
  <si>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</si>
  <si>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</si>
  <si>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</si>
  <si>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</si>
  <si>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</si>
  <si>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</si>
  <si>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</si>
  <si>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</si>
  <si>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</si>
  <si>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</si>
  <si>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</si>
  <si>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</si>
  <si>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</si>
  <si>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</si>
  <si>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</si>
  <si>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</si>
  <si>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</si>
  <si>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</si>
  <si>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</si>
  <si>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</si>
  <si>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</si>
  <si>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</si>
  <si>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</si>
  <si>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</si>
  <si>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</si>
  <si>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</si>
  <si>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</si>
  <si>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</si>
  <si>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</si>
  <si>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</si>
  <si>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</si>
  <si>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</si>
  <si>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</si>
  <si>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</si>
  <si>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</si>
  <si>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</si>
  <si>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</si>
  <si>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</si>
  <si>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</si>
  <si>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</si>
  <si>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</si>
  <si>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</si>
  <si>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</si>
  <si>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</si>
  <si>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</si>
  <si>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</si>
  <si>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</si>
  <si>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</si>
  <si>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</si>
  <si>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</si>
  <si>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</si>
  <si>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</si>
  <si>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</si>
  <si>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</si>
  <si>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</si>
  <si>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</si>
  <si>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</si>
  <si>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</si>
  <si>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</si>
  <si>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</si>
  <si>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</si>
  <si>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</si>
  <si>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</si>
  <si>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</si>
  <si>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</si>
  <si>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</si>
  <si>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</si>
  <si>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</si>
  <si>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</si>
  <si>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</si>
  <si>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</si>
  <si>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</si>
  <si>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</si>
  <si>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</si>
  <si>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</si>
  <si>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</si>
  <si>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</si>
  <si>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</si>
  <si>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</si>
  <si>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</si>
  <si>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</si>
  <si>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</si>
  <si>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</si>
  <si>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</si>
  <si>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</si>
  <si>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</si>
  <si>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</si>
  <si>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</si>
  <si>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</si>
  <si>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</si>
  <si>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</si>
  <si>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</si>
  <si>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</si>
  <si>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</si>
  <si>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</si>
  <si>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</si>
  <si>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</si>
  <si>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</si>
  <si>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</si>
  <si>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</si>
  <si>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</si>
  <si>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</si>
  <si>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</si>
  <si>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</si>
  <si>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</si>
  <si>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</si>
  <si>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</si>
  <si>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</si>
  <si>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</si>
  <si>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</si>
  <si>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</si>
  <si>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</si>
  <si>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</si>
  <si>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</si>
  <si>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</si>
  <si>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</si>
  <si>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</si>
  <si>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</si>
  <si>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</si>
  <si>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</si>
  <si>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</si>
  <si>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</si>
  <si>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</si>
  <si>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</si>
  <si>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</si>
  <si>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</si>
  <si>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</si>
  <si>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</si>
  <si>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</si>
  <si>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</si>
  <si>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</si>
  <si>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</si>
  <si>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</si>
  <si>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</si>
  <si>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</si>
  <si>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</si>
  <si>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</si>
  <si>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</si>
  <si>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</si>
  <si>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</si>
  <si>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</si>
  <si>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</si>
  <si>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</si>
  <si>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</si>
  <si>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</si>
  <si>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</si>
  <si>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</si>
  <si>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</si>
  <si>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</si>
  <si>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</si>
  <si>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</si>
  <si>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</si>
  <si>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</si>
  <si>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</si>
  <si>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</si>
  <si>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</si>
  <si>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</si>
  <si>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</si>
  <si>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</si>
  <si>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</si>
  <si>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</si>
  <si>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</si>
  <si>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</si>
  <si>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</si>
  <si>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</si>
  <si>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</si>
  <si>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</si>
  <si>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</si>
  <si>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</si>
  <si>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</si>
  <si>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</si>
  <si>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</si>
  <si>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</si>
  <si>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</si>
  <si>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</si>
  <si>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</si>
  <si>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</si>
  <si>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</si>
  <si>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</si>
  <si>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</si>
  <si>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</si>
  <si>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</si>
  <si>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</si>
  <si>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</si>
  <si>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</si>
  <si>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</si>
  <si>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</si>
  <si>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</si>
  <si>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</si>
  <si>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</si>
  <si>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</si>
  <si>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</si>
  <si>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</si>
  <si>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</si>
  <si>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</si>
  <si>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</si>
  <si>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</si>
  <si>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</si>
  <si>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</si>
  <si>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</si>
  <si>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</si>
  <si>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</si>
  <si>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</si>
  <si>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</si>
  <si>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</si>
  <si>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</si>
  <si>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</si>
  <si>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</si>
  <si>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</si>
  <si>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</si>
  <si>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</si>
  <si>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</si>
  <si>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</si>
  <si>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</si>
  <si>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</si>
  <si>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</si>
  <si>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</si>
  <si>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</si>
  <si>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</si>
  <si>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</si>
  <si>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</si>
  <si>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</si>
  <si>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</si>
  <si>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</si>
  <si>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</si>
  <si>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</si>
  <si>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</si>
  <si>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</si>
  <si>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</si>
  <si>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</si>
  <si>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</si>
  <si>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</si>
  <si>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</si>
  <si>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</si>
  <si>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</si>
  <si>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</si>
  <si>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</si>
  <si>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</si>
  <si>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</si>
  <si>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</si>
  <si>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</si>
  <si>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</si>
  <si>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</si>
  <si>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</si>
  <si>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</si>
  <si>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</si>
  <si>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</si>
  <si>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</si>
  <si>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</si>
  <si>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</si>
  <si>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</si>
  <si>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</si>
  <si>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</si>
  <si>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</si>
  <si>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</si>
  <si>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</si>
  <si>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</si>
  <si>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</si>
  <si>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</si>
  <si>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</si>
  <si>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</si>
  <si>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</si>
  <si>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</si>
  <si>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</si>
  <si>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</si>
  <si>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</si>
  <si>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</si>
  <si>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</si>
  <si>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</si>
  <si>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</si>
  <si>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</si>
  <si>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</si>
  <si>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</si>
  <si>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</si>
  <si>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</si>
  <si>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</si>
  <si>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</si>
  <si>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</si>
  <si>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</si>
  <si>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</si>
  <si>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</si>
  <si>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</si>
  <si>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</si>
  <si>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</si>
  <si>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</si>
  <si>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</si>
  <si>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</si>
  <si>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</si>
  <si>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</si>
  <si>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</si>
  <si>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</si>
  <si>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</si>
  <si>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</si>
  <si>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</si>
  <si>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</si>
  <si>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</si>
  <si>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</si>
  <si>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</si>
  <si>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</si>
  <si>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</si>
  <si>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</si>
  <si>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</si>
  <si>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</si>
  <si>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</si>
  <si>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</si>
  <si>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</si>
  <si>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</si>
  <si>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</si>
  <si>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</si>
  <si>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</si>
  <si>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</si>
  <si>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</si>
  <si>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</si>
  <si>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</si>
  <si>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</si>
  <si>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</si>
  <si>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</si>
  <si>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</si>
  <si>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</si>
  <si>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</si>
  <si>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</si>
  <si>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</si>
  <si>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</si>
  <si>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</si>
  <si>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</si>
  <si>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</si>
  <si>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</si>
  <si>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</si>
  <si>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</si>
  <si>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</si>
  <si>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</si>
  <si>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</si>
  <si>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</si>
  <si>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</si>
  <si>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</si>
  <si>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</si>
  <si>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</si>
  <si>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</si>
  <si>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</si>
  <si>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</si>
  <si>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</si>
  <si>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</si>
  <si>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</si>
  <si>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</si>
  <si>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</si>
  <si>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</si>
  <si>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</si>
  <si>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</si>
  <si>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</si>
  <si>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</si>
  <si>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</si>
  <si>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</si>
  <si>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</si>
  <si>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</si>
  <si>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</si>
  <si>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</si>
  <si>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</si>
  <si>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</si>
  <si>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</si>
  <si>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</si>
  <si>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</si>
  <si>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</si>
  <si>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</si>
  <si>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</si>
  <si>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</si>
  <si>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</si>
  <si>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</si>
  <si>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</si>
  <si>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</si>
  <si>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</si>
  <si>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</si>
  <si>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</si>
  <si>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</si>
  <si>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</si>
  <si>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</si>
  <si>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</si>
  <si>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</si>
  <si>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</si>
  <si>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</si>
  <si>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</si>
  <si>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</si>
  <si>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</si>
  <si>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</si>
  <si>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</si>
  <si>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</si>
  <si>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</si>
  <si>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</si>
  <si>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</si>
  <si>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</si>
  <si>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</si>
  <si>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</si>
  <si>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</si>
  <si>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</si>
  <si>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</si>
  <si>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</si>
  <si>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</si>
  <si>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</si>
  <si>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</si>
  <si>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</si>
  <si>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</si>
  <si>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</si>
  <si>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</si>
  <si>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</si>
  <si>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</si>
  <si>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</si>
  <si>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</si>
  <si>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</si>
  <si>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</si>
  <si>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</si>
  <si>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</si>
  <si>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</si>
  <si>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</si>
  <si>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</si>
  <si>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</si>
  <si>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</si>
  <si>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</si>
  <si>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</si>
  <si>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</si>
  <si>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</si>
  <si>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</si>
  <si>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</si>
  <si>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</si>
  <si>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</si>
  <si>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</si>
  <si>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</si>
  <si>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</si>
  <si>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</si>
  <si>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</si>
  <si>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</si>
  <si>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</si>
  <si>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</si>
  <si>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</si>
  <si>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</si>
  <si>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</si>
  <si>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</si>
  <si>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</si>
  <si>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</si>
  <si>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</si>
  <si>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</si>
  <si>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</si>
  <si>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</si>
  <si>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</si>
  <si>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</si>
  <si>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</si>
  <si>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</si>
  <si>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</si>
  <si>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</si>
  <si>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</si>
  <si>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</si>
  <si>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</si>
  <si>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</si>
  <si>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</si>
  <si>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</si>
  <si>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</si>
  <si>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</si>
  <si>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</si>
  <si>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</si>
  <si>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</si>
  <si>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</si>
  <si>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</si>
  <si>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</si>
  <si>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</si>
  <si>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</si>
  <si>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</si>
  <si>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</si>
  <si>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</si>
  <si>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</si>
  <si>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</si>
  <si>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</si>
  <si>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</si>
  <si>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</si>
  <si>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</si>
  <si>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</si>
  <si>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</si>
  <si>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</si>
  <si>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</si>
  <si>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</si>
  <si>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</si>
  <si>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</si>
  <si>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</si>
  <si>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</si>
  <si>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</si>
  <si>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</si>
  <si>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</si>
  <si>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</si>
  <si>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</si>
  <si>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</si>
  <si>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</si>
  <si>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</si>
  <si>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</si>
  <si>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</si>
  <si>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</si>
  <si>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</si>
  <si>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</si>
  <si>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</si>
  <si>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</si>
  <si>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</si>
  <si>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</si>
  <si>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</si>
  <si>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</si>
  <si>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</si>
  <si>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</si>
  <si>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</si>
  <si>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</si>
  <si>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</si>
  <si>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</si>
  <si>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</si>
  <si>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</si>
  <si>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</si>
  <si>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</si>
  <si>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</si>
  <si>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</si>
  <si>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</si>
  <si>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</si>
  <si>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</si>
  <si>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</si>
  <si>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</si>
  <si>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</si>
  <si>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</si>
  <si>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</si>
  <si>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</si>
  <si>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</si>
  <si>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</si>
  <si>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</si>
  <si>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</si>
  <si>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</si>
  <si>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</si>
  <si>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</si>
  <si>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</si>
  <si>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</si>
  <si>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</si>
  <si>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</si>
  <si>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</si>
  <si>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</si>
  <si>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</si>
  <si>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</si>
  <si>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</si>
  <si>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</si>
  <si>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</si>
  <si>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</si>
  <si>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</si>
  <si>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</si>
  <si>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</si>
  <si>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</si>
  <si>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</si>
  <si>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</si>
  <si>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</si>
  <si>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</si>
  <si>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</si>
  <si>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</si>
  <si>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</si>
  <si>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</si>
  <si>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</si>
  <si>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</si>
  <si>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</si>
  <si>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</si>
  <si>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</si>
  <si>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</si>
  <si>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</si>
  <si>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</si>
  <si>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</si>
  <si>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</si>
  <si>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</si>
  <si>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</si>
  <si>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</si>
  <si>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</si>
  <si>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</si>
  <si>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</si>
  <si>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</si>
  <si>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</si>
  <si>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</si>
  <si>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</si>
  <si>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</si>
  <si>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</si>
  <si>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</si>
  <si>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</si>
  <si>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</si>
  <si>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</si>
  <si>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</si>
  <si>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</si>
  <si>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</si>
  <si>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</si>
  <si>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</si>
  <si>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</si>
  <si>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</si>
  <si>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</si>
  <si>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</si>
  <si>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</si>
  <si>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</si>
  <si>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</si>
  <si>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</si>
  <si>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</si>
  <si>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</si>
  <si>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</si>
  <si>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</si>
  <si>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</si>
  <si>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</si>
  <si>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</si>
  <si>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</si>
  <si>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</si>
  <si>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</si>
  <si>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</si>
  <si>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</si>
  <si>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</si>
  <si>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</si>
  <si>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</si>
  <si>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</si>
  <si>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</si>
  <si>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</si>
  <si>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</si>
  <si>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</si>
  <si>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</si>
  <si>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</si>
  <si>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</si>
  <si>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</si>
  <si>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</si>
  <si>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</si>
  <si>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</si>
  <si>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</si>
  <si>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</si>
  <si>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</si>
  <si>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</si>
  <si>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</si>
  <si>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</si>
  <si>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</si>
  <si>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</si>
  <si>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</si>
  <si>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</si>
  <si>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</si>
  <si>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</si>
  <si>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</si>
  <si>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</si>
  <si>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</si>
  <si>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</si>
  <si>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</si>
  <si>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</si>
  <si>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</si>
  <si>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</si>
  <si>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</si>
  <si>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</si>
  <si>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</si>
  <si>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</si>
  <si>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</si>
  <si>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</si>
  <si>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</si>
  <si>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</si>
  <si>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</si>
  <si>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</si>
  <si>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</si>
  <si>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</si>
  <si>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</si>
  <si>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</si>
  <si>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</si>
  <si>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</si>
  <si>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</si>
  <si>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</si>
  <si>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</si>
  <si>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</si>
  <si>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</si>
  <si>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</si>
  <si>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</si>
  <si>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</si>
  <si>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</si>
  <si>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</si>
  <si>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</si>
  <si>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</si>
  <si>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</si>
  <si>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</si>
  <si>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</si>
  <si>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</si>
  <si>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</si>
  <si>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</si>
  <si>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</si>
  <si>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</si>
  <si>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</si>
  <si>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</si>
  <si>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</si>
  <si>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</si>
  <si>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</si>
  <si>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</si>
  <si>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</si>
  <si>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</si>
  <si>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</si>
  <si>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</si>
  <si>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</si>
  <si>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</si>
  <si>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</si>
  <si>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</si>
  <si>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</si>
  <si>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</si>
  <si>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</si>
  <si>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</si>
  <si>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</si>
  <si>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</si>
  <si>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</si>
  <si>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</si>
  <si>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</si>
  <si>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</si>
  <si>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</si>
  <si>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</si>
  <si>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</si>
  <si>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</si>
  <si>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</si>
  <si>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</si>
  <si>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</si>
  <si>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</si>
  <si>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</si>
  <si>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</si>
  <si>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</si>
  <si>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</si>
  <si>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</si>
  <si>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</si>
  <si>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</si>
  <si>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</si>
  <si>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</si>
  <si>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</si>
  <si>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</si>
  <si>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</si>
  <si>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</si>
  <si>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</si>
  <si>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</si>
  <si>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</si>
  <si>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</si>
  <si>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</si>
  <si>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</si>
  <si>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</si>
  <si>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</si>
  <si>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</si>
  <si>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</si>
  <si>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</si>
  <si>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</si>
  <si>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</si>
  <si>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</si>
  <si>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</si>
  <si>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</si>
  <si>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</si>
  <si>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</si>
  <si>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</si>
  <si>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</si>
  <si>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</si>
  <si>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</si>
  <si>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</si>
  <si>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</si>
  <si>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</si>
  <si>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</si>
  <si>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</si>
  <si>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</si>
  <si>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</si>
  <si>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</si>
  <si>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</si>
  <si>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</si>
  <si>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</si>
  <si>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</si>
  <si>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</si>
  <si>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</si>
  <si>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</si>
  <si>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</si>
  <si>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</si>
  <si>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</si>
  <si>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</si>
  <si>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</si>
  <si>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</si>
  <si>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</si>
  <si>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</si>
  <si>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</si>
  <si>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</si>
  <si>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</si>
  <si>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</si>
  <si>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</si>
  <si>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</si>
  <si>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</si>
  <si>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</si>
  <si>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</si>
  <si>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</si>
  <si>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</si>
  <si>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</si>
  <si>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</si>
  <si>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</si>
  <si>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</si>
  <si>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</si>
  <si>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</si>
  <si>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</si>
  <si>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</si>
  <si>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</si>
  <si>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</si>
  <si>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</si>
  <si>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</si>
  <si>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</si>
  <si>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</si>
  <si>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</si>
  <si>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</si>
  <si>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</si>
  <si>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</si>
  <si>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</si>
  <si>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</si>
  <si>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</si>
  <si>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</si>
  <si>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</si>
  <si>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</si>
  <si>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</si>
  <si>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</si>
  <si>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</si>
  <si>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</si>
  <si>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</si>
  <si>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</si>
  <si>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</si>
  <si>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</si>
  <si>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</si>
  <si>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</si>
  <si>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</si>
  <si>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</si>
  <si>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</si>
  <si>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</si>
  <si>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</si>
  <si>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</si>
  <si>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</si>
  <si>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</si>
  <si>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</si>
  <si>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</si>
  <si>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</si>
  <si>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</si>
  <si>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</si>
  <si>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</si>
  <si>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</si>
  <si>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</si>
  <si>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</si>
  <si>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</si>
  <si>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</si>
  <si>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</si>
  <si>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</si>
  <si>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</si>
  <si>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</si>
  <si>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</si>
  <si>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</si>
  <si>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</si>
  <si>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</si>
  <si>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</si>
  <si>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</si>
  <si>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</si>
  <si>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</si>
  <si>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</si>
  <si>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</si>
  <si>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</si>
  <si>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</si>
  <si>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</si>
  <si>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</si>
  <si>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</si>
  <si>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</si>
  <si>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</si>
  <si>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</si>
  <si>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</si>
  <si>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</si>
  <si>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</si>
  <si>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</si>
  <si>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</si>
  <si>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</si>
  <si>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</si>
  <si>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</si>
  <si>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</si>
  <si>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</si>
  <si>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</si>
  <si>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</si>
  <si>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</si>
  <si>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</si>
  <si>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</si>
  <si>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</si>
  <si>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</si>
  <si>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</si>
  <si>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</si>
  <si>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</si>
  <si>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</si>
  <si>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</si>
  <si>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</si>
  <si>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</si>
  <si>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</si>
  <si>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</si>
  <si>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</si>
  <si>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</si>
  <si>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</si>
  <si>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</si>
  <si>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</si>
  <si>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</si>
  <si>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</si>
  <si>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</si>
  <si>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</si>
  <si>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</si>
  <si>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</si>
  <si>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</si>
  <si>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</si>
  <si>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</si>
  <si>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</si>
  <si>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</si>
  <si>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</si>
  <si>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</si>
  <si>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</si>
  <si>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</si>
  <si>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</si>
  <si>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</si>
  <si>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</si>
  <si>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</si>
  <si>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</si>
  <si>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</si>
  <si>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</si>
  <si>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</si>
  <si>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</si>
  <si>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</si>
  <si>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</si>
  <si>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</si>
  <si>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</si>
  <si>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</si>
  <si>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</si>
  <si>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</si>
  <si>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</si>
  <si>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</si>
  <si>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</si>
  <si>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</si>
  <si>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</si>
  <si>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</si>
  <si>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</si>
  <si>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</si>
  <si>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</si>
  <si>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</si>
  <si>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</si>
  <si>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</si>
  <si>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</si>
  <si>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</si>
  <si>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</si>
  <si>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</si>
  <si>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</si>
  <si>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</si>
  <si>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</si>
  <si>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</si>
  <si>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</si>
  <si>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</si>
  <si>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</si>
  <si>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</si>
  <si>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</si>
  <si>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</si>
  <si>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</si>
  <si>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</si>
  <si>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</si>
  <si>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</si>
  <si>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</si>
  <si>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</si>
  <si>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</si>
  <si>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</si>
  <si>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</si>
  <si>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</si>
  <si>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</si>
  <si>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</si>
  <si>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</si>
  <si>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</si>
  <si>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</si>
  <si>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</si>
  <si>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</si>
  <si>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</si>
  <si>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</si>
  <si>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</si>
  <si>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</si>
  <si>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</si>
  <si>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</si>
  <si>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</si>
  <si>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</si>
  <si>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</si>
  <si>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</si>
  <si>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</si>
  <si>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</si>
  <si>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</si>
  <si>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</si>
  <si>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</si>
  <si>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</si>
  <si>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</si>
  <si>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</si>
  <si>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</si>
  <si>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</si>
  <si>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</si>
  <si>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</si>
  <si>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</si>
  <si>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</si>
  <si>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</si>
  <si>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</si>
  <si>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</si>
  <si>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</si>
  <si>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</si>
  <si>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</si>
  <si>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</si>
  <si>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</si>
  <si>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</si>
  <si>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</si>
  <si>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</si>
  <si>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</si>
  <si>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</si>
  <si>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</si>
  <si>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</si>
  <si>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</si>
  <si>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</si>
  <si>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</si>
  <si>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</si>
  <si>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</si>
  <si>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</si>
  <si>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</si>
  <si>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</si>
  <si>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</si>
  <si>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</si>
  <si>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</si>
  <si>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</si>
  <si>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</si>
  <si>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</si>
  <si>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</si>
  <si>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</si>
  <si>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</si>
  <si>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</si>
  <si>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</si>
  <si>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</si>
  <si>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</si>
  <si>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</si>
  <si>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</si>
  <si>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</si>
  <si>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</si>
  <si>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</si>
  <si>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</si>
  <si>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</si>
  <si>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</si>
  <si>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</si>
  <si>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</si>
  <si>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</si>
  <si>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</si>
  <si>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</si>
  <si>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</si>
  <si>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</si>
  <si>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</si>
  <si>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</si>
  <si>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</si>
  <si>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</si>
  <si>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</si>
  <si>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</si>
  <si>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</si>
  <si>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</si>
  <si>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</si>
  <si>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</si>
  <si>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</si>
  <si>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</si>
  <si>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</si>
  <si>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</si>
  <si>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</si>
  <si>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</si>
  <si>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</si>
  <si>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</si>
  <si>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</si>
  <si>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</si>
  <si>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</si>
  <si>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</si>
  <si>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</si>
  <si>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</si>
  <si>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</si>
  <si>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</si>
  <si>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</si>
  <si>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</si>
  <si>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</si>
  <si>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</si>
  <si>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</si>
  <si>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</si>
  <si>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</si>
  <si>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</si>
  <si>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</si>
  <si>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</si>
  <si>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</si>
  <si>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</si>
  <si>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</si>
  <si>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</si>
  <si>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</si>
  <si>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</si>
  <si>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</si>
  <si>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</si>
  <si>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</si>
  <si>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</si>
  <si>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</si>
  <si>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</si>
  <si>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</si>
  <si>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</si>
  <si>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</si>
  <si>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</si>
  <si>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</si>
  <si>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</si>
  <si>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</si>
  <si>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</si>
  <si>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</si>
  <si>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</si>
  <si>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</si>
  <si>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</si>
  <si>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</si>
  <si>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</si>
  <si>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</si>
  <si>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</si>
  <si>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</si>
  <si>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</si>
  <si>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</si>
  <si>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</si>
  <si>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</si>
  <si>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</si>
  <si>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</si>
  <si>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</si>
  <si>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</si>
  <si>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</si>
  <si>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</si>
  <si>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</si>
  <si>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</si>
  <si>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</si>
  <si>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</si>
  <si>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</si>
  <si>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</si>
  <si>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</si>
  <si>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</si>
  <si>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</si>
  <si>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</si>
  <si>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</si>
  <si>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</si>
  <si>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</si>
  <si>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</si>
  <si>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</si>
  <si>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</si>
  <si>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</si>
  <si>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</si>
  <si>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</si>
  <si>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</si>
  <si>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</si>
  <si>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</si>
  <si>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</si>
  <si>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</si>
  <si>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</si>
  <si>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</si>
  <si>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</si>
  <si>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</si>
  <si>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</si>
  <si>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</si>
  <si>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</si>
  <si>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</si>
  <si>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</si>
  <si>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</si>
  <si>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</si>
  <si>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</si>
  <si>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</si>
  <si>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</si>
  <si>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</si>
  <si>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</si>
  <si>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</si>
  <si>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</si>
  <si>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</si>
  <si>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</si>
  <si>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</si>
  <si>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</si>
  <si>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</si>
  <si>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</si>
  <si>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</si>
  <si>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</si>
  <si>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</si>
  <si>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</si>
  <si>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</si>
  <si>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</si>
  <si>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</si>
  <si>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</si>
  <si>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</si>
  <si>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</si>
  <si>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</si>
  <si>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</si>
  <si>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</si>
  <si>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</si>
  <si>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</si>
  <si>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</si>
  <si>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</si>
  <si>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</si>
  <si>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</si>
  <si>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</si>
  <si>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</si>
  <si>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</si>
  <si>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</si>
  <si>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</si>
  <si>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</si>
  <si>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</si>
  <si>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</si>
  <si>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</si>
  <si>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</si>
  <si>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</si>
  <si>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</si>
  <si>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</si>
  <si>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</si>
  <si>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</si>
  <si>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</si>
  <si>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</si>
  <si>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</si>
  <si>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</si>
  <si>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</si>
  <si>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</si>
  <si>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</si>
  <si>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</si>
  <si>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</si>
  <si>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</si>
  <si>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</si>
  <si>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</si>
  <si>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</si>
  <si>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</si>
  <si>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</si>
  <si>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</si>
  <si>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</si>
  <si>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</si>
  <si>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</si>
  <si>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</si>
  <si>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</si>
  <si>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</si>
  <si>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</si>
  <si>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</si>
  <si>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</si>
  <si>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</si>
  <si>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</si>
  <si>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</si>
  <si>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</si>
  <si>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</si>
  <si>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</si>
  <si>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</si>
  <si>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</si>
  <si>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</si>
  <si>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</si>
  <si>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</si>
  <si>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</si>
  <si>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</si>
  <si>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</si>
  <si>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</si>
  <si>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</si>
  <si>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</si>
  <si>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</si>
  <si>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</si>
  <si>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</si>
  <si>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</si>
  <si>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</si>
  <si>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</si>
  <si>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</si>
  <si>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</si>
  <si>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</si>
  <si>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</si>
  <si>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</si>
  <si>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</si>
  <si>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</si>
  <si>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</si>
  <si>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</si>
  <si>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</si>
  <si>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</si>
  <si>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</si>
  <si>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</si>
  <si>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</si>
  <si>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</si>
  <si>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</si>
  <si>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</si>
  <si>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</si>
  <si>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</si>
  <si>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</si>
  <si>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</si>
  <si>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</si>
  <si>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</si>
  <si>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</si>
  <si>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</si>
  <si>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</si>
  <si>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</si>
  <si>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</si>
  <si>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</si>
  <si>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</si>
  <si>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</si>
  <si>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</si>
  <si>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</si>
  <si>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</si>
  <si>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</si>
  <si>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</si>
  <si>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</si>
  <si>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</si>
  <si>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</si>
  <si>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</si>
  <si>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</si>
  <si>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</si>
  <si>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</si>
  <si>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</si>
  <si>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</si>
  <si>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</si>
  <si>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</si>
  <si>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</si>
  <si>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</si>
  <si>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</si>
  <si>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</si>
  <si>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</si>
  <si>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</si>
  <si>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</si>
  <si>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</si>
  <si>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</si>
  <si>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</si>
  <si>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</si>
  <si>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</si>
  <si>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</si>
  <si>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</si>
  <si>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</si>
  <si>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</si>
  <si>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</si>
  <si>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</si>
  <si>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</si>
  <si>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</si>
  <si>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</si>
  <si>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</si>
  <si>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</si>
  <si>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</si>
  <si>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</si>
  <si>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</si>
  <si>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</si>
  <si>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</si>
  <si>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</si>
  <si>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</si>
  <si>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</si>
  <si>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</si>
  <si>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</si>
  <si>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</si>
  <si>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</si>
  <si>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</si>
  <si>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</si>
  <si>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</si>
  <si>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</si>
  <si>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</si>
  <si>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</si>
  <si>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</si>
  <si>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</si>
  <si>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</si>
  <si>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</si>
  <si>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</si>
  <si>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</si>
  <si>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</si>
  <si>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</si>
  <si>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</si>
  <si>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</si>
  <si>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</si>
  <si>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</si>
  <si>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</si>
  <si>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</si>
  <si>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</si>
  <si>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</si>
  <si>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</si>
  <si>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</si>
  <si>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</si>
  <si>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</si>
  <si>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</si>
  <si>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</si>
  <si>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</si>
  <si>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</si>
  <si>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</si>
  <si>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</si>
  <si>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</si>
  <si>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</si>
  <si>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</si>
  <si>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</si>
  <si>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</si>
  <si>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</si>
  <si>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</si>
  <si>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</si>
  <si>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</si>
  <si>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</si>
  <si>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</si>
  <si>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</si>
  <si>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</si>
  <si>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</si>
  <si>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</si>
  <si>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</si>
  <si>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</si>
  <si>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</si>
  <si>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</si>
  <si>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</si>
  <si>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</si>
  <si>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</si>
  <si>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</si>
  <si>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</si>
  <si>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</si>
  <si>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</si>
  <si>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</si>
  <si>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</si>
  <si>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</si>
  <si>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</si>
  <si>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</si>
  <si>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</si>
  <si>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</si>
  <si>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</si>
  <si>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</si>
  <si>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</si>
  <si>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</si>
  <si>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</si>
  <si>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</si>
  <si>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</si>
  <si>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</si>
  <si>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</si>
  <si>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</si>
  <si>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</si>
  <si>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</si>
  <si>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</si>
  <si>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</si>
  <si>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</si>
  <si>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</si>
  <si>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</si>
  <si>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</si>
  <si>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</si>
  <si>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</si>
  <si>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</si>
  <si>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</si>
  <si>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</si>
  <si>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</si>
  <si>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</si>
  <si>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</si>
  <si>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</si>
  <si>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</si>
  <si>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</si>
  <si>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</si>
  <si>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</si>
  <si>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</si>
  <si>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</si>
  <si>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</si>
  <si>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</si>
  <si>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</si>
  <si>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</si>
  <si>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</si>
  <si>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</si>
  <si>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</si>
  <si>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</si>
  <si>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</si>
  <si>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</si>
  <si>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</si>
  <si>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</si>
  <si>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</si>
  <si>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</si>
  <si>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</si>
  <si>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</si>
  <si>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</si>
  <si>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</si>
  <si>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</si>
  <si>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</si>
  <si>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</si>
  <si>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</si>
  <si>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</si>
  <si>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</si>
  <si>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</si>
  <si>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</si>
  <si>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</si>
  <si>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</si>
  <si>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</si>
  <si>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</si>
  <si>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</si>
  <si>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</si>
  <si>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</si>
  <si>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</si>
  <si>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</si>
  <si>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</si>
  <si>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</si>
  <si>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</si>
  <si>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</si>
  <si>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</si>
  <si>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</si>
  <si>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</si>
  <si>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</si>
  <si>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</si>
  <si>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</si>
  <si>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</si>
  <si>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</si>
  <si>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</si>
  <si>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</si>
  <si>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</si>
  <si>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</si>
  <si>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</si>
  <si>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</si>
  <si>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</si>
  <si>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</si>
  <si>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</si>
  <si>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</si>
  <si>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</si>
  <si>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</si>
  <si>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</si>
  <si>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</si>
  <si>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</si>
  <si>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</si>
  <si>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</si>
  <si>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</si>
  <si>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</si>
  <si>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</si>
  <si>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</si>
  <si>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</si>
  <si>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</si>
  <si>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</si>
  <si>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</si>
  <si>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</si>
  <si>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</si>
  <si>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</si>
  <si>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</si>
  <si>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</si>
  <si>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</si>
  <si>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</si>
  <si>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</si>
  <si>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</si>
  <si>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</si>
  <si>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</si>
  <si>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</si>
  <si>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</si>
  <si>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</si>
  <si>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</si>
  <si>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</si>
  <si>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</si>
  <si>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</si>
  <si>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</si>
  <si>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</si>
  <si>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</si>
  <si>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</si>
  <si>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</si>
  <si>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</si>
  <si>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</si>
  <si>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</si>
  <si>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</si>
  <si>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</si>
  <si>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</si>
  <si>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</si>
  <si>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</si>
  <si>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</si>
  <si>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</si>
  <si>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</si>
  <si>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</si>
  <si>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</si>
  <si>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</si>
  <si>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</si>
  <si>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</si>
  <si>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</si>
  <si>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</si>
  <si>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</si>
  <si>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</si>
  <si>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</si>
  <si>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</si>
  <si>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</si>
  <si>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</si>
  <si>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</si>
  <si>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</si>
  <si>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</si>
  <si>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</si>
  <si>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</si>
  <si>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</si>
  <si>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</si>
  <si>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</si>
  <si>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</si>
  <si>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</si>
  <si>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</si>
  <si>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</si>
  <si>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</si>
  <si>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</si>
  <si>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</si>
  <si>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</si>
  <si>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</si>
  <si>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</si>
  <si>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</si>
  <si>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</si>
  <si>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</si>
  <si>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</si>
  <si>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</si>
  <si>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</si>
  <si>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</si>
  <si>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</si>
  <si>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</si>
  <si>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</si>
  <si>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</si>
  <si>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</si>
  <si>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</si>
  <si>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</si>
  <si>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</si>
  <si>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</si>
  <si>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</si>
  <si>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</si>
  <si>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</si>
  <si>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</si>
  <si>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</si>
  <si>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</si>
  <si>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</si>
  <si>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</si>
  <si>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</si>
  <si>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</si>
  <si>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</si>
  <si>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</si>
  <si>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</si>
  <si>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</si>
  <si>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</si>
  <si>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</si>
  <si>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</si>
  <si>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</si>
  <si>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</si>
  <si>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</si>
  <si>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</si>
  <si>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</si>
  <si>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</si>
  <si>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</si>
  <si>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</si>
  <si>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</si>
  <si>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</si>
  <si>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</si>
  <si>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</si>
  <si>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</si>
  <si>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</si>
  <si>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</si>
  <si>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</si>
  <si>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</si>
  <si>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</si>
  <si>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</si>
  <si>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</si>
  <si>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</si>
  <si>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</si>
  <si>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</si>
  <si>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</si>
  <si>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</si>
  <si>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</si>
  <si>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</si>
  <si>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</si>
  <si>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</si>
  <si>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</si>
  <si>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</si>
  <si>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</si>
  <si>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</si>
  <si>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</si>
  <si>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</si>
  <si>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</si>
  <si>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</si>
  <si>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</si>
  <si>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</si>
  <si>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</si>
  <si>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</si>
  <si>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</si>
  <si>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</si>
  <si>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</si>
  <si>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</si>
  <si>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</si>
  <si>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</si>
  <si>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</si>
  <si>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</si>
  <si>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</si>
  <si>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</si>
  <si>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</si>
  <si>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</si>
  <si>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</si>
  <si>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</si>
  <si>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</si>
  <si>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</si>
  <si>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</si>
  <si>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</si>
  <si>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</si>
  <si>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</si>
  <si>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</si>
  <si>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</si>
  <si>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</si>
  <si>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</si>
  <si>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</si>
  <si>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</si>
  <si>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</si>
  <si>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</si>
  <si>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</si>
  <si>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</si>
  <si>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</si>
  <si>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</si>
  <si>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</si>
  <si>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</si>
  <si>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</si>
  <si>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</si>
  <si>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</si>
  <si>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</si>
  <si>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</si>
  <si>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</si>
  <si>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</si>
  <si>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</si>
  <si>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</si>
  <si>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</si>
  <si>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</si>
  <si>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</si>
  <si>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</si>
  <si>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</si>
  <si>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</si>
  <si>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</si>
  <si>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</si>
  <si>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</si>
  <si>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</si>
  <si>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</si>
  <si>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</si>
  <si>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</si>
  <si>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</si>
  <si>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</si>
  <si>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</si>
  <si>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</si>
  <si>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</si>
  <si>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</si>
  <si>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</si>
  <si>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</si>
  <si>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</si>
  <si>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</si>
  <si>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</si>
  <si>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</si>
  <si>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</si>
  <si>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</si>
  <si>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</si>
  <si>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</si>
  <si>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</si>
  <si>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</si>
  <si>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</si>
  <si>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</si>
  <si>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</si>
  <si>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</si>
  <si>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</si>
  <si>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</si>
  <si>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</si>
  <si>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</si>
  <si>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</si>
  <si>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</si>
  <si>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</si>
  <si>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</si>
  <si>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</si>
  <si>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</si>
  <si>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</si>
  <si>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</si>
  <si>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</si>
  <si>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</si>
  <si>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</si>
  <si>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</si>
  <si>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</si>
  <si>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</si>
  <si>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</si>
  <si>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</si>
  <si>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</si>
  <si>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</si>
  <si>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</si>
  <si>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</si>
  <si>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</si>
  <si>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</si>
  <si>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</si>
  <si>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</si>
  <si>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</si>
  <si>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</si>
  <si>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</si>
  <si>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</si>
  <si>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</si>
  <si>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</si>
  <si>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</si>
  <si>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</si>
  <si>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</si>
  <si>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</si>
  <si>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</si>
  <si>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</si>
  <si>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</si>
  <si>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</si>
  <si>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</si>
  <si>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</si>
  <si>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</si>
  <si>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</si>
  <si>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</si>
  <si>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</si>
  <si>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</si>
  <si>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</si>
  <si>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</si>
  <si>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</si>
  <si>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</si>
  <si>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</si>
  <si>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</si>
  <si>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</si>
  <si>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</si>
  <si>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</si>
  <si>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</si>
  <si>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</si>
  <si>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</si>
  <si>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</si>
  <si>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</si>
  <si>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</si>
  <si>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</si>
  <si>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</si>
  <si>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</si>
  <si>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</si>
  <si>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</si>
  <si>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</si>
  <si>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</si>
  <si>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</si>
  <si>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</si>
  <si>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</si>
  <si>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</si>
  <si>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</si>
  <si>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</si>
  <si>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</si>
  <si>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</si>
  <si>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</si>
  <si>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</si>
  <si>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</si>
  <si>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</si>
  <si>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</si>
  <si>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</si>
  <si>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</si>
  <si>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</si>
  <si>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</si>
  <si>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</si>
  <si>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</si>
  <si>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</si>
  <si>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</si>
  <si>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</si>
  <si>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</si>
  <si>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</si>
  <si>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</si>
  <si>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</si>
  <si>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</si>
  <si>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</si>
  <si>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</si>
  <si>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</si>
  <si>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</si>
  <si>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</si>
  <si>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</si>
  <si>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</si>
  <si>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</si>
  <si>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</si>
  <si>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</si>
  <si>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</si>
  <si>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</si>
  <si>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</si>
  <si>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</si>
  <si>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</si>
  <si>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</si>
  <si>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</si>
  <si>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</si>
  <si>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</si>
  <si>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</si>
  <si>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</si>
  <si>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</si>
  <si>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</si>
  <si>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</si>
  <si>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</si>
  <si>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</si>
  <si>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</si>
  <si>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</si>
  <si>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</si>
  <si>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</si>
  <si>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</si>
  <si>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</si>
  <si>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</si>
  <si>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</si>
  <si>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</si>
  <si>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</si>
  <si>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</si>
  <si>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</si>
  <si>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</si>
  <si>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</si>
  <si>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</si>
  <si>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</si>
  <si>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</si>
  <si>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</si>
  <si>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</si>
  <si>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</si>
  <si>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</si>
  <si>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</si>
  <si>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</si>
  <si>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</si>
  <si>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</si>
  <si>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</si>
  <si>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</si>
  <si>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</si>
  <si>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</si>
  <si>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</si>
  <si>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</si>
  <si>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</si>
  <si>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</si>
  <si>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</si>
  <si>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</si>
  <si>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</si>
  <si>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</si>
  <si>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</si>
  <si>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</si>
  <si>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</si>
  <si>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</si>
  <si>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</si>
  <si>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</si>
  <si>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</si>
  <si>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</si>
  <si>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</si>
  <si>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</si>
  <si>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</si>
  <si>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</si>
  <si>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</si>
  <si>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</si>
  <si>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</si>
  <si>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</si>
  <si>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</si>
  <si>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</si>
  <si>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</si>
  <si>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</si>
  <si>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</si>
  <si>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</si>
  <si>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</si>
  <si>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</si>
  <si>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</si>
  <si>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</si>
  <si>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</si>
  <si>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</si>
  <si>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</si>
  <si>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</si>
  <si>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</si>
  <si>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</si>
  <si>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</si>
  <si>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</si>
  <si>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</si>
  <si>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</si>
  <si>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</si>
  <si>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</si>
  <si>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</si>
  <si>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</si>
  <si>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</si>
  <si>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</si>
  <si>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</si>
  <si>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</si>
  <si>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</si>
  <si>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</si>
  <si>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</si>
  <si>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</si>
  <si>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</si>
  <si>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</si>
  <si>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</si>
  <si>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</si>
  <si>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</si>
  <si>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</si>
  <si>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</si>
  <si>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</si>
  <si>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</si>
  <si>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</si>
  <si>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</si>
  <si>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</si>
  <si>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</si>
  <si>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</si>
  <si>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</si>
  <si>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</si>
  <si>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</si>
  <si>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</si>
  <si>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</si>
  <si>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</si>
  <si>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</si>
  <si>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</si>
  <si>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</si>
  <si>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</si>
  <si>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</si>
  <si>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</si>
  <si>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</si>
  <si>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</si>
  <si>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</si>
  <si>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</si>
  <si>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</si>
  <si>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</si>
  <si>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</si>
  <si>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</si>
  <si>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</si>
  <si>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</si>
  <si>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</si>
  <si>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</si>
  <si>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</si>
  <si>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</si>
  <si>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</si>
  <si>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</si>
  <si>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</si>
  <si>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</si>
  <si>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</si>
  <si>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</si>
  <si>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</si>
  <si>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</si>
  <si>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</si>
  <si>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</si>
  <si>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</si>
  <si>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</si>
  <si>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</si>
  <si>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</si>
  <si>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</si>
  <si>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</si>
  <si>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</si>
  <si>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</si>
  <si>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</si>
  <si>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</si>
  <si>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</si>
  <si>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</si>
  <si>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</si>
  <si>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</si>
  <si>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</si>
  <si>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</si>
  <si>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</si>
  <si>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</si>
  <si>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</si>
  <si>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</si>
  <si>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</si>
  <si>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</si>
  <si>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</si>
  <si>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</si>
  <si>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</si>
  <si>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</si>
  <si>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</si>
  <si>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</si>
  <si>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</si>
  <si>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</si>
  <si>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</si>
  <si>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</si>
  <si>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</si>
  <si>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</si>
  <si>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</si>
  <si>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</si>
  <si>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</si>
  <si>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</si>
  <si>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</si>
  <si>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</si>
  <si>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</si>
  <si>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</si>
  <si>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</si>
  <si>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</si>
  <si>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</si>
  <si>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</si>
  <si>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</si>
  <si>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</si>
  <si>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</si>
  <si>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</si>
  <si>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</si>
  <si>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</si>
  <si>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</si>
  <si>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</si>
  <si>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</si>
  <si>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</si>
  <si>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</si>
  <si>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</si>
  <si>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</si>
  <si>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</si>
  <si>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</si>
  <si>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</si>
  <si>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</si>
  <si>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</si>
  <si>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</si>
  <si>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</si>
  <si>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</si>
  <si>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</si>
  <si>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</si>
  <si>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</si>
  <si>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</si>
  <si>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</si>
  <si>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</si>
  <si>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</si>
  <si>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</si>
  <si>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</si>
  <si>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</si>
  <si>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</si>
  <si>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</si>
  <si>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</si>
  <si>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</si>
  <si>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</si>
  <si>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</si>
  <si>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</si>
  <si>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</si>
  <si>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</si>
  <si>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</si>
  <si>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</si>
  <si>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</si>
  <si>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</si>
  <si>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</si>
  <si>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</si>
  <si>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</si>
  <si>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</si>
  <si>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</si>
  <si>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</si>
  <si>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</si>
  <si>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</si>
  <si>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</si>
  <si>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</si>
  <si>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</si>
  <si>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</si>
  <si>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</si>
  <si>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</si>
  <si>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</si>
  <si>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</si>
  <si>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</si>
  <si>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</si>
  <si>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</si>
  <si>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</si>
  <si>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</si>
  <si>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</si>
  <si>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</si>
  <si>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</si>
  <si>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</si>
  <si>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</si>
  <si>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</si>
  <si>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</si>
  <si>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</si>
  <si>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</si>
  <si>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</si>
  <si>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</si>
  <si>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</si>
  <si>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</si>
  <si>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</si>
  <si>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</si>
  <si>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</si>
  <si>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</si>
  <si>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</si>
  <si>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</si>
  <si>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</si>
  <si>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</si>
  <si>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</si>
  <si>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</si>
  <si>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</si>
  <si>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</si>
  <si>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</si>
  <si>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</si>
  <si>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</si>
  <si>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</si>
  <si>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</si>
  <si>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</si>
  <si>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</si>
  <si>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</si>
  <si>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</si>
  <si>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</si>
  <si>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</si>
  <si>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</si>
  <si>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</si>
  <si>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</si>
  <si>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</si>
  <si>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</si>
  <si>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</si>
  <si>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</si>
  <si>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</si>
  <si>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</si>
  <si>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</si>
  <si>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</si>
  <si>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</si>
  <si>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</si>
  <si>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</si>
  <si>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</si>
  <si>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</si>
  <si>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</si>
  <si>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</si>
  <si>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</si>
  <si>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</si>
  <si>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</si>
  <si>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</si>
  <si>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</si>
  <si>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</si>
  <si>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</si>
  <si>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</si>
  <si>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</si>
  <si>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</si>
  <si>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</si>
  <si>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</si>
  <si>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</si>
  <si>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</si>
  <si>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</si>
  <si>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</si>
  <si>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</si>
  <si>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</si>
  <si>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</si>
  <si>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</si>
  <si>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</si>
  <si>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</si>
  <si>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</si>
  <si>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</si>
  <si>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</si>
  <si>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</si>
  <si>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</si>
  <si>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</si>
  <si>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</si>
  <si>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</si>
  <si>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</si>
  <si>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</si>
  <si>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</si>
  <si>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</si>
  <si>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</si>
  <si>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</si>
  <si>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</si>
  <si>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</si>
  <si>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</si>
  <si>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</si>
  <si>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</si>
  <si>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</si>
  <si>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</si>
  <si>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</si>
  <si>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</si>
  <si>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</si>
  <si>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</si>
  <si>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</si>
  <si>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</si>
  <si>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</si>
  <si>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</si>
  <si>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</si>
  <si>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</si>
  <si>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</si>
  <si>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</si>
  <si>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</si>
  <si>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</si>
  <si>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</si>
  <si>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</si>
  <si>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</si>
  <si>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</si>
  <si>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</si>
  <si>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</si>
  <si>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</si>
  <si>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</si>
  <si>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</si>
  <si>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</si>
  <si>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</si>
  <si>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</si>
  <si>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</si>
  <si>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</si>
  <si>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</si>
  <si>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</si>
  <si>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</si>
  <si>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</si>
  <si>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</si>
  <si>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</si>
  <si>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</si>
  <si>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</si>
  <si>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</si>
  <si>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</si>
  <si>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</si>
  <si>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</si>
  <si>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</si>
  <si>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</si>
  <si>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</si>
  <si>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</si>
  <si>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</si>
  <si>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</si>
  <si>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</si>
  <si>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</si>
  <si>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</si>
  <si>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</si>
  <si>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</si>
  <si>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</si>
  <si>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</si>
  <si>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</si>
  <si>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</si>
  <si>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</si>
  <si>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</si>
  <si>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</si>
  <si>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</si>
  <si>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</si>
  <si>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</si>
  <si>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</si>
  <si>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</si>
  <si>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</si>
  <si>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</si>
  <si>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</si>
  <si>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</si>
  <si>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</si>
  <si>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</si>
  <si>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</si>
  <si>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</si>
  <si>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</si>
  <si>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</si>
  <si>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</si>
  <si>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</si>
  <si>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</si>
  <si>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</si>
  <si>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</si>
  <si>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</si>
  <si>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</si>
  <si>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</si>
  <si>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</si>
  <si>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</si>
  <si>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</si>
  <si>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</si>
  <si>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</si>
  <si>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</si>
  <si>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</si>
  <si>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</si>
  <si>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</si>
  <si>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</si>
  <si>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</si>
  <si>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</si>
  <si>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</si>
  <si>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</si>
  <si>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</si>
  <si>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</si>
  <si>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</si>
  <si>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</si>
  <si>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</si>
  <si>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</si>
  <si>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</si>
  <si>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</si>
  <si>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</si>
  <si>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</si>
  <si>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</si>
  <si>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</si>
  <si>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</si>
  <si>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</si>
  <si>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</si>
  <si>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</si>
  <si>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</si>
  <si>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</si>
  <si>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</si>
  <si>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</si>
  <si>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</si>
  <si>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</si>
  <si>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</si>
  <si>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</si>
  <si>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</si>
  <si>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</si>
  <si>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</si>
  <si>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</si>
  <si>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</si>
  <si>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</si>
  <si>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</si>
  <si>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</si>
  <si>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</si>
  <si>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</si>
  <si>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</si>
  <si>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</si>
  <si>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</si>
  <si>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</si>
  <si>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</si>
  <si>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</si>
  <si>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</si>
  <si>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</si>
  <si>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</si>
  <si>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</si>
  <si>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</si>
  <si>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</si>
  <si>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</si>
  <si>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</si>
  <si>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</si>
  <si>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</si>
  <si>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</si>
  <si>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</si>
  <si>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</si>
  <si>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</si>
  <si>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</si>
  <si>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</si>
  <si>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</si>
  <si>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</si>
  <si>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</si>
  <si>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</si>
  <si>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</si>
  <si>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</si>
  <si>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</si>
  <si>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</si>
  <si>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</si>
  <si>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</si>
  <si>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</si>
  <si>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</si>
  <si>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</si>
  <si>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</si>
  <si>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</si>
  <si>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</si>
  <si>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</si>
  <si>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</si>
  <si>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</si>
  <si>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</si>
  <si>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</si>
  <si>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</si>
  <si>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</si>
  <si>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</si>
  <si>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</si>
  <si>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</si>
  <si>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</si>
  <si>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</si>
  <si>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</si>
  <si>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</si>
  <si>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</si>
  <si>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</si>
  <si>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</si>
  <si>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</si>
  <si>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</si>
  <si>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</si>
  <si>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</si>
  <si>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</si>
  <si>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</si>
  <si>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</si>
  <si>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</si>
  <si>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</si>
  <si>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</si>
  <si>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</si>
  <si>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</si>
  <si>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</si>
  <si>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</si>
  <si>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</si>
  <si>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</si>
  <si>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</si>
  <si>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</si>
  <si>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</si>
  <si>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</si>
  <si>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</si>
  <si>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</si>
  <si>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</si>
  <si>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</si>
  <si>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</si>
  <si>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</si>
  <si>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</si>
  <si>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</si>
  <si>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</si>
  <si>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</si>
  <si>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</si>
  <si>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</si>
  <si>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</si>
  <si>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</si>
  <si>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</si>
  <si>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</si>
  <si>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</si>
  <si>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</si>
  <si>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</si>
  <si>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</si>
  <si>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</si>
  <si>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</si>
  <si>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</si>
  <si>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</si>
  <si>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</si>
  <si>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</si>
  <si>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</si>
  <si>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</si>
  <si>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</si>
  <si>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</si>
  <si>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</si>
  <si>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</si>
  <si>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</si>
  <si>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</si>
  <si>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</si>
  <si>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</si>
  <si>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</si>
  <si>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</si>
  <si>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</si>
  <si>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</si>
  <si>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</si>
  <si>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</si>
  <si>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</si>
  <si>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</si>
  <si>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</si>
  <si>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</si>
  <si>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</si>
  <si>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</si>
  <si>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</si>
  <si>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</si>
  <si>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</si>
  <si>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</si>
  <si>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</si>
  <si>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</si>
  <si>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</si>
  <si>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</si>
  <si>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</si>
  <si>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</si>
  <si>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</si>
  <si>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</si>
  <si>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</si>
  <si>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</si>
  <si>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</si>
  <si>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</si>
  <si>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</si>
  <si>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</si>
  <si>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</si>
  <si>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</si>
  <si>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</si>
  <si>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</si>
  <si>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</si>
  <si>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</si>
  <si>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</si>
  <si>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</si>
  <si>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</si>
  <si>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</si>
  <si>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</si>
  <si>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</si>
  <si>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</si>
  <si>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</si>
  <si>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</si>
  <si>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</si>
  <si>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</si>
  <si>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</si>
  <si>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</si>
  <si>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</si>
  <si>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</si>
  <si>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</si>
  <si>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</si>
  <si>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</si>
  <si>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</si>
  <si>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</si>
  <si>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</si>
  <si>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</si>
  <si>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</si>
  <si>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</si>
  <si>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</si>
  <si>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</si>
  <si>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</si>
  <si>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</si>
  <si>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</si>
  <si>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</si>
  <si>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</si>
  <si>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</si>
  <si>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</si>
  <si>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</si>
  <si>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</si>
  <si>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</si>
  <si>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</si>
  <si>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</si>
  <si>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</si>
  <si>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</si>
  <si>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</si>
  <si>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</si>
  <si>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</si>
  <si>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</si>
  <si>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</si>
  <si>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</si>
  <si>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</si>
  <si>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</si>
  <si>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</si>
  <si>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</si>
  <si>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</si>
  <si>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</si>
  <si>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</si>
  <si>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</si>
  <si>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</si>
  <si>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</si>
  <si>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</si>
  <si>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</si>
  <si>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</si>
  <si>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</si>
  <si>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</si>
  <si>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</si>
  <si>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</si>
  <si>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</si>
  <si>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</si>
  <si>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</si>
  <si>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</si>
  <si>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</si>
  <si>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</si>
  <si>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</si>
  <si>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</si>
  <si>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</si>
  <si>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</si>
  <si>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</si>
  <si>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</si>
  <si>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</si>
  <si>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</si>
  <si>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</si>
  <si>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</si>
  <si>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</si>
  <si>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</si>
  <si>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</si>
  <si>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</si>
  <si>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</si>
  <si>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</si>
  <si>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</si>
  <si>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</si>
  <si>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</si>
  <si>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</si>
  <si>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</si>
  <si>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</si>
  <si>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</si>
  <si>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</si>
  <si>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</si>
  <si>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</si>
  <si>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</si>
  <si>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</si>
  <si>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</si>
  <si>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</si>
  <si>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</si>
  <si>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</si>
  <si>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</si>
  <si>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</si>
  <si>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</si>
  <si>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</si>
  <si>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</si>
  <si>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</si>
  <si>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</si>
  <si>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</si>
  <si>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</si>
  <si>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</si>
  <si>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</si>
  <si>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</si>
  <si>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</si>
  <si>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</si>
  <si>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</si>
  <si>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</si>
  <si>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</si>
  <si>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</si>
  <si>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</si>
  <si>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</si>
  <si>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</si>
  <si>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</si>
  <si>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</si>
  <si>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</si>
  <si>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</si>
  <si>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</si>
  <si>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</si>
  <si>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</si>
  <si>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</si>
  <si>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</si>
  <si>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</si>
  <si>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</si>
  <si>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</si>
  <si>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</si>
  <si>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</si>
  <si>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</si>
  <si>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</si>
  <si>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</si>
  <si>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</si>
  <si>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</si>
  <si>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</si>
  <si>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</si>
  <si>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</si>
  <si>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</si>
  <si>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</si>
  <si>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</si>
  <si>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</si>
  <si>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</si>
  <si>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</si>
  <si>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</si>
  <si>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</si>
  <si>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</si>
  <si>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</si>
  <si>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</si>
  <si>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</si>
  <si>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</si>
  <si>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</si>
  <si>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</si>
  <si>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</si>
  <si>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</si>
  <si>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</si>
  <si>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</si>
  <si>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</si>
  <si>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</si>
  <si>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</si>
  <si>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</si>
  <si>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</si>
  <si>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</si>
  <si>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</si>
  <si>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</si>
  <si>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</si>
  <si>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</si>
  <si>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</si>
  <si>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</si>
  <si>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</si>
  <si>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</si>
  <si>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</si>
  <si>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</si>
  <si>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</si>
  <si>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</si>
  <si>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</si>
  <si>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</si>
  <si>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</si>
  <si>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</si>
  <si>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</si>
  <si>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</si>
  <si>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</si>
  <si>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</si>
  <si>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</si>
  <si>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</si>
  <si>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</si>
  <si>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</si>
  <si>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</si>
  <si>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</si>
  <si>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</si>
  <si>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</si>
  <si>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</si>
  <si>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</si>
  <si>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</si>
  <si>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</si>
  <si>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</si>
  <si>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</si>
  <si>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</si>
  <si>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</si>
  <si>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</si>
  <si>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</si>
  <si>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</si>
  <si>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</si>
  <si>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</si>
  <si>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</si>
  <si>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</si>
  <si>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</si>
  <si>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</si>
  <si>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</si>
  <si>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</si>
  <si>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</si>
  <si>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</si>
  <si>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</si>
  <si>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</si>
  <si>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</si>
  <si>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</si>
  <si>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</si>
  <si>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</si>
  <si>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</si>
  <si>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</si>
  <si>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</si>
  <si>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</si>
  <si>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</si>
  <si>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</si>
  <si>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</si>
  <si>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</si>
  <si>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</si>
  <si>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</si>
  <si>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</si>
  <si>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</si>
  <si>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</si>
  <si>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</si>
  <si>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</si>
  <si>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</si>
  <si>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</si>
  <si>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</si>
  <si>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</si>
  <si>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</si>
  <si>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</si>
  <si>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</si>
  <si>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</si>
  <si>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</si>
  <si>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</si>
  <si>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</si>
  <si>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</si>
  <si>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</si>
  <si>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</si>
  <si>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</si>
  <si>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</si>
  <si>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</si>
  <si>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</si>
  <si>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</si>
  <si>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</si>
  <si>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</si>
  <si>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</si>
  <si>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</si>
  <si>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</si>
  <si>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</si>
  <si>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</si>
  <si>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</si>
  <si>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</si>
  <si>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</si>
  <si>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</si>
  <si>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</si>
  <si>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</si>
  <si>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</si>
  <si>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</si>
  <si>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</si>
  <si>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</si>
  <si>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</si>
  <si>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</si>
  <si>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</si>
  <si>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</si>
  <si>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</si>
  <si>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</si>
  <si>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</si>
  <si>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</si>
  <si>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</si>
  <si>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</si>
  <si>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</si>
  <si>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</si>
  <si>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</si>
  <si>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</si>
  <si>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</si>
  <si>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</si>
  <si>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</si>
  <si>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</si>
  <si>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</si>
  <si>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</si>
  <si>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</si>
  <si>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</si>
  <si>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</si>
  <si>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</si>
  <si>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</si>
  <si>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</si>
  <si>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</si>
  <si>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</si>
  <si>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</si>
  <si>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</si>
  <si>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</si>
  <si>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</si>
  <si>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</si>
  <si>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</si>
  <si>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</si>
  <si>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</si>
  <si>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</si>
  <si>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</si>
  <si>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</si>
  <si>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</si>
  <si>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</si>
  <si>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</si>
  <si>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</si>
  <si>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</si>
  <si>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</si>
  <si>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</si>
  <si>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</si>
  <si>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</si>
  <si>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</si>
  <si>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</si>
  <si>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</si>
  <si>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</si>
  <si>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</si>
  <si>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</si>
  <si>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</si>
  <si>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</si>
  <si>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</si>
  <si>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</si>
  <si>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</si>
  <si>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</si>
  <si>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</si>
  <si>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</si>
  <si>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</si>
  <si>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#北海道</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</si>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</sst>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89"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4"/>
  <sheetViews>
    <sheetView tabSelected="1" zoomScale="80" zoomScaleNormal="80" zoomScalePageLayoutView="78" workbookViewId="0">
      <pane ySplit="1" topLeftCell="A5044" activePane="bottomLeft" state="frozen"/>
      <selection activeCell="A13" sqref="A13"/>
      <selection pane="bottomLeft" activeCell="F5053" sqref="F5053"/>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10249</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10247</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10247</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10247</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10247</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10247</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10247</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10247</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10247</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10247</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10257</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10258</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10259</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10260</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10032</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10261</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10262</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10255</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10263</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10264</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88"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10265</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10165</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10266</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0</v>
      </c>
      <c r="M2800" s="1">
        <v>0</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10098</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10040</v>
      </c>
      <c r="E2931" s="1" t="s">
        <v>10041</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10101</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10248</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10248</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45">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45">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45">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45">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45">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45">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10267</v>
      </c>
      <c r="J4912" s="1">
        <v>0</v>
      </c>
      <c r="K4912" s="1">
        <v>0</v>
      </c>
      <c r="L4912" s="1">
        <v>0</v>
      </c>
      <c r="M4912" s="1">
        <v>0</v>
      </c>
      <c r="N4912" s="1">
        <v>0</v>
      </c>
      <c r="O4912" s="1">
        <v>0</v>
      </c>
      <c r="P4912" s="1" t="s">
        <v>9455</v>
      </c>
      <c r="Q4912" s="1">
        <v>0</v>
      </c>
      <c r="R4912" s="1">
        <v>0</v>
      </c>
      <c r="S4912" s="1">
        <v>0</v>
      </c>
      <c r="T4912" s="1" t="s">
        <v>9516</v>
      </c>
    </row>
    <row r="4913" spans="1:20" ht="13.5" customHeight="1">
      <c r="A4913" s="1" t="s">
        <v>2019</v>
      </c>
      <c r="B4913" s="1" t="s">
        <v>952</v>
      </c>
      <c r="C4913" s="1" t="s">
        <v>1817</v>
      </c>
      <c r="D4913" s="1" t="s">
        <v>2750</v>
      </c>
      <c r="E4913" s="1" t="s">
        <v>2751</v>
      </c>
      <c r="F4913" s="45">
        <f>535.3+21.3</f>
        <v>556.59999999999991</v>
      </c>
      <c r="G4913" s="1">
        <v>0</v>
      </c>
      <c r="H4913" s="1" t="s">
        <v>10268</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H4914" s="1" t="s">
        <v>10255</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H4915" s="1" t="s">
        <v>10255</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10256</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45">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45">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45">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45">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45">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45">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45">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45">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45">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45">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45">
        <f>F4931+F1864</f>
        <v>267.60000000000002</v>
      </c>
      <c r="G4938" s="1">
        <v>0</v>
      </c>
      <c r="H4938" s="1" t="s">
        <v>10014</v>
      </c>
      <c r="J4938" s="1">
        <v>0</v>
      </c>
      <c r="K4938" s="1">
        <v>0</v>
      </c>
      <c r="L4938" s="1">
        <v>0</v>
      </c>
      <c r="M4938" s="1">
        <v>0</v>
      </c>
      <c r="N4938" s="1">
        <v>0</v>
      </c>
      <c r="O4938" s="1">
        <v>0</v>
      </c>
      <c r="P4938" s="7" t="s">
        <v>10119</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45">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45">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45">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45">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45">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10119</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10012</v>
      </c>
      <c r="J4958" s="1">
        <v>0</v>
      </c>
      <c r="K4958" s="1">
        <v>0</v>
      </c>
      <c r="L4958" s="1">
        <v>0</v>
      </c>
      <c r="M4958" s="1">
        <v>0</v>
      </c>
      <c r="N4958" s="1">
        <v>0</v>
      </c>
      <c r="O4958" s="1">
        <v>0</v>
      </c>
      <c r="P4958" s="7" t="s">
        <v>9516</v>
      </c>
      <c r="Q4958" s="1">
        <v>0</v>
      </c>
      <c r="R4958" s="1">
        <v>0</v>
      </c>
      <c r="S4958" s="1">
        <v>0</v>
      </c>
      <c r="T4958" s="1" t="s">
        <v>9516</v>
      </c>
    </row>
    <row r="4959" spans="1:20" ht="13.5" customHeight="1">
      <c r="A4959" s="1" t="s">
        <v>10001</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10001</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45">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45">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45">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45">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46">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46">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46">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46">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46">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46">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46">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46">
        <v>550</v>
      </c>
      <c r="G5010" s="1">
        <v>0</v>
      </c>
      <c r="H5010" s="1" t="s">
        <v>6483</v>
      </c>
      <c r="J5010" s="1">
        <v>8</v>
      </c>
      <c r="K5010" s="1">
        <v>0</v>
      </c>
      <c r="L5010" s="1">
        <v>0</v>
      </c>
      <c r="M5010" s="1">
        <v>0</v>
      </c>
      <c r="N5010" s="1">
        <v>0</v>
      </c>
      <c r="O5010" s="1">
        <v>0</v>
      </c>
      <c r="P5010" s="7" t="s">
        <v>10121</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46">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46">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46">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46">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46">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2019</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2019</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10251</v>
      </c>
      <c r="E5053" s="1" t="s">
        <v>10254</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10251</v>
      </c>
      <c r="E5054" s="1" t="s">
        <v>10254</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10065</v>
      </c>
      <c r="B5073" s="1" t="s">
        <v>10102</v>
      </c>
      <c r="C5073" s="1" t="s">
        <v>10058</v>
      </c>
      <c r="D5073" s="1" t="s">
        <v>9995</v>
      </c>
      <c r="E5073" s="1" t="s">
        <v>10051</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10065</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10065</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10065</v>
      </c>
      <c r="B5076" s="1" t="s">
        <v>10102</v>
      </c>
      <c r="C5076" s="1" t="s">
        <v>10059</v>
      </c>
      <c r="D5076" s="1" t="s">
        <v>9996</v>
      </c>
      <c r="E5076" s="1" t="s">
        <v>10049</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10065</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10065</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10057</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10054</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8"/>
  <sheetViews>
    <sheetView zoomScale="85" zoomScaleNormal="85" workbookViewId="0">
      <selection activeCell="C25" sqref="C25"/>
    </sheetView>
  </sheetViews>
  <sheetFormatPr defaultColWidth="8.875" defaultRowHeight="13.5"/>
  <cols>
    <col min="1" max="1" width="12.625" bestFit="1" customWidth="1"/>
    <col min="5" max="5" width="8.5" customWidth="1"/>
    <col min="6" max="6" width="35.5" bestFit="1" customWidth="1"/>
  </cols>
  <sheetData>
    <row r="1" spans="1:10">
      <c r="A1" t="s">
        <v>9544</v>
      </c>
    </row>
    <row r="2" spans="1:10" s="1" customFormat="1">
      <c r="A2" s="1" t="s">
        <v>9543</v>
      </c>
      <c r="B2" s="1" t="s">
        <v>9288</v>
      </c>
      <c r="C2" s="1" t="s">
        <v>9289</v>
      </c>
      <c r="D2" s="1" t="s">
        <v>10250</v>
      </c>
      <c r="E2" s="1" t="s">
        <v>10272</v>
      </c>
      <c r="F2" s="1" t="s">
        <v>10271</v>
      </c>
      <c r="G2" s="1" t="s">
        <v>9290</v>
      </c>
    </row>
    <row r="3" spans="1:10" s="1" customFormat="1">
      <c r="A3" s="1" t="s">
        <v>9247</v>
      </c>
      <c r="B3" s="1" t="s">
        <v>9249</v>
      </c>
      <c r="C3" s="1">
        <v>650</v>
      </c>
      <c r="D3" s="1">
        <v>0</v>
      </c>
      <c r="E3">
        <f>INT((C3/2+5)/10)*10</f>
        <v>330</v>
      </c>
      <c r="F3" s="1" t="s">
        <v>10269</v>
      </c>
    </row>
    <row r="4" spans="1:10" s="1" customFormat="1">
      <c r="A4" s="1" t="s">
        <v>9247</v>
      </c>
      <c r="B4" s="1" t="s">
        <v>9293</v>
      </c>
      <c r="C4" s="1">
        <v>920</v>
      </c>
      <c r="D4" s="1">
        <v>0</v>
      </c>
      <c r="E4">
        <f>INT((C4/2+5)/10)*10</f>
        <v>460</v>
      </c>
      <c r="F4" s="1" t="s">
        <v>10269</v>
      </c>
    </row>
    <row r="5" spans="1:10" s="1" customFormat="1">
      <c r="A5" s="1" t="s">
        <v>9247</v>
      </c>
      <c r="B5" s="1" t="s">
        <v>9255</v>
      </c>
      <c r="C5" s="1">
        <v>1950</v>
      </c>
      <c r="D5" s="1">
        <v>0</v>
      </c>
      <c r="E5">
        <f t="shared" ref="E5:E32" si="0">INT((C5/2+5)/10)*10</f>
        <v>980</v>
      </c>
      <c r="F5" s="1" t="s">
        <v>10269</v>
      </c>
    </row>
    <row r="6" spans="1:10" s="1" customFormat="1">
      <c r="A6" s="1" t="s">
        <v>10252</v>
      </c>
      <c r="B6" s="1" t="s">
        <v>10251</v>
      </c>
      <c r="C6" s="1">
        <v>2360</v>
      </c>
      <c r="D6" s="1">
        <v>0</v>
      </c>
      <c r="E6">
        <f t="shared" si="0"/>
        <v>1180</v>
      </c>
      <c r="F6" s="1" t="s">
        <v>10269</v>
      </c>
    </row>
    <row r="7" spans="1:10" s="1" customFormat="1">
      <c r="A7" s="1" t="s">
        <v>9249</v>
      </c>
      <c r="B7" s="1" t="s">
        <v>9293</v>
      </c>
      <c r="C7" s="1">
        <v>370</v>
      </c>
      <c r="D7" s="1">
        <v>0</v>
      </c>
      <c r="E7">
        <f t="shared" si="0"/>
        <v>190</v>
      </c>
      <c r="F7" s="1" t="s">
        <v>10269</v>
      </c>
    </row>
    <row r="8" spans="1:10" s="1" customFormat="1">
      <c r="A8" s="1" t="s">
        <v>9249</v>
      </c>
      <c r="B8" s="1" t="s">
        <v>9255</v>
      </c>
      <c r="C8" s="1">
        <v>1330</v>
      </c>
      <c r="D8" s="1">
        <v>0</v>
      </c>
      <c r="E8">
        <f t="shared" si="0"/>
        <v>670</v>
      </c>
      <c r="F8" s="1" t="s">
        <v>10269</v>
      </c>
    </row>
    <row r="9" spans="1:10" s="1" customFormat="1">
      <c r="A9" s="1" t="s">
        <v>9249</v>
      </c>
      <c r="B9" s="1" t="s">
        <v>10251</v>
      </c>
      <c r="C9" s="1">
        <v>1690</v>
      </c>
      <c r="D9" s="1">
        <v>0</v>
      </c>
      <c r="E9">
        <f t="shared" si="0"/>
        <v>850</v>
      </c>
      <c r="F9" s="1" t="s">
        <v>10269</v>
      </c>
    </row>
    <row r="10" spans="1:10" s="1" customFormat="1">
      <c r="A10" s="1" t="s">
        <v>9293</v>
      </c>
      <c r="B10" s="1" t="s">
        <v>9255</v>
      </c>
      <c r="C10" s="1">
        <v>1060</v>
      </c>
      <c r="D10" s="1">
        <v>0</v>
      </c>
      <c r="E10">
        <f t="shared" si="0"/>
        <v>530</v>
      </c>
      <c r="F10" s="1" t="s">
        <v>10269</v>
      </c>
    </row>
    <row r="11" spans="1:10" s="1" customFormat="1">
      <c r="A11" s="1" t="s">
        <v>9293</v>
      </c>
      <c r="B11" s="1" t="s">
        <v>10251</v>
      </c>
      <c r="C11" s="1">
        <v>1330</v>
      </c>
      <c r="D11" s="1">
        <v>0</v>
      </c>
      <c r="E11">
        <f t="shared" si="0"/>
        <v>670</v>
      </c>
      <c r="F11" s="1" t="s">
        <v>10269</v>
      </c>
    </row>
    <row r="12" spans="1:10" s="1" customFormat="1">
      <c r="A12" s="1" t="s">
        <v>9255</v>
      </c>
      <c r="B12" s="1" t="s">
        <v>10251</v>
      </c>
      <c r="C12" s="1">
        <v>370</v>
      </c>
      <c r="D12" s="1">
        <v>0</v>
      </c>
      <c r="E12">
        <f t="shared" si="0"/>
        <v>190</v>
      </c>
      <c r="F12" s="1" t="s">
        <v>10269</v>
      </c>
    </row>
    <row r="13" spans="1:10" s="1" customFormat="1">
      <c r="A13" s="1" t="s">
        <v>10251</v>
      </c>
      <c r="B13" s="1" t="s">
        <v>10270</v>
      </c>
      <c r="C13" s="1">
        <v>680</v>
      </c>
      <c r="D13" s="1">
        <v>0</v>
      </c>
      <c r="E13">
        <f t="shared" si="0"/>
        <v>340</v>
      </c>
      <c r="F13" s="1" t="s">
        <v>10253</v>
      </c>
    </row>
    <row r="14" spans="1:10" s="1" customFormat="1">
      <c r="A14" s="1" t="s">
        <v>10251</v>
      </c>
      <c r="B14" s="1" t="s">
        <v>9296</v>
      </c>
      <c r="C14" s="1">
        <v>1800</v>
      </c>
      <c r="D14" s="1">
        <v>0</v>
      </c>
      <c r="E14">
        <f t="shared" si="0"/>
        <v>900</v>
      </c>
      <c r="F14" s="1" t="s">
        <v>10253</v>
      </c>
    </row>
    <row r="15" spans="1:10" s="1" customFormat="1">
      <c r="A15" s="1" t="s">
        <v>10251</v>
      </c>
      <c r="B15" s="1" t="s">
        <v>9299</v>
      </c>
      <c r="C15" s="1">
        <v>3120</v>
      </c>
      <c r="D15" s="1">
        <f>INT(((C15-C15*20%)+5)/10)*10</f>
        <v>2500</v>
      </c>
      <c r="E15">
        <f t="shared" si="0"/>
        <v>1560</v>
      </c>
      <c r="F15" s="1" t="s">
        <v>10253</v>
      </c>
    </row>
    <row r="16" spans="1:10" s="1" customFormat="1">
      <c r="A16" s="1" t="s">
        <v>9295</v>
      </c>
      <c r="B16" s="1" t="s">
        <v>9296</v>
      </c>
      <c r="C16" s="1">
        <v>1340</v>
      </c>
      <c r="D16" s="1">
        <v>0</v>
      </c>
      <c r="E16">
        <f t="shared" si="0"/>
        <v>670</v>
      </c>
      <c r="F16" s="1" t="s">
        <v>10253</v>
      </c>
      <c r="J16" s="1">
        <f>3120*0.8</f>
        <v>2496</v>
      </c>
    </row>
    <row r="17" spans="1:6" s="1" customFormat="1">
      <c r="A17" s="1" t="s">
        <v>9295</v>
      </c>
      <c r="B17" s="1" t="s">
        <v>9299</v>
      </c>
      <c r="C17" s="1">
        <v>2280</v>
      </c>
      <c r="D17" s="1">
        <v>0</v>
      </c>
      <c r="E17">
        <f t="shared" si="0"/>
        <v>1140</v>
      </c>
      <c r="F17" s="1" t="s">
        <v>10269</v>
      </c>
    </row>
    <row r="18" spans="1:6" s="1" customFormat="1">
      <c r="A18" s="1" t="s">
        <v>9296</v>
      </c>
      <c r="B18" s="1" t="s">
        <v>9299</v>
      </c>
      <c r="C18" s="1">
        <v>1040</v>
      </c>
      <c r="D18" s="1">
        <v>0</v>
      </c>
      <c r="E18">
        <f t="shared" si="0"/>
        <v>520</v>
      </c>
      <c r="F18" s="1" t="s">
        <v>10269</v>
      </c>
    </row>
    <row r="19" spans="1:6" s="1" customFormat="1">
      <c r="A19" s="1" t="s">
        <v>9300</v>
      </c>
      <c r="B19" s="1" t="s">
        <v>9301</v>
      </c>
      <c r="C19" s="1">
        <v>510</v>
      </c>
      <c r="D19" s="1">
        <v>0</v>
      </c>
      <c r="E19">
        <f t="shared" si="0"/>
        <v>260</v>
      </c>
      <c r="F19" s="1" t="s">
        <v>9695</v>
      </c>
    </row>
    <row r="20" spans="1:6" s="1" customFormat="1">
      <c r="A20" s="1" t="s">
        <v>9302</v>
      </c>
      <c r="B20" s="1" t="s">
        <v>9303</v>
      </c>
      <c r="C20" s="1">
        <v>210</v>
      </c>
      <c r="D20" s="1">
        <v>0</v>
      </c>
      <c r="E20">
        <f t="shared" si="0"/>
        <v>110</v>
      </c>
      <c r="F20" s="1" t="s">
        <v>9696</v>
      </c>
    </row>
    <row r="21" spans="1:6" s="1" customFormat="1">
      <c r="A21" s="1" t="s">
        <v>9279</v>
      </c>
      <c r="B21" s="1" t="s">
        <v>9379</v>
      </c>
      <c r="C21" s="1">
        <v>480</v>
      </c>
      <c r="D21" s="1">
        <v>0</v>
      </c>
      <c r="E21">
        <f t="shared" si="0"/>
        <v>240</v>
      </c>
      <c r="F21" s="1" t="s">
        <v>9697</v>
      </c>
    </row>
    <row r="22" spans="1:6" s="1" customFormat="1">
      <c r="A22" s="1" t="s">
        <v>9279</v>
      </c>
      <c r="B22" s="1" t="s">
        <v>9281</v>
      </c>
      <c r="C22" s="1">
        <v>1300</v>
      </c>
      <c r="D22" s="1">
        <v>0</v>
      </c>
      <c r="E22">
        <f t="shared" si="0"/>
        <v>650</v>
      </c>
      <c r="F22" s="1" t="s">
        <v>9697</v>
      </c>
    </row>
    <row r="23" spans="1:6" s="1" customFormat="1">
      <c r="A23" s="1" t="s">
        <v>9379</v>
      </c>
      <c r="B23" s="1" t="s">
        <v>9281</v>
      </c>
      <c r="C23" s="1">
        <v>930</v>
      </c>
      <c r="D23" s="1">
        <v>0</v>
      </c>
      <c r="E23">
        <f t="shared" si="0"/>
        <v>470</v>
      </c>
      <c r="F23" s="1" t="s">
        <v>9697</v>
      </c>
    </row>
    <row r="24" spans="1:6" s="1" customFormat="1">
      <c r="A24" s="1" t="s">
        <v>9383</v>
      </c>
      <c r="B24" s="1" t="s">
        <v>9391</v>
      </c>
      <c r="C24" s="1">
        <v>1190</v>
      </c>
      <c r="D24" s="1">
        <v>0</v>
      </c>
      <c r="E24">
        <f t="shared" si="0"/>
        <v>600</v>
      </c>
      <c r="F24" s="1" t="s">
        <v>9701</v>
      </c>
    </row>
    <row r="25" spans="1:6" s="1" customFormat="1">
      <c r="A25" s="1" t="s">
        <v>9383</v>
      </c>
      <c r="B25" s="1" t="s">
        <v>9387</v>
      </c>
      <c r="C25" s="1">
        <v>1730</v>
      </c>
      <c r="D25" s="1">
        <v>0</v>
      </c>
      <c r="E25">
        <f t="shared" si="0"/>
        <v>870</v>
      </c>
      <c r="F25" s="1" t="s">
        <v>9700</v>
      </c>
    </row>
    <row r="26" spans="1:6" s="1" customFormat="1">
      <c r="A26" s="1" t="s">
        <v>9387</v>
      </c>
      <c r="B26" s="1" t="s">
        <v>9391</v>
      </c>
      <c r="C26" s="1">
        <v>1800</v>
      </c>
      <c r="D26" s="1">
        <v>0</v>
      </c>
      <c r="E26">
        <f t="shared" si="0"/>
        <v>900</v>
      </c>
      <c r="F26" s="1" t="s">
        <v>9701</v>
      </c>
    </row>
    <row r="27" spans="1:6" s="1" customFormat="1">
      <c r="A27" s="1" t="s">
        <v>9383</v>
      </c>
      <c r="B27" s="1" t="s">
        <v>9390</v>
      </c>
      <c r="C27" s="1">
        <v>570</v>
      </c>
      <c r="D27" s="1">
        <v>0</v>
      </c>
      <c r="E27">
        <f t="shared" si="0"/>
        <v>290</v>
      </c>
      <c r="F27" s="1" t="s">
        <v>9700</v>
      </c>
    </row>
    <row r="28" spans="1:6" s="1" customFormat="1">
      <c r="A28" s="1" t="s">
        <v>9387</v>
      </c>
      <c r="B28" s="1" t="s">
        <v>9390</v>
      </c>
      <c r="C28" s="1">
        <v>1270</v>
      </c>
      <c r="D28" s="1">
        <v>0</v>
      </c>
      <c r="E28">
        <f t="shared" si="0"/>
        <v>640</v>
      </c>
      <c r="F28" s="1" t="s">
        <v>9700</v>
      </c>
    </row>
    <row r="29" spans="1:6" s="1" customFormat="1">
      <c r="A29" s="1" t="s">
        <v>9391</v>
      </c>
      <c r="B29" s="1" t="s">
        <v>9390</v>
      </c>
      <c r="C29" s="1">
        <v>700</v>
      </c>
      <c r="D29" s="1">
        <v>0</v>
      </c>
      <c r="E29">
        <f t="shared" si="0"/>
        <v>350</v>
      </c>
      <c r="F29" s="1" t="s">
        <v>9702</v>
      </c>
    </row>
    <row r="30" spans="1:6" s="1" customFormat="1">
      <c r="A30" s="1" t="s">
        <v>9416</v>
      </c>
      <c r="B30" s="1" t="s">
        <v>9285</v>
      </c>
      <c r="C30" s="1">
        <v>970</v>
      </c>
      <c r="D30" s="1">
        <v>0</v>
      </c>
      <c r="E30">
        <f t="shared" si="0"/>
        <v>490</v>
      </c>
      <c r="F30" s="1" t="s">
        <v>9699</v>
      </c>
    </row>
    <row r="31" spans="1:6" s="1" customFormat="1">
      <c r="A31" s="1" t="s">
        <v>9416</v>
      </c>
      <c r="B31" s="1" t="s">
        <v>9405</v>
      </c>
      <c r="C31" s="1">
        <v>800</v>
      </c>
      <c r="D31" s="1">
        <v>0</v>
      </c>
      <c r="E31">
        <f t="shared" si="0"/>
        <v>400</v>
      </c>
      <c r="F31" s="1" t="s">
        <v>9699</v>
      </c>
    </row>
    <row r="32" spans="1:6" s="1" customFormat="1">
      <c r="A32" s="1" t="s">
        <v>9405</v>
      </c>
      <c r="B32" s="1" t="s">
        <v>9418</v>
      </c>
      <c r="C32" s="1">
        <v>300</v>
      </c>
      <c r="D32" s="1">
        <v>0</v>
      </c>
      <c r="E32">
        <f t="shared" si="0"/>
        <v>150</v>
      </c>
      <c r="F32" s="1" t="s">
        <v>9699</v>
      </c>
    </row>
    <row r="33" spans="1:10">
      <c r="A33" s="45" t="s">
        <v>10034</v>
      </c>
      <c r="B33" s="45" t="s">
        <v>9995</v>
      </c>
      <c r="C33" s="45">
        <v>240</v>
      </c>
      <c r="D33" s="1">
        <v>0</v>
      </c>
      <c r="E33">
        <f>C33/2</f>
        <v>120</v>
      </c>
      <c r="F33" s="45" t="s">
        <v>10068</v>
      </c>
    </row>
    <row r="34" spans="1:10">
      <c r="A34" s="45" t="s">
        <v>10034</v>
      </c>
      <c r="B34" s="45" t="s">
        <v>9996</v>
      </c>
      <c r="C34" s="45">
        <v>670</v>
      </c>
      <c r="D34" s="1">
        <v>0</v>
      </c>
      <c r="E34">
        <f>C34/2+5</f>
        <v>340</v>
      </c>
      <c r="F34" s="45" t="s">
        <v>10069</v>
      </c>
    </row>
    <row r="35" spans="1:10">
      <c r="A35" s="45" t="s">
        <v>10034</v>
      </c>
      <c r="B35" s="1" t="s">
        <v>10047</v>
      </c>
      <c r="C35" s="45">
        <v>970</v>
      </c>
      <c r="D35" s="1">
        <v>0</v>
      </c>
      <c r="E35">
        <f>C35/2+5</f>
        <v>490</v>
      </c>
      <c r="F35" s="45" t="s">
        <v>10069</v>
      </c>
    </row>
    <row r="36" spans="1:10">
      <c r="A36" s="45" t="s">
        <v>10034</v>
      </c>
      <c r="B36" s="45" t="s">
        <v>9998</v>
      </c>
      <c r="C36" s="45">
        <v>2080</v>
      </c>
      <c r="D36" s="1">
        <v>0</v>
      </c>
      <c r="E36">
        <f t="shared" ref="E36:E67" si="1">C36/2</f>
        <v>1040</v>
      </c>
      <c r="F36" s="45" t="s">
        <v>10070</v>
      </c>
    </row>
    <row r="37" spans="1:10">
      <c r="A37" s="45" t="s">
        <v>10034</v>
      </c>
      <c r="B37" s="45" t="s">
        <v>10039</v>
      </c>
      <c r="C37">
        <v>2440</v>
      </c>
      <c r="D37" s="1">
        <v>0</v>
      </c>
      <c r="E37">
        <f t="shared" si="1"/>
        <v>1220</v>
      </c>
      <c r="F37" s="45" t="s">
        <v>10070</v>
      </c>
    </row>
    <row r="38" spans="1:10">
      <c r="A38" s="45" t="s">
        <v>10034</v>
      </c>
      <c r="B38" t="s">
        <v>10067</v>
      </c>
      <c r="C38">
        <v>2940</v>
      </c>
      <c r="D38" s="1">
        <v>0</v>
      </c>
      <c r="E38">
        <f t="shared" si="1"/>
        <v>1470</v>
      </c>
      <c r="F38" s="45" t="s">
        <v>10070</v>
      </c>
    </row>
    <row r="39" spans="1:10">
      <c r="A39" s="45" t="s">
        <v>10033</v>
      </c>
      <c r="B39" s="45" t="s">
        <v>10038</v>
      </c>
      <c r="C39">
        <v>3170</v>
      </c>
      <c r="D39" s="1">
        <v>0</v>
      </c>
      <c r="E39">
        <f>C39/2-5</f>
        <v>1580</v>
      </c>
      <c r="F39" s="45" t="s">
        <v>10071</v>
      </c>
      <c r="J39" s="1"/>
    </row>
    <row r="40" spans="1:10">
      <c r="A40" s="45" t="s">
        <v>10033</v>
      </c>
      <c r="B40" s="45" t="s">
        <v>10000</v>
      </c>
      <c r="C40">
        <v>3300</v>
      </c>
      <c r="D40" s="1">
        <v>0</v>
      </c>
      <c r="E40">
        <f t="shared" si="1"/>
        <v>1650</v>
      </c>
      <c r="F40" s="45" t="s">
        <v>10071</v>
      </c>
      <c r="J40" s="1"/>
    </row>
    <row r="41" spans="1:10">
      <c r="A41" s="45" t="s">
        <v>9995</v>
      </c>
      <c r="B41" s="45" t="s">
        <v>9996</v>
      </c>
      <c r="C41">
        <v>840</v>
      </c>
      <c r="D41" s="1">
        <v>0</v>
      </c>
      <c r="E41">
        <f t="shared" si="1"/>
        <v>420</v>
      </c>
      <c r="F41" s="45" t="s">
        <v>10068</v>
      </c>
      <c r="J41" s="1"/>
    </row>
    <row r="42" spans="1:10">
      <c r="A42" s="45" t="s">
        <v>9995</v>
      </c>
      <c r="B42" s="1" t="s">
        <v>10047</v>
      </c>
      <c r="C42">
        <v>1140</v>
      </c>
      <c r="D42" s="1">
        <v>0</v>
      </c>
      <c r="E42">
        <f t="shared" si="1"/>
        <v>570</v>
      </c>
      <c r="J42" s="1"/>
    </row>
    <row r="43" spans="1:10">
      <c r="A43" s="45" t="s">
        <v>9995</v>
      </c>
      <c r="B43" s="45" t="s">
        <v>9998</v>
      </c>
      <c r="C43">
        <v>2250</v>
      </c>
      <c r="D43" s="1">
        <v>0</v>
      </c>
      <c r="E43">
        <f>C43/2+5</f>
        <v>1130</v>
      </c>
      <c r="J43" s="1"/>
    </row>
    <row r="44" spans="1:10">
      <c r="A44" s="45" t="s">
        <v>9995</v>
      </c>
      <c r="B44" s="45" t="s">
        <v>10035</v>
      </c>
      <c r="C44">
        <v>2600</v>
      </c>
      <c r="D44" s="1">
        <v>0</v>
      </c>
      <c r="E44">
        <f t="shared" si="1"/>
        <v>1300</v>
      </c>
      <c r="J44" s="1"/>
    </row>
    <row r="45" spans="1:10">
      <c r="A45" s="45" t="s">
        <v>9995</v>
      </c>
      <c r="B45" t="s">
        <v>10067</v>
      </c>
      <c r="C45">
        <v>3200</v>
      </c>
      <c r="D45" s="1">
        <v>0</v>
      </c>
      <c r="E45">
        <f t="shared" si="1"/>
        <v>1600</v>
      </c>
      <c r="J45" s="1"/>
    </row>
    <row r="46" spans="1:10">
      <c r="A46" s="45" t="s">
        <v>9995</v>
      </c>
      <c r="B46" s="45" t="s">
        <v>10036</v>
      </c>
      <c r="C46">
        <v>3430</v>
      </c>
      <c r="D46" s="1">
        <v>0</v>
      </c>
      <c r="E46">
        <f>C46/2-5</f>
        <v>1710</v>
      </c>
      <c r="J46" s="1"/>
    </row>
    <row r="47" spans="1:10">
      <c r="A47" s="45" t="s">
        <v>9995</v>
      </c>
      <c r="B47" s="45" t="s">
        <v>10000</v>
      </c>
      <c r="C47">
        <v>3560</v>
      </c>
      <c r="D47" s="1">
        <v>0</v>
      </c>
      <c r="E47">
        <f t="shared" si="1"/>
        <v>1780</v>
      </c>
      <c r="J47" s="1"/>
    </row>
    <row r="48" spans="1:10">
      <c r="A48" s="45" t="s">
        <v>9996</v>
      </c>
      <c r="B48" s="1" t="s">
        <v>10047</v>
      </c>
      <c r="C48">
        <v>410</v>
      </c>
      <c r="D48" s="1">
        <v>0</v>
      </c>
      <c r="E48">
        <f>C48/2+5</f>
        <v>210</v>
      </c>
      <c r="J48" s="1"/>
    </row>
    <row r="49" spans="1:16">
      <c r="A49" s="45" t="s">
        <v>9996</v>
      </c>
      <c r="B49" s="45" t="s">
        <v>9998</v>
      </c>
      <c r="C49">
        <v>1520</v>
      </c>
      <c r="D49" s="1">
        <v>0</v>
      </c>
      <c r="E49">
        <f t="shared" si="1"/>
        <v>760</v>
      </c>
      <c r="J49" s="1"/>
    </row>
    <row r="50" spans="1:16">
      <c r="A50" s="45" t="s">
        <v>9996</v>
      </c>
      <c r="B50" s="45" t="s">
        <v>10035</v>
      </c>
      <c r="C50">
        <v>1880</v>
      </c>
      <c r="D50" s="1">
        <v>0</v>
      </c>
      <c r="E50">
        <f t="shared" si="1"/>
        <v>940</v>
      </c>
      <c r="I50">
        <f>1860+230+210</f>
        <v>2300</v>
      </c>
      <c r="J50" s="1"/>
    </row>
    <row r="51" spans="1:16">
      <c r="A51" s="45" t="s">
        <v>9996</v>
      </c>
      <c r="B51" t="s">
        <v>10067</v>
      </c>
      <c r="C51">
        <v>2380</v>
      </c>
      <c r="D51" s="1">
        <v>0</v>
      </c>
      <c r="E51">
        <f t="shared" si="1"/>
        <v>1190</v>
      </c>
      <c r="J51" s="1"/>
    </row>
    <row r="52" spans="1:16">
      <c r="A52" s="45" t="s">
        <v>9996</v>
      </c>
      <c r="B52" s="45" t="s">
        <v>10036</v>
      </c>
      <c r="C52">
        <v>2610</v>
      </c>
      <c r="D52" s="1">
        <v>0</v>
      </c>
      <c r="E52">
        <f>C52/2-5</f>
        <v>1300</v>
      </c>
      <c r="J52" s="1"/>
      <c r="P52">
        <f>2290-230</f>
        <v>2060</v>
      </c>
    </row>
    <row r="53" spans="1:16">
      <c r="A53" s="45" t="s">
        <v>9996</v>
      </c>
      <c r="B53" s="45" t="s">
        <v>10000</v>
      </c>
      <c r="C53">
        <v>2740</v>
      </c>
      <c r="D53" s="1">
        <v>0</v>
      </c>
      <c r="E53">
        <f t="shared" si="1"/>
        <v>1370</v>
      </c>
      <c r="P53">
        <f>P52-1860</f>
        <v>200</v>
      </c>
    </row>
    <row r="54" spans="1:16">
      <c r="A54" s="1" t="s">
        <v>10047</v>
      </c>
      <c r="B54" s="45" t="s">
        <v>9998</v>
      </c>
      <c r="C54">
        <v>1110</v>
      </c>
      <c r="D54" s="1">
        <v>0</v>
      </c>
      <c r="E54">
        <f>C54/2+5</f>
        <v>560</v>
      </c>
    </row>
    <row r="55" spans="1:16">
      <c r="A55" s="1" t="s">
        <v>10047</v>
      </c>
      <c r="B55" s="45" t="s">
        <v>10035</v>
      </c>
      <c r="C55">
        <v>1460</v>
      </c>
      <c r="D55" s="1">
        <v>0</v>
      </c>
      <c r="E55">
        <f t="shared" si="1"/>
        <v>730</v>
      </c>
    </row>
    <row r="56" spans="1:16">
      <c r="A56" s="1" t="s">
        <v>10047</v>
      </c>
      <c r="B56" t="s">
        <v>10067</v>
      </c>
      <c r="C56">
        <v>2060</v>
      </c>
      <c r="D56" s="1">
        <v>0</v>
      </c>
      <c r="E56">
        <f t="shared" si="1"/>
        <v>1030</v>
      </c>
    </row>
    <row r="57" spans="1:16">
      <c r="A57" s="1" t="s">
        <v>10047</v>
      </c>
      <c r="B57" s="45" t="s">
        <v>10036</v>
      </c>
      <c r="C57">
        <v>2290</v>
      </c>
      <c r="D57" s="1">
        <v>0</v>
      </c>
      <c r="E57">
        <f>C57/2-5</f>
        <v>1140</v>
      </c>
    </row>
    <row r="58" spans="1:16">
      <c r="A58" s="1" t="s">
        <v>10047</v>
      </c>
      <c r="B58" s="45" t="s">
        <v>10000</v>
      </c>
      <c r="C58">
        <v>2420</v>
      </c>
      <c r="D58" s="1">
        <v>0</v>
      </c>
      <c r="E58">
        <f t="shared" si="1"/>
        <v>1210</v>
      </c>
    </row>
    <row r="59" spans="1:16">
      <c r="A59" s="45" t="s">
        <v>9998</v>
      </c>
      <c r="B59" s="45" t="s">
        <v>10035</v>
      </c>
      <c r="C59">
        <v>360</v>
      </c>
      <c r="D59" s="1">
        <v>0</v>
      </c>
      <c r="E59">
        <f t="shared" si="1"/>
        <v>180</v>
      </c>
    </row>
    <row r="60" spans="1:16">
      <c r="A60" s="45" t="s">
        <v>9998</v>
      </c>
      <c r="B60" t="s">
        <v>10067</v>
      </c>
      <c r="C60">
        <v>860</v>
      </c>
      <c r="D60" s="1">
        <v>0</v>
      </c>
      <c r="E60">
        <f t="shared" si="1"/>
        <v>430</v>
      </c>
    </row>
    <row r="61" spans="1:16">
      <c r="A61" s="45" t="s">
        <v>9998</v>
      </c>
      <c r="B61" s="45" t="s">
        <v>10036</v>
      </c>
      <c r="C61">
        <v>1090</v>
      </c>
      <c r="D61" s="1">
        <v>0</v>
      </c>
      <c r="E61">
        <f>C61/2-5</f>
        <v>540</v>
      </c>
    </row>
    <row r="62" spans="1:16">
      <c r="A62" s="45" t="s">
        <v>9998</v>
      </c>
      <c r="B62" s="45" t="s">
        <v>10000</v>
      </c>
      <c r="C62">
        <v>1220</v>
      </c>
      <c r="D62" s="1">
        <v>0</v>
      </c>
      <c r="E62">
        <f t="shared" si="1"/>
        <v>610</v>
      </c>
    </row>
    <row r="63" spans="1:16">
      <c r="A63" s="45" t="s">
        <v>10035</v>
      </c>
      <c r="B63" t="s">
        <v>10067</v>
      </c>
      <c r="C63">
        <v>460</v>
      </c>
      <c r="D63" s="1">
        <v>0</v>
      </c>
      <c r="E63">
        <f t="shared" si="1"/>
        <v>230</v>
      </c>
    </row>
    <row r="64" spans="1:16">
      <c r="A64" s="45" t="s">
        <v>10035</v>
      </c>
      <c r="B64" s="45" t="s">
        <v>10036</v>
      </c>
      <c r="C64">
        <v>600</v>
      </c>
      <c r="D64" s="1">
        <v>0</v>
      </c>
      <c r="E64">
        <f t="shared" si="1"/>
        <v>300</v>
      </c>
    </row>
    <row r="65" spans="1:5">
      <c r="A65" s="45" t="s">
        <v>10035</v>
      </c>
      <c r="B65" s="45" t="s">
        <v>10000</v>
      </c>
      <c r="C65">
        <v>820</v>
      </c>
      <c r="D65" s="1">
        <v>0</v>
      </c>
      <c r="E65">
        <f t="shared" si="1"/>
        <v>410</v>
      </c>
    </row>
    <row r="66" spans="1:5">
      <c r="A66" t="s">
        <v>10067</v>
      </c>
      <c r="B66" s="45" t="s">
        <v>10036</v>
      </c>
      <c r="C66">
        <v>230</v>
      </c>
      <c r="D66" s="1">
        <v>0</v>
      </c>
      <c r="E66">
        <f>C66/2-5</f>
        <v>110</v>
      </c>
    </row>
    <row r="67" spans="1:5">
      <c r="A67" t="s">
        <v>10067</v>
      </c>
      <c r="B67" s="45" t="s">
        <v>10000</v>
      </c>
      <c r="C67">
        <v>360</v>
      </c>
      <c r="D67" s="1">
        <v>0</v>
      </c>
      <c r="E67">
        <f t="shared" si="1"/>
        <v>180</v>
      </c>
    </row>
    <row r="68" spans="1:5">
      <c r="A68" s="45" t="s">
        <v>10036</v>
      </c>
      <c r="B68" s="45" t="s">
        <v>10000</v>
      </c>
      <c r="C68">
        <v>270</v>
      </c>
      <c r="D68" s="1">
        <v>0</v>
      </c>
      <c r="E68">
        <f>C68/2-5</f>
        <v>130</v>
      </c>
    </row>
  </sheetData>
  <phoneticPr fontId="2"/>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topLeftCell="C1" zoomScale="80" zoomScaleNormal="80" zoomScalePageLayoutView="78" workbookViewId="0">
      <pane ySplit="1" topLeftCell="A5082" activePane="bottomLeft" state="frozen"/>
      <selection activeCell="A13" sqref="A13"/>
      <selection pane="bottomLeft" activeCell="D5014" sqref="D501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88"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5556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45">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45">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45">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45">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45">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45">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45">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45">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45">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45">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45">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45">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45">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45">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45">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45">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45">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45">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45">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45">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45">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45">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45">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45">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45">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45">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45">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46">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46">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46">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46">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46">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46">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46">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46">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46">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46">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46">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46">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46">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topLeftCell="A33" zoomScale="80" zoomScaleNormal="80" workbookViewId="0">
      <selection activeCell="E33" sqref="E33"/>
    </sheetView>
  </sheetViews>
  <sheetFormatPr defaultColWidth="8.875" defaultRowHeight="13.5"/>
  <cols>
    <col min="1" max="1" width="12.625" bestFit="1" customWidth="1"/>
    <col min="4" max="4" width="8.5" customWidth="1"/>
    <col min="5" max="5" width="8.625" customWidth="1"/>
  </cols>
  <sheetData>
    <row r="1" spans="1:6">
      <c r="A1" t="s">
        <v>9544</v>
      </c>
    </row>
    <row r="2" spans="1:6" s="1" customFormat="1">
      <c r="A2" s="1" t="s">
        <v>9543</v>
      </c>
      <c r="B2" s="1" t="s">
        <v>9288</v>
      </c>
      <c r="C2" s="1" t="s">
        <v>9289</v>
      </c>
      <c r="D2" s="1" t="s">
        <v>10250</v>
      </c>
      <c r="E2" s="1" t="s">
        <v>10272</v>
      </c>
    </row>
    <row r="3" spans="1:6" s="1" customFormat="1">
      <c r="A3" s="1" t="s">
        <v>9291</v>
      </c>
      <c r="B3" s="1" t="s">
        <v>9249</v>
      </c>
      <c r="C3" s="1">
        <v>650</v>
      </c>
      <c r="D3" s="1">
        <v>0</v>
      </c>
      <c r="E3" s="1">
        <f>INT((C3/2+5)/10)*10</f>
        <v>330</v>
      </c>
      <c r="F3" s="1" t="s">
        <v>9252</v>
      </c>
    </row>
    <row r="4" spans="1:6" s="1" customFormat="1">
      <c r="A4" s="1" t="s">
        <v>9292</v>
      </c>
      <c r="B4" s="1" t="s">
        <v>9293</v>
      </c>
      <c r="C4" s="1">
        <v>920</v>
      </c>
      <c r="D4" s="1">
        <v>0</v>
      </c>
      <c r="E4" s="1">
        <f t="shared" ref="E4:E37" si="0">INT((C4/2+5)/10)*10</f>
        <v>460</v>
      </c>
      <c r="F4" s="1" t="s">
        <v>9252</v>
      </c>
    </row>
    <row r="5" spans="1:6" s="1" customFormat="1">
      <c r="A5" s="1" t="s">
        <v>9292</v>
      </c>
      <c r="B5" s="1" t="s">
        <v>9255</v>
      </c>
      <c r="C5" s="1">
        <v>1950</v>
      </c>
      <c r="D5" s="1">
        <v>0</v>
      </c>
      <c r="E5" s="1">
        <f t="shared" si="0"/>
        <v>980</v>
      </c>
      <c r="F5" s="1" t="s">
        <v>9259</v>
      </c>
    </row>
    <row r="6" spans="1:6" s="1" customFormat="1">
      <c r="A6" s="1" t="s">
        <v>9294</v>
      </c>
      <c r="B6" s="1" t="s">
        <v>9295</v>
      </c>
      <c r="C6" s="1">
        <v>3040</v>
      </c>
      <c r="D6" s="1">
        <v>0</v>
      </c>
      <c r="E6" s="1">
        <f t="shared" si="0"/>
        <v>1520</v>
      </c>
      <c r="F6" s="1" t="s">
        <v>9259</v>
      </c>
    </row>
    <row r="7" spans="1:6" s="1" customFormat="1">
      <c r="A7" s="1" t="s">
        <v>9294</v>
      </c>
      <c r="B7" s="1" t="s">
        <v>9296</v>
      </c>
      <c r="C7" s="1">
        <v>4160</v>
      </c>
      <c r="D7" s="1">
        <v>0</v>
      </c>
      <c r="E7" s="1">
        <f t="shared" si="0"/>
        <v>2080</v>
      </c>
      <c r="F7" s="1" t="s">
        <v>9297</v>
      </c>
    </row>
    <row r="8" spans="1:6" s="1" customFormat="1">
      <c r="A8" s="1" t="s">
        <v>9298</v>
      </c>
      <c r="B8" s="1" t="s">
        <v>9299</v>
      </c>
      <c r="C8" s="1">
        <v>5480</v>
      </c>
      <c r="D8" s="1">
        <f>C8-620</f>
        <v>4860</v>
      </c>
      <c r="E8" s="1">
        <f t="shared" si="0"/>
        <v>2740</v>
      </c>
      <c r="F8" s="1" t="s">
        <v>9297</v>
      </c>
    </row>
    <row r="9" spans="1:6" s="1" customFormat="1">
      <c r="A9" s="1" t="s">
        <v>9249</v>
      </c>
      <c r="B9" s="1" t="s">
        <v>9293</v>
      </c>
      <c r="C9" s="1">
        <v>370</v>
      </c>
      <c r="D9" s="1">
        <v>0</v>
      </c>
      <c r="E9" s="1">
        <f t="shared" si="0"/>
        <v>190</v>
      </c>
      <c r="F9" s="1" t="s">
        <v>9252</v>
      </c>
    </row>
    <row r="10" spans="1:6" s="1" customFormat="1">
      <c r="A10" s="1" t="s">
        <v>9249</v>
      </c>
      <c r="B10" s="1" t="s">
        <v>9255</v>
      </c>
      <c r="C10" s="1">
        <v>1330</v>
      </c>
      <c r="D10" s="1">
        <v>0</v>
      </c>
      <c r="E10" s="1">
        <f t="shared" si="0"/>
        <v>670</v>
      </c>
      <c r="F10" s="1" t="s">
        <v>9259</v>
      </c>
    </row>
    <row r="11" spans="1:6" s="1" customFormat="1">
      <c r="A11" s="1" t="s">
        <v>9249</v>
      </c>
      <c r="B11" s="1" t="s">
        <v>9295</v>
      </c>
      <c r="C11" s="1">
        <v>2370</v>
      </c>
      <c r="D11" s="1">
        <v>0</v>
      </c>
      <c r="E11" s="1">
        <f t="shared" si="0"/>
        <v>1190</v>
      </c>
      <c r="F11" s="1" t="s">
        <v>9252</v>
      </c>
    </row>
    <row r="12" spans="1:6" s="1" customFormat="1">
      <c r="A12" s="1" t="s">
        <v>9249</v>
      </c>
      <c r="B12" s="1" t="s">
        <v>9296</v>
      </c>
      <c r="C12" s="1">
        <v>3490</v>
      </c>
      <c r="D12" s="1">
        <v>0</v>
      </c>
      <c r="E12" s="1">
        <f t="shared" si="0"/>
        <v>1750</v>
      </c>
      <c r="F12" s="1" t="s">
        <v>9297</v>
      </c>
    </row>
    <row r="13" spans="1:6" s="1" customFormat="1">
      <c r="A13" s="1" t="s">
        <v>9249</v>
      </c>
      <c r="B13" s="1" t="s">
        <v>9299</v>
      </c>
      <c r="C13" s="1">
        <v>4810</v>
      </c>
      <c r="D13" s="1">
        <f>C13-620</f>
        <v>4190</v>
      </c>
      <c r="E13" s="1">
        <f t="shared" si="0"/>
        <v>2410</v>
      </c>
      <c r="F13" s="1" t="s">
        <v>9252</v>
      </c>
    </row>
    <row r="14" spans="1:6" s="1" customFormat="1">
      <c r="A14" s="1" t="s">
        <v>9293</v>
      </c>
      <c r="B14" s="1" t="s">
        <v>9255</v>
      </c>
      <c r="C14" s="1">
        <v>1060</v>
      </c>
      <c r="D14" s="1">
        <v>0</v>
      </c>
      <c r="E14" s="1">
        <f t="shared" si="0"/>
        <v>530</v>
      </c>
      <c r="F14" s="1" t="s">
        <v>9259</v>
      </c>
    </row>
    <row r="15" spans="1:6" s="1" customFormat="1">
      <c r="A15" s="1" t="s">
        <v>9293</v>
      </c>
      <c r="B15" s="1" t="s">
        <v>9295</v>
      </c>
      <c r="C15" s="1">
        <v>2010</v>
      </c>
      <c r="D15" s="1">
        <v>0</v>
      </c>
      <c r="E15" s="1">
        <f t="shared" si="0"/>
        <v>1010</v>
      </c>
      <c r="F15" s="1" t="s">
        <v>9259</v>
      </c>
    </row>
    <row r="16" spans="1:6" s="1" customFormat="1">
      <c r="A16" s="1" t="s">
        <v>9293</v>
      </c>
      <c r="B16" s="1" t="s">
        <v>9296</v>
      </c>
      <c r="C16" s="1">
        <v>3130</v>
      </c>
      <c r="D16" s="1">
        <v>0</v>
      </c>
      <c r="E16" s="1">
        <f t="shared" si="0"/>
        <v>1570</v>
      </c>
      <c r="F16" s="1" t="s">
        <v>9297</v>
      </c>
    </row>
    <row r="17" spans="1:6" s="1" customFormat="1">
      <c r="A17" s="1" t="s">
        <v>9293</v>
      </c>
      <c r="B17" s="1" t="s">
        <v>9299</v>
      </c>
      <c r="C17" s="1">
        <v>4450</v>
      </c>
      <c r="D17" s="1">
        <f>C17-620</f>
        <v>3830</v>
      </c>
      <c r="E17" s="1">
        <f t="shared" si="0"/>
        <v>2230</v>
      </c>
      <c r="F17" s="1" t="s">
        <v>9297</v>
      </c>
    </row>
    <row r="18" spans="1:6" s="1" customFormat="1">
      <c r="A18" s="1" t="s">
        <v>9255</v>
      </c>
      <c r="B18" s="1" t="s">
        <v>9295</v>
      </c>
      <c r="C18" s="1">
        <v>1050</v>
      </c>
      <c r="D18" s="1">
        <v>0</v>
      </c>
      <c r="E18" s="1">
        <f t="shared" si="0"/>
        <v>530</v>
      </c>
      <c r="F18" s="1" t="s">
        <v>9259</v>
      </c>
    </row>
    <row r="19" spans="1:6" s="1" customFormat="1">
      <c r="A19" s="1" t="s">
        <v>9255</v>
      </c>
      <c r="B19" s="1" t="s">
        <v>9296</v>
      </c>
      <c r="C19" s="1">
        <v>2170</v>
      </c>
      <c r="D19" s="1">
        <v>0</v>
      </c>
      <c r="E19" s="1">
        <f t="shared" si="0"/>
        <v>1090</v>
      </c>
      <c r="F19" s="1" t="s">
        <v>9297</v>
      </c>
    </row>
    <row r="20" spans="1:6" s="1" customFormat="1">
      <c r="A20" s="1" t="s">
        <v>9255</v>
      </c>
      <c r="B20" s="1" t="s">
        <v>9299</v>
      </c>
      <c r="C20" s="1">
        <v>3490</v>
      </c>
      <c r="D20" s="1">
        <f>C20-620</f>
        <v>2870</v>
      </c>
      <c r="E20" s="1">
        <f t="shared" si="0"/>
        <v>1750</v>
      </c>
      <c r="F20" s="1" t="s">
        <v>9259</v>
      </c>
    </row>
    <row r="21" spans="1:6" s="1" customFormat="1">
      <c r="A21" s="1" t="s">
        <v>9295</v>
      </c>
      <c r="B21" s="1" t="s">
        <v>9296</v>
      </c>
      <c r="C21" s="1">
        <v>1340</v>
      </c>
      <c r="D21" s="1">
        <v>0</v>
      </c>
      <c r="E21" s="1">
        <f t="shared" si="0"/>
        <v>670</v>
      </c>
      <c r="F21" s="1" t="s">
        <v>9297</v>
      </c>
    </row>
    <row r="22" spans="1:6" s="1" customFormat="1">
      <c r="A22" s="1" t="s">
        <v>9295</v>
      </c>
      <c r="B22" s="1" t="s">
        <v>9299</v>
      </c>
      <c r="C22" s="1">
        <v>2280</v>
      </c>
      <c r="D22" s="1">
        <v>0</v>
      </c>
      <c r="E22" s="1">
        <f t="shared" si="0"/>
        <v>1140</v>
      </c>
      <c r="F22" s="1" t="s">
        <v>9297</v>
      </c>
    </row>
    <row r="23" spans="1:6" s="1" customFormat="1">
      <c r="A23" s="1" t="s">
        <v>9296</v>
      </c>
      <c r="B23" s="1" t="s">
        <v>9299</v>
      </c>
      <c r="C23" s="1">
        <v>1040</v>
      </c>
      <c r="D23" s="1">
        <v>0</v>
      </c>
      <c r="E23" s="1">
        <f t="shared" si="0"/>
        <v>520</v>
      </c>
      <c r="F23" s="1" t="s">
        <v>9297</v>
      </c>
    </row>
    <row r="24" spans="1:6" s="1" customFormat="1">
      <c r="A24" s="1" t="s">
        <v>9300</v>
      </c>
      <c r="B24" s="1" t="s">
        <v>9301</v>
      </c>
      <c r="C24" s="1">
        <v>510</v>
      </c>
      <c r="D24" s="1">
        <v>0</v>
      </c>
      <c r="E24" s="1">
        <f t="shared" si="0"/>
        <v>260</v>
      </c>
      <c r="F24" s="1" t="s">
        <v>9695</v>
      </c>
    </row>
    <row r="25" spans="1:6" s="1" customFormat="1">
      <c r="A25" s="1" t="s">
        <v>9302</v>
      </c>
      <c r="B25" s="1" t="s">
        <v>9303</v>
      </c>
      <c r="C25" s="1">
        <v>210</v>
      </c>
      <c r="D25" s="1">
        <v>0</v>
      </c>
      <c r="E25" s="1">
        <f t="shared" si="0"/>
        <v>110</v>
      </c>
      <c r="F25" s="1" t="s">
        <v>9696</v>
      </c>
    </row>
    <row r="26" spans="1:6" s="1" customFormat="1">
      <c r="A26" s="1" t="s">
        <v>9279</v>
      </c>
      <c r="B26" s="1" t="s">
        <v>9379</v>
      </c>
      <c r="C26" s="1">
        <v>480</v>
      </c>
      <c r="D26" s="1">
        <v>0</v>
      </c>
      <c r="E26" s="1">
        <f t="shared" si="0"/>
        <v>240</v>
      </c>
      <c r="F26" s="1" t="s">
        <v>9697</v>
      </c>
    </row>
    <row r="27" spans="1:6" s="1" customFormat="1">
      <c r="A27" s="1" t="s">
        <v>9279</v>
      </c>
      <c r="B27" s="1" t="s">
        <v>9281</v>
      </c>
      <c r="C27" s="1">
        <v>1300</v>
      </c>
      <c r="D27" s="1">
        <v>0</v>
      </c>
      <c r="E27" s="1">
        <f t="shared" si="0"/>
        <v>650</v>
      </c>
      <c r="F27" s="1" t="s">
        <v>9697</v>
      </c>
    </row>
    <row r="28" spans="1:6" s="1" customFormat="1">
      <c r="A28" s="1" t="s">
        <v>9379</v>
      </c>
      <c r="B28" s="1" t="s">
        <v>9281</v>
      </c>
      <c r="C28" s="1">
        <v>930</v>
      </c>
      <c r="D28" s="1">
        <v>0</v>
      </c>
      <c r="E28" s="1">
        <f t="shared" si="0"/>
        <v>470</v>
      </c>
      <c r="F28" s="1" t="s">
        <v>9697</v>
      </c>
    </row>
    <row r="29" spans="1:6" s="1" customFormat="1">
      <c r="A29" s="1" t="s">
        <v>9383</v>
      </c>
      <c r="B29" s="1" t="s">
        <v>9391</v>
      </c>
      <c r="C29" s="1">
        <v>1190</v>
      </c>
      <c r="D29" s="1">
        <v>0</v>
      </c>
      <c r="E29" s="1">
        <f t="shared" si="0"/>
        <v>600</v>
      </c>
      <c r="F29" s="1" t="s">
        <v>9701</v>
      </c>
    </row>
    <row r="30" spans="1:6" s="1" customFormat="1">
      <c r="A30" s="1" t="s">
        <v>9383</v>
      </c>
      <c r="B30" s="1" t="s">
        <v>9387</v>
      </c>
      <c r="C30" s="1">
        <v>1730</v>
      </c>
      <c r="D30" s="1">
        <v>0</v>
      </c>
      <c r="E30" s="1">
        <f t="shared" si="0"/>
        <v>870</v>
      </c>
      <c r="F30" s="1" t="s">
        <v>9700</v>
      </c>
    </row>
    <row r="31" spans="1:6" s="1" customFormat="1">
      <c r="A31" s="1" t="s">
        <v>9413</v>
      </c>
      <c r="B31" s="1" t="s">
        <v>9391</v>
      </c>
      <c r="C31" s="1">
        <v>1800</v>
      </c>
      <c r="D31" s="1">
        <v>0</v>
      </c>
      <c r="E31" s="1">
        <f t="shared" si="0"/>
        <v>900</v>
      </c>
      <c r="F31" s="1" t="s">
        <v>9701</v>
      </c>
    </row>
    <row r="32" spans="1:6" s="1" customFormat="1">
      <c r="A32" s="1" t="s">
        <v>9383</v>
      </c>
      <c r="B32" s="1" t="s">
        <v>9414</v>
      </c>
      <c r="C32" s="1">
        <v>570</v>
      </c>
      <c r="D32" s="1">
        <v>0</v>
      </c>
      <c r="E32" s="1">
        <f t="shared" si="0"/>
        <v>290</v>
      </c>
      <c r="F32" s="1" t="s">
        <v>9700</v>
      </c>
    </row>
    <row r="33" spans="1:14" s="1" customFormat="1">
      <c r="A33" s="1" t="s">
        <v>9413</v>
      </c>
      <c r="B33" s="1" t="s">
        <v>9414</v>
      </c>
      <c r="C33" s="1">
        <v>1270</v>
      </c>
      <c r="D33" s="1">
        <v>0</v>
      </c>
      <c r="E33" s="1">
        <f t="shared" si="0"/>
        <v>640</v>
      </c>
      <c r="F33" s="1" t="s">
        <v>9700</v>
      </c>
    </row>
    <row r="34" spans="1:14" s="1" customFormat="1">
      <c r="A34" s="1" t="s">
        <v>9415</v>
      </c>
      <c r="B34" s="1" t="s">
        <v>9414</v>
      </c>
      <c r="C34" s="1">
        <v>700</v>
      </c>
      <c r="D34" s="1">
        <v>0</v>
      </c>
      <c r="E34" s="1">
        <f t="shared" si="0"/>
        <v>350</v>
      </c>
      <c r="F34" s="1" t="s">
        <v>9702</v>
      </c>
    </row>
    <row r="35" spans="1:14" s="1" customFormat="1">
      <c r="A35" s="1" t="s">
        <v>9416</v>
      </c>
      <c r="B35" s="1" t="s">
        <v>9285</v>
      </c>
      <c r="C35" s="1">
        <v>970</v>
      </c>
      <c r="D35" s="1">
        <v>0</v>
      </c>
      <c r="E35" s="1">
        <f t="shared" si="0"/>
        <v>490</v>
      </c>
      <c r="F35" s="1" t="s">
        <v>9699</v>
      </c>
    </row>
    <row r="36" spans="1:14" s="1" customFormat="1">
      <c r="A36" s="1" t="s">
        <v>9416</v>
      </c>
      <c r="B36" s="1" t="s">
        <v>9405</v>
      </c>
      <c r="C36" s="1">
        <v>800</v>
      </c>
      <c r="D36" s="1">
        <v>0</v>
      </c>
      <c r="E36" s="1">
        <f t="shared" si="0"/>
        <v>400</v>
      </c>
      <c r="F36" s="1" t="s">
        <v>9699</v>
      </c>
    </row>
    <row r="37" spans="1:14" s="1" customFormat="1">
      <c r="A37" s="1" t="s">
        <v>9417</v>
      </c>
      <c r="B37" s="1" t="s">
        <v>9418</v>
      </c>
      <c r="C37" s="1">
        <v>300</v>
      </c>
      <c r="D37" s="1">
        <v>0</v>
      </c>
      <c r="E37" s="1">
        <f t="shared" si="0"/>
        <v>150</v>
      </c>
      <c r="F37" s="1" t="s">
        <v>9699</v>
      </c>
    </row>
    <row r="39" spans="1:14">
      <c r="A39" t="s">
        <v>9848</v>
      </c>
    </row>
    <row r="40" spans="1:14">
      <c r="A40" s="1" t="s">
        <v>9543</v>
      </c>
      <c r="B40" s="1" t="s">
        <v>9288</v>
      </c>
      <c r="C40" s="1" t="s">
        <v>9289</v>
      </c>
      <c r="D40" s="1" t="s">
        <v>10250</v>
      </c>
      <c r="E40" s="1" t="s">
        <v>10272</v>
      </c>
      <c r="F40" s="1"/>
      <c r="G40" s="1"/>
      <c r="H40" s="1"/>
    </row>
    <row r="41" spans="1:14">
      <c r="A41" s="1" t="s">
        <v>9247</v>
      </c>
      <c r="B41" s="1" t="s">
        <v>9249</v>
      </c>
      <c r="C41" s="1">
        <v>630</v>
      </c>
      <c r="D41" s="1">
        <v>0</v>
      </c>
      <c r="E41" s="1">
        <f>INT((C41/2+5)/10)*10</f>
        <v>320</v>
      </c>
      <c r="F41" s="1" t="s">
        <v>9246</v>
      </c>
      <c r="G41" s="1"/>
      <c r="H41" s="1"/>
      <c r="N41">
        <f>3030</f>
        <v>3030</v>
      </c>
    </row>
    <row r="42" spans="1:14">
      <c r="A42" s="1" t="s">
        <v>9247</v>
      </c>
      <c r="B42" s="1" t="s">
        <v>9293</v>
      </c>
      <c r="C42" s="1">
        <v>900</v>
      </c>
      <c r="D42" s="1">
        <v>0</v>
      </c>
      <c r="E42" s="1">
        <f t="shared" ref="E42:E75" si="1">INT((C42/2+5)/10)*10</f>
        <v>450</v>
      </c>
      <c r="F42" s="1" t="s">
        <v>9246</v>
      </c>
      <c r="G42" s="1"/>
      <c r="H42" s="1"/>
      <c r="N42">
        <f>3030*0.8</f>
        <v>2424</v>
      </c>
    </row>
    <row r="43" spans="1:14">
      <c r="A43" s="1" t="s">
        <v>9247</v>
      </c>
      <c r="B43" s="1" t="s">
        <v>9255</v>
      </c>
      <c r="C43" s="1">
        <v>1900</v>
      </c>
      <c r="D43" s="1">
        <v>0</v>
      </c>
      <c r="E43" s="1">
        <f t="shared" si="1"/>
        <v>950</v>
      </c>
      <c r="F43" s="1" t="s">
        <v>9246</v>
      </c>
      <c r="G43" s="1"/>
      <c r="H43" s="1"/>
      <c r="N43">
        <f>2430</f>
        <v>2430</v>
      </c>
    </row>
    <row r="44" spans="1:14">
      <c r="A44" s="1" t="s">
        <v>9247</v>
      </c>
      <c r="B44" s="1" t="s">
        <v>9295</v>
      </c>
      <c r="C44" s="1">
        <f>2300+660</f>
        <v>2960</v>
      </c>
      <c r="D44" s="1">
        <v>0</v>
      </c>
      <c r="E44" s="1">
        <f t="shared" si="1"/>
        <v>1480</v>
      </c>
      <c r="F44" s="1" t="s">
        <v>9246</v>
      </c>
      <c r="G44" s="1"/>
      <c r="H44" s="1"/>
      <c r="N44">
        <f>3030-2430</f>
        <v>600</v>
      </c>
    </row>
    <row r="45" spans="1:14">
      <c r="A45" s="1" t="s">
        <v>9247</v>
      </c>
      <c r="B45" s="1" t="s">
        <v>9296</v>
      </c>
      <c r="C45" s="1">
        <f>2300+1750</f>
        <v>4050</v>
      </c>
      <c r="D45" s="1">
        <v>0</v>
      </c>
      <c r="E45" s="1">
        <f t="shared" si="1"/>
        <v>2030</v>
      </c>
      <c r="F45" s="1" t="s">
        <v>9246</v>
      </c>
      <c r="G45" s="1"/>
      <c r="H45" s="1"/>
    </row>
    <row r="46" spans="1:14">
      <c r="A46" s="1" t="s">
        <v>9247</v>
      </c>
      <c r="B46" s="1" t="s">
        <v>9299</v>
      </c>
      <c r="C46" s="1">
        <f>2300+3030</f>
        <v>5330</v>
      </c>
      <c r="D46" s="1">
        <f>C46-600</f>
        <v>4730</v>
      </c>
      <c r="E46" s="1">
        <f t="shared" si="1"/>
        <v>2670</v>
      </c>
      <c r="F46" s="1" t="s">
        <v>9246</v>
      </c>
      <c r="G46" s="1"/>
      <c r="H46" s="1"/>
    </row>
    <row r="47" spans="1:14">
      <c r="A47" s="1" t="s">
        <v>9249</v>
      </c>
      <c r="B47" s="1" t="s">
        <v>9293</v>
      </c>
      <c r="C47" s="1">
        <v>360</v>
      </c>
      <c r="D47" s="1">
        <v>0</v>
      </c>
      <c r="E47" s="1">
        <f t="shared" si="1"/>
        <v>180</v>
      </c>
      <c r="F47" s="1" t="s">
        <v>9246</v>
      </c>
      <c r="G47" s="1"/>
      <c r="H47" s="1"/>
    </row>
    <row r="48" spans="1:14">
      <c r="A48" s="1" t="s">
        <v>9249</v>
      </c>
      <c r="B48" s="1" t="s">
        <v>9255</v>
      </c>
      <c r="C48" s="1">
        <v>1300</v>
      </c>
      <c r="D48" s="1">
        <v>0</v>
      </c>
      <c r="E48" s="1">
        <f t="shared" si="1"/>
        <v>650</v>
      </c>
      <c r="F48" s="1" t="s">
        <v>9246</v>
      </c>
      <c r="G48" s="1"/>
      <c r="H48" s="1"/>
    </row>
    <row r="49" spans="1:8">
      <c r="A49" s="1" t="s">
        <v>9249</v>
      </c>
      <c r="B49" s="1" t="s">
        <v>9295</v>
      </c>
      <c r="C49" s="1">
        <f>1650+660</f>
        <v>2310</v>
      </c>
      <c r="D49" s="1">
        <v>0</v>
      </c>
      <c r="E49" s="1">
        <f t="shared" si="1"/>
        <v>1160</v>
      </c>
      <c r="F49" s="1" t="s">
        <v>9246</v>
      </c>
      <c r="G49" s="1"/>
      <c r="H49" s="1"/>
    </row>
    <row r="50" spans="1:8">
      <c r="A50" s="1" t="s">
        <v>9249</v>
      </c>
      <c r="B50" s="1" t="s">
        <v>9296</v>
      </c>
      <c r="C50" s="1">
        <f>1650+1750</f>
        <v>3400</v>
      </c>
      <c r="D50" s="1">
        <v>0</v>
      </c>
      <c r="E50" s="1">
        <f t="shared" si="1"/>
        <v>1700</v>
      </c>
      <c r="F50" s="1" t="s">
        <v>9246</v>
      </c>
      <c r="G50" s="1"/>
      <c r="H50" s="1"/>
    </row>
    <row r="51" spans="1:8">
      <c r="A51" s="1" t="s">
        <v>9249</v>
      </c>
      <c r="B51" s="1" t="s">
        <v>9299</v>
      </c>
      <c r="C51" s="1">
        <f>1650+3030</f>
        <v>4680</v>
      </c>
      <c r="D51" s="1">
        <f>C51-600</f>
        <v>4080</v>
      </c>
      <c r="E51" s="1">
        <f t="shared" si="1"/>
        <v>2340</v>
      </c>
      <c r="F51" s="1" t="s">
        <v>9246</v>
      </c>
      <c r="G51" s="1"/>
      <c r="H51" s="1"/>
    </row>
    <row r="52" spans="1:8">
      <c r="A52" s="1" t="s">
        <v>9293</v>
      </c>
      <c r="B52" s="1" t="s">
        <v>9255</v>
      </c>
      <c r="C52" s="1">
        <v>1030</v>
      </c>
      <c r="D52" s="1">
        <v>0</v>
      </c>
      <c r="E52" s="1">
        <f t="shared" si="1"/>
        <v>520</v>
      </c>
      <c r="F52" s="1" t="s">
        <v>9246</v>
      </c>
      <c r="G52" s="1"/>
      <c r="H52" s="1"/>
    </row>
    <row r="53" spans="1:8">
      <c r="A53" s="1" t="s">
        <v>9293</v>
      </c>
      <c r="B53" s="1" t="s">
        <v>9295</v>
      </c>
      <c r="C53" s="1">
        <f>660+1300</f>
        <v>1960</v>
      </c>
      <c r="D53" s="1">
        <v>0</v>
      </c>
      <c r="E53" s="1">
        <f t="shared" si="1"/>
        <v>980</v>
      </c>
      <c r="F53" s="1" t="s">
        <v>9246</v>
      </c>
      <c r="G53" s="1"/>
      <c r="H53" s="1"/>
    </row>
    <row r="54" spans="1:8">
      <c r="A54" s="1" t="s">
        <v>9293</v>
      </c>
      <c r="B54" s="1" t="s">
        <v>9296</v>
      </c>
      <c r="C54" s="1">
        <f>1750+1300</f>
        <v>3050</v>
      </c>
      <c r="D54" s="1">
        <v>0</v>
      </c>
      <c r="E54" s="1">
        <f t="shared" si="1"/>
        <v>1530</v>
      </c>
      <c r="F54" s="1" t="s">
        <v>9246</v>
      </c>
      <c r="G54" s="1"/>
      <c r="H54" s="1"/>
    </row>
    <row r="55" spans="1:8">
      <c r="A55" s="1" t="s">
        <v>9293</v>
      </c>
      <c r="B55" s="1" t="s">
        <v>9299</v>
      </c>
      <c r="C55" s="1">
        <f>3030+1300</f>
        <v>4330</v>
      </c>
      <c r="D55" s="1">
        <f>C55-600</f>
        <v>3730</v>
      </c>
      <c r="E55" s="1">
        <f t="shared" si="1"/>
        <v>2170</v>
      </c>
      <c r="F55" s="1" t="s">
        <v>9246</v>
      </c>
      <c r="G55" s="1"/>
      <c r="H55" s="1"/>
    </row>
    <row r="56" spans="1:8">
      <c r="A56" s="1" t="s">
        <v>9255</v>
      </c>
      <c r="B56" s="1" t="s">
        <v>9295</v>
      </c>
      <c r="C56" s="1">
        <f>660+360</f>
        <v>1020</v>
      </c>
      <c r="D56" s="1">
        <v>0</v>
      </c>
      <c r="E56" s="1">
        <f t="shared" si="1"/>
        <v>510</v>
      </c>
      <c r="F56" s="1" t="s">
        <v>9246</v>
      </c>
      <c r="G56" s="1"/>
      <c r="H56" s="1"/>
    </row>
    <row r="57" spans="1:8">
      <c r="A57" s="1" t="s">
        <v>9255</v>
      </c>
      <c r="B57" s="1" t="s">
        <v>9296</v>
      </c>
      <c r="C57" s="1">
        <f>1750+360</f>
        <v>2110</v>
      </c>
      <c r="D57" s="1">
        <v>0</v>
      </c>
      <c r="E57" s="1">
        <f t="shared" si="1"/>
        <v>1060</v>
      </c>
      <c r="F57" s="1" t="s">
        <v>9246</v>
      </c>
      <c r="G57" s="1"/>
      <c r="H57" s="1"/>
    </row>
    <row r="58" spans="1:8">
      <c r="A58" s="1" t="s">
        <v>9255</v>
      </c>
      <c r="B58" s="1" t="s">
        <v>9299</v>
      </c>
      <c r="C58" s="1">
        <f>3030+360</f>
        <v>3390</v>
      </c>
      <c r="D58" s="1">
        <f>C58-600</f>
        <v>2790</v>
      </c>
      <c r="E58" s="1">
        <f t="shared" si="1"/>
        <v>1700</v>
      </c>
      <c r="F58" s="1" t="s">
        <v>9246</v>
      </c>
      <c r="G58" s="1"/>
      <c r="H58" s="1"/>
    </row>
    <row r="59" spans="1:8">
      <c r="A59" s="1" t="s">
        <v>9295</v>
      </c>
      <c r="B59" s="1" t="s">
        <v>9296</v>
      </c>
      <c r="C59" s="1">
        <v>1300</v>
      </c>
      <c r="D59" s="1">
        <v>0</v>
      </c>
      <c r="E59" s="1">
        <f t="shared" si="1"/>
        <v>650</v>
      </c>
      <c r="F59" s="1" t="s">
        <v>9246</v>
      </c>
      <c r="G59" s="1"/>
      <c r="H59" s="1"/>
    </row>
    <row r="60" spans="1:8">
      <c r="A60" s="1" t="s">
        <v>9295</v>
      </c>
      <c r="B60" s="1" t="s">
        <v>9299</v>
      </c>
      <c r="C60" s="1">
        <v>2220</v>
      </c>
      <c r="D60" s="1">
        <v>0</v>
      </c>
      <c r="E60" s="1">
        <f t="shared" si="1"/>
        <v>1110</v>
      </c>
      <c r="F60" s="1" t="s">
        <v>9246</v>
      </c>
      <c r="G60" s="1"/>
      <c r="H60" s="1"/>
    </row>
    <row r="61" spans="1:8">
      <c r="A61" s="1" t="s">
        <v>9296</v>
      </c>
      <c r="B61" s="1" t="s">
        <v>9299</v>
      </c>
      <c r="C61" s="1">
        <v>1010</v>
      </c>
      <c r="D61" s="1">
        <v>0</v>
      </c>
      <c r="E61" s="1">
        <f t="shared" si="1"/>
        <v>510</v>
      </c>
      <c r="F61" s="1" t="s">
        <v>9246</v>
      </c>
      <c r="G61" s="1"/>
      <c r="H61" s="1"/>
    </row>
    <row r="62" spans="1:8">
      <c r="A62" s="1" t="s">
        <v>9300</v>
      </c>
      <c r="B62" s="1" t="s">
        <v>9301</v>
      </c>
      <c r="C62" s="1">
        <v>490</v>
      </c>
      <c r="D62" s="1">
        <v>0</v>
      </c>
      <c r="E62" s="1">
        <f t="shared" si="1"/>
        <v>250</v>
      </c>
      <c r="F62" s="1" t="s">
        <v>9695</v>
      </c>
      <c r="G62" s="1"/>
      <c r="H62" s="1"/>
    </row>
    <row r="63" spans="1:8">
      <c r="A63" s="1" t="s">
        <v>9302</v>
      </c>
      <c r="B63" s="1" t="s">
        <v>9303</v>
      </c>
      <c r="C63" s="1">
        <v>200</v>
      </c>
      <c r="D63" s="1">
        <v>0</v>
      </c>
      <c r="E63" s="1">
        <f t="shared" si="1"/>
        <v>100</v>
      </c>
      <c r="F63" s="1" t="s">
        <v>9696</v>
      </c>
      <c r="G63" s="1"/>
      <c r="H63" s="1"/>
    </row>
    <row r="64" spans="1:8">
      <c r="A64" s="1" t="s">
        <v>9279</v>
      </c>
      <c r="B64" s="1" t="s">
        <v>9379</v>
      </c>
      <c r="C64" s="1">
        <v>470</v>
      </c>
      <c r="D64" s="1">
        <v>0</v>
      </c>
      <c r="E64" s="1">
        <f t="shared" si="1"/>
        <v>240</v>
      </c>
      <c r="F64" s="1" t="s">
        <v>9697</v>
      </c>
      <c r="G64" s="1"/>
      <c r="H64" s="1"/>
    </row>
    <row r="65" spans="1:8">
      <c r="A65" s="1" t="s">
        <v>9279</v>
      </c>
      <c r="B65" s="1" t="s">
        <v>9281</v>
      </c>
      <c r="C65" s="1">
        <v>1260</v>
      </c>
      <c r="D65" s="1">
        <v>0</v>
      </c>
      <c r="E65" s="1">
        <f t="shared" si="1"/>
        <v>630</v>
      </c>
      <c r="F65" s="1" t="s">
        <v>9697</v>
      </c>
      <c r="G65" s="1"/>
      <c r="H65" s="1"/>
    </row>
    <row r="66" spans="1:8">
      <c r="A66" s="1" t="s">
        <v>9379</v>
      </c>
      <c r="B66" s="1" t="s">
        <v>9281</v>
      </c>
      <c r="C66" s="1">
        <v>900</v>
      </c>
      <c r="D66" s="1">
        <v>0</v>
      </c>
      <c r="E66" s="1">
        <f t="shared" si="1"/>
        <v>450</v>
      </c>
      <c r="F66" s="1" t="s">
        <v>9697</v>
      </c>
      <c r="G66" s="1"/>
      <c r="H66" s="1"/>
    </row>
    <row r="67" spans="1:8">
      <c r="A67" s="1" t="s">
        <v>9383</v>
      </c>
      <c r="B67" s="1" t="s">
        <v>9391</v>
      </c>
      <c r="C67" s="1">
        <v>1160</v>
      </c>
      <c r="D67" s="1">
        <v>0</v>
      </c>
      <c r="E67" s="1">
        <f t="shared" si="1"/>
        <v>580</v>
      </c>
      <c r="F67" s="1" t="s">
        <v>9701</v>
      </c>
      <c r="G67" s="1"/>
      <c r="H67" s="1"/>
    </row>
    <row r="68" spans="1:8">
      <c r="A68" s="1" t="s">
        <v>9383</v>
      </c>
      <c r="B68" s="1" t="s">
        <v>9387</v>
      </c>
      <c r="C68" s="1">
        <v>1680</v>
      </c>
      <c r="D68" s="1">
        <v>0</v>
      </c>
      <c r="E68" s="1">
        <f t="shared" si="1"/>
        <v>840</v>
      </c>
      <c r="F68" s="1" t="s">
        <v>9700</v>
      </c>
      <c r="G68" s="1"/>
      <c r="H68" s="1"/>
    </row>
    <row r="69" spans="1:8">
      <c r="A69" s="1" t="s">
        <v>9387</v>
      </c>
      <c r="B69" s="1" t="s">
        <v>9391</v>
      </c>
      <c r="C69" s="1">
        <v>1750</v>
      </c>
      <c r="D69" s="1">
        <v>0</v>
      </c>
      <c r="E69" s="1">
        <f t="shared" si="1"/>
        <v>880</v>
      </c>
      <c r="F69" s="1" t="s">
        <v>9701</v>
      </c>
      <c r="G69" s="1"/>
      <c r="H69" s="1"/>
    </row>
    <row r="70" spans="1:8">
      <c r="A70" s="1" t="s">
        <v>9383</v>
      </c>
      <c r="B70" s="1" t="s">
        <v>9390</v>
      </c>
      <c r="C70" s="1">
        <v>560</v>
      </c>
      <c r="D70" s="1">
        <v>0</v>
      </c>
      <c r="E70" s="1">
        <f t="shared" si="1"/>
        <v>280</v>
      </c>
      <c r="F70" s="1" t="s">
        <v>9700</v>
      </c>
      <c r="G70" s="1"/>
      <c r="H70" s="1"/>
    </row>
    <row r="71" spans="1:8">
      <c r="A71" s="1" t="s">
        <v>9387</v>
      </c>
      <c r="B71" s="1" t="s">
        <v>9390</v>
      </c>
      <c r="C71" s="1">
        <v>1260</v>
      </c>
      <c r="D71" s="1">
        <v>0</v>
      </c>
      <c r="E71" s="1">
        <f t="shared" si="1"/>
        <v>630</v>
      </c>
      <c r="F71" s="1" t="s">
        <v>9700</v>
      </c>
      <c r="G71" s="1"/>
      <c r="H71" s="1"/>
    </row>
    <row r="72" spans="1:8">
      <c r="A72" s="1" t="s">
        <v>9391</v>
      </c>
      <c r="B72" s="1" t="s">
        <v>9390</v>
      </c>
      <c r="C72" s="1">
        <v>680</v>
      </c>
      <c r="D72" s="1">
        <v>0</v>
      </c>
      <c r="E72" s="1">
        <f t="shared" si="1"/>
        <v>340</v>
      </c>
      <c r="F72" s="1" t="s">
        <v>9702</v>
      </c>
      <c r="G72" s="1"/>
      <c r="H72" s="1"/>
    </row>
    <row r="73" spans="1:8">
      <c r="A73" s="1" t="s">
        <v>9416</v>
      </c>
      <c r="B73" s="1" t="s">
        <v>9285</v>
      </c>
      <c r="C73" s="1">
        <v>950</v>
      </c>
      <c r="D73" s="1">
        <v>0</v>
      </c>
      <c r="E73" s="1">
        <f t="shared" si="1"/>
        <v>480</v>
      </c>
      <c r="F73" s="1" t="s">
        <v>9699</v>
      </c>
      <c r="G73" s="1"/>
      <c r="H73" s="1"/>
    </row>
    <row r="74" spans="1:8">
      <c r="A74" s="1" t="s">
        <v>9416</v>
      </c>
      <c r="B74" s="1" t="s">
        <v>9405</v>
      </c>
      <c r="C74" s="1">
        <v>780</v>
      </c>
      <c r="D74" s="1">
        <v>0</v>
      </c>
      <c r="E74" s="1">
        <f t="shared" si="1"/>
        <v>390</v>
      </c>
      <c r="F74" s="1" t="s">
        <v>9699</v>
      </c>
      <c r="G74" s="1"/>
      <c r="H74" s="1"/>
    </row>
    <row r="75" spans="1:8">
      <c r="A75" s="1" t="s">
        <v>9405</v>
      </c>
      <c r="B75" s="1" t="s">
        <v>9418</v>
      </c>
      <c r="C75" s="1">
        <v>290</v>
      </c>
      <c r="D75" s="1">
        <v>0</v>
      </c>
      <c r="E75" s="1">
        <f t="shared" si="1"/>
        <v>150</v>
      </c>
      <c r="F75" s="1" t="s">
        <v>9699</v>
      </c>
      <c r="G75" s="1"/>
      <c r="H75" s="1"/>
    </row>
  </sheetData>
  <phoneticPr fontId="2"/>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55" zoomScaleNormal="100" workbookViewId="0">
      <selection activeCell="A55" sqref="A1:XFD1048576"/>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3039</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9844</v>
      </c>
    </row>
    <row r="2" spans="1:7">
      <c r="A2" t="s">
        <v>9845</v>
      </c>
    </row>
    <row r="3" spans="1:7">
      <c r="A3" t="s">
        <v>9846</v>
      </c>
    </row>
    <row r="4" spans="1:7" s="86" customFormat="1">
      <c r="A4" s="86" t="s">
        <v>9842</v>
      </c>
    </row>
    <row r="5" spans="1:7">
      <c r="A5" t="s">
        <v>9815</v>
      </c>
      <c r="B5" t="s">
        <v>9557</v>
      </c>
      <c r="C5" t="s">
        <v>9558</v>
      </c>
      <c r="D5" t="s">
        <v>9559</v>
      </c>
      <c r="E5" t="s">
        <v>9557</v>
      </c>
      <c r="F5" t="s">
        <v>9558</v>
      </c>
      <c r="G5" t="s">
        <v>9559</v>
      </c>
    </row>
    <row r="6" spans="1:7">
      <c r="A6" t="s">
        <v>9816</v>
      </c>
      <c r="B6" t="s">
        <v>9817</v>
      </c>
      <c r="E6" t="s">
        <v>9818</v>
      </c>
    </row>
    <row r="7" spans="1:7">
      <c r="A7" t="s">
        <v>9831</v>
      </c>
      <c r="B7" t="s">
        <v>9849</v>
      </c>
      <c r="C7" t="s">
        <v>9850</v>
      </c>
      <c r="D7" t="s">
        <v>9851</v>
      </c>
      <c r="E7" t="s">
        <v>9852</v>
      </c>
      <c r="F7" t="s">
        <v>9853</v>
      </c>
      <c r="G7" t="s">
        <v>9854</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9935</v>
      </c>
      <c r="E107" t="s">
        <v>9944</v>
      </c>
      <c r="K107" s="41"/>
      <c r="L107" s="41"/>
    </row>
    <row r="108" spans="1:12">
      <c r="A108" t="s">
        <v>9814</v>
      </c>
      <c r="E108" t="s">
        <v>9946</v>
      </c>
    </row>
    <row r="109" spans="1:12">
      <c r="A109" t="s">
        <v>9847</v>
      </c>
      <c r="E109" t="s">
        <v>9945</v>
      </c>
      <c r="F109" t="s">
        <v>9988</v>
      </c>
    </row>
    <row r="110" spans="1:12" s="86" customFormat="1">
      <c r="A110" s="86" t="s">
        <v>9843</v>
      </c>
    </row>
    <row r="111" spans="1:12">
      <c r="A111" t="s">
        <v>9815</v>
      </c>
      <c r="B111" t="s">
        <v>9947</v>
      </c>
      <c r="C111" t="s">
        <v>9936</v>
      </c>
      <c r="D111" t="s">
        <v>9937</v>
      </c>
      <c r="E111" t="s">
        <v>9938</v>
      </c>
      <c r="F111" t="s">
        <v>9939</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9565</v>
      </c>
      <c r="B171" s="86" t="s">
        <v>9570</v>
      </c>
    </row>
    <row r="172" spans="1:6">
      <c r="A172" t="s">
        <v>9571</v>
      </c>
      <c r="B172" t="s">
        <v>9308</v>
      </c>
      <c r="C172" t="s">
        <v>9573</v>
      </c>
      <c r="D172" t="s">
        <v>9574</v>
      </c>
      <c r="E172" t="s">
        <v>9573</v>
      </c>
      <c r="F172" t="s">
        <v>9574</v>
      </c>
    </row>
    <row r="173" spans="1:6">
      <c r="A173" t="s">
        <v>9566</v>
      </c>
      <c r="B173" t="s">
        <v>9567</v>
      </c>
      <c r="C173" t="s">
        <v>9568</v>
      </c>
      <c r="D173" t="s">
        <v>9569</v>
      </c>
      <c r="E173" t="s">
        <v>9568</v>
      </c>
      <c r="F173" t="s">
        <v>9569</v>
      </c>
    </row>
    <row r="174" spans="1:6">
      <c r="A174" t="s">
        <v>9832</v>
      </c>
      <c r="C174" s="47" t="s">
        <v>9943</v>
      </c>
      <c r="D174" s="47" t="s">
        <v>9942</v>
      </c>
      <c r="E174" s="47" t="s">
        <v>9941</v>
      </c>
      <c r="F174" s="47" t="s">
        <v>9940</v>
      </c>
    </row>
    <row r="175" spans="1:6">
      <c r="A175" s="20">
        <v>4</v>
      </c>
      <c r="B175" s="20">
        <v>3</v>
      </c>
      <c r="C175">
        <v>160</v>
      </c>
      <c r="D175">
        <v>180</v>
      </c>
      <c r="E175">
        <v>160</v>
      </c>
      <c r="F175">
        <v>170</v>
      </c>
    </row>
    <row r="176" spans="1:6">
      <c r="A176" s="20">
        <v>11</v>
      </c>
      <c r="B176" s="20" t="s">
        <v>9590</v>
      </c>
      <c r="C176">
        <v>230</v>
      </c>
      <c r="D176">
        <v>250</v>
      </c>
      <c r="E176">
        <v>230</v>
      </c>
      <c r="F176">
        <v>240</v>
      </c>
    </row>
    <row r="177" spans="1:6">
      <c r="A177" s="20">
        <v>16</v>
      </c>
      <c r="B177" s="20" t="s">
        <v>9590</v>
      </c>
      <c r="C177">
        <v>290</v>
      </c>
      <c r="D177">
        <v>290</v>
      </c>
      <c r="E177">
        <v>280</v>
      </c>
      <c r="F177">
        <v>280</v>
      </c>
    </row>
    <row r="178" spans="1:6">
      <c r="A178" s="20">
        <v>17</v>
      </c>
      <c r="B178" s="20">
        <v>15</v>
      </c>
      <c r="C178">
        <v>290</v>
      </c>
      <c r="D178">
        <v>290</v>
      </c>
      <c r="E178">
        <v>280</v>
      </c>
      <c r="F178">
        <v>280</v>
      </c>
    </row>
    <row r="179" spans="1:6">
      <c r="A179" s="20">
        <v>21</v>
      </c>
      <c r="B179" s="20" t="s">
        <v>9590</v>
      </c>
      <c r="C179">
        <v>390</v>
      </c>
      <c r="D179">
        <v>400</v>
      </c>
      <c r="E179">
        <v>380</v>
      </c>
      <c r="F179">
        <v>380</v>
      </c>
    </row>
    <row r="180" spans="1:6">
      <c r="A180" s="20">
        <v>22</v>
      </c>
      <c r="B180" s="20" t="s">
        <v>9590</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9590</v>
      </c>
      <c r="D190" s="41">
        <v>1660</v>
      </c>
      <c r="E190" s="44" t="s">
        <v>9590</v>
      </c>
      <c r="F190" s="41">
        <v>1610</v>
      </c>
    </row>
    <row r="191" spans="1:6">
      <c r="A191" s="20">
        <v>101</v>
      </c>
      <c r="B191" s="20">
        <v>91</v>
      </c>
      <c r="C191" s="44" t="s">
        <v>9590</v>
      </c>
      <c r="D191" s="41">
        <v>1840</v>
      </c>
      <c r="E191" s="44" t="s">
        <v>9590</v>
      </c>
      <c r="F191" s="41">
        <v>1780</v>
      </c>
    </row>
    <row r="192" spans="1:6">
      <c r="A192" s="20">
        <v>121</v>
      </c>
      <c r="B192" s="20" t="s">
        <v>9590</v>
      </c>
      <c r="C192" s="44" t="s">
        <v>9590</v>
      </c>
      <c r="D192" s="41">
        <v>2320</v>
      </c>
      <c r="E192" s="44" t="s">
        <v>9590</v>
      </c>
      <c r="F192" s="41">
        <v>2250</v>
      </c>
    </row>
    <row r="193" spans="1:6">
      <c r="A193" s="20">
        <v>141</v>
      </c>
      <c r="B193" s="20">
        <v>128</v>
      </c>
      <c r="C193" s="44" t="s">
        <v>9590</v>
      </c>
      <c r="D193" s="41">
        <v>2680</v>
      </c>
      <c r="E193" s="44" t="s">
        <v>9590</v>
      </c>
      <c r="F193" s="41">
        <v>2600</v>
      </c>
    </row>
    <row r="194" spans="1:6">
      <c r="A194" s="20">
        <v>161</v>
      </c>
      <c r="B194" s="20">
        <v>146</v>
      </c>
      <c r="C194" s="44" t="s">
        <v>9590</v>
      </c>
      <c r="D194" s="41">
        <v>3100</v>
      </c>
      <c r="E194" s="44" t="s">
        <v>9590</v>
      </c>
      <c r="F194" s="41">
        <v>3010</v>
      </c>
    </row>
    <row r="195" spans="1:6">
      <c r="A195" s="20">
        <v>181</v>
      </c>
      <c r="B195" s="20">
        <v>164</v>
      </c>
      <c r="C195" s="44" t="s">
        <v>9590</v>
      </c>
      <c r="D195" s="41">
        <v>3630</v>
      </c>
      <c r="E195" s="44" t="s">
        <v>9590</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9556</v>
      </c>
    </row>
    <row r="202" spans="1:6" s="86" customFormat="1">
      <c r="A202" s="86" t="s">
        <v>9834</v>
      </c>
      <c r="C202" s="86" t="s">
        <v>9833</v>
      </c>
    </row>
    <row r="203" spans="1:6">
      <c r="A203" t="s">
        <v>9556</v>
      </c>
      <c r="B203" t="s">
        <v>9581</v>
      </c>
      <c r="C203" t="s">
        <v>9582</v>
      </c>
      <c r="D203" t="s">
        <v>9583</v>
      </c>
    </row>
    <row r="204" spans="1:6">
      <c r="A204" t="s">
        <v>9577</v>
      </c>
      <c r="B204" t="s">
        <v>9578</v>
      </c>
      <c r="C204" t="s">
        <v>9579</v>
      </c>
      <c r="D204" t="s">
        <v>9580</v>
      </c>
    </row>
    <row r="205" spans="1:6">
      <c r="A205" t="s">
        <v>9816</v>
      </c>
      <c r="B205" t="s">
        <v>9855</v>
      </c>
      <c r="C205" t="s">
        <v>9856</v>
      </c>
      <c r="D205" t="s">
        <v>9857</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9556</v>
      </c>
    </row>
    <row r="228" spans="1:4" s="86" customFormat="1">
      <c r="A228" s="86" t="s">
        <v>9835</v>
      </c>
      <c r="C228" s="86" t="s">
        <v>9833</v>
      </c>
    </row>
    <row r="229" spans="1:4">
      <c r="A229" t="s">
        <v>9556</v>
      </c>
      <c r="B229" t="s">
        <v>9581</v>
      </c>
      <c r="C229" t="s">
        <v>9582</v>
      </c>
      <c r="D229" t="s">
        <v>9583</v>
      </c>
    </row>
    <row r="230" spans="1:4">
      <c r="A230" t="s">
        <v>9577</v>
      </c>
      <c r="B230" t="s">
        <v>9578</v>
      </c>
      <c r="C230" t="s">
        <v>9579</v>
      </c>
      <c r="D230" t="s">
        <v>9580</v>
      </c>
    </row>
    <row r="231" spans="1:4">
      <c r="A231" t="s">
        <v>9816</v>
      </c>
      <c r="B231" t="s">
        <v>9855</v>
      </c>
      <c r="C231" t="s">
        <v>9856</v>
      </c>
      <c r="D231" t="s">
        <v>9857</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9556</v>
      </c>
    </row>
    <row r="251" spans="1:4" s="86" customFormat="1">
      <c r="A251" s="86" t="s">
        <v>9933</v>
      </c>
      <c r="C251" s="86" t="s">
        <v>9836</v>
      </c>
    </row>
    <row r="252" spans="1:4">
      <c r="A252" t="s">
        <v>9577</v>
      </c>
      <c r="B252" t="s">
        <v>9837</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9934</v>
      </c>
      <c r="C266" s="86" t="s">
        <v>9836</v>
      </c>
    </row>
    <row r="267" spans="1:3">
      <c r="A267" t="s">
        <v>9577</v>
      </c>
      <c r="B267" t="s">
        <v>9837</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9556</v>
      </c>
      <c r="B284" s="48"/>
      <c r="C284" s="48"/>
      <c r="D284" s="48"/>
      <c r="E284" s="48"/>
      <c r="F284" s="48"/>
      <c r="G284" s="48"/>
      <c r="H284" s="48"/>
      <c r="I284" s="48"/>
      <c r="J284" s="48"/>
      <c r="K284" s="48"/>
      <c r="L284" s="48"/>
      <c r="M284" s="48"/>
    </row>
    <row r="285" spans="1:13" s="86" customFormat="1">
      <c r="A285" s="87" t="s">
        <v>9841</v>
      </c>
      <c r="C285" s="87" t="s">
        <v>9588</v>
      </c>
      <c r="D285" s="87"/>
      <c r="E285" s="87"/>
      <c r="F285" s="87"/>
      <c r="G285" s="87"/>
      <c r="H285" s="87"/>
      <c r="I285" s="87"/>
      <c r="J285" s="87"/>
      <c r="K285" s="87"/>
      <c r="L285" s="87"/>
      <c r="M285" s="87"/>
    </row>
    <row r="286" spans="1:13">
      <c r="A286" s="48" t="s">
        <v>9587</v>
      </c>
      <c r="B286" s="48" t="s">
        <v>9589</v>
      </c>
      <c r="C286" s="48" t="s">
        <v>9839</v>
      </c>
      <c r="D286" s="48" t="s">
        <v>9838</v>
      </c>
      <c r="E286" s="48" t="s">
        <v>9840</v>
      </c>
      <c r="F286" s="48"/>
      <c r="G286" s="48"/>
      <c r="H286" s="82"/>
      <c r="I286" s="48"/>
      <c r="J286" s="82"/>
      <c r="K286" s="48"/>
      <c r="L286" s="48"/>
      <c r="M286" s="48"/>
    </row>
    <row r="287" spans="1:13">
      <c r="A287" s="85" t="s">
        <v>1041</v>
      </c>
      <c r="B287" s="85" t="s">
        <v>1240</v>
      </c>
      <c r="C287" s="85">
        <v>302</v>
      </c>
      <c r="D287" s="85">
        <v>290</v>
      </c>
      <c r="E287" s="48">
        <v>1</v>
      </c>
      <c r="F287" s="48"/>
      <c r="G287" s="48"/>
      <c r="H287" s="48"/>
      <c r="I287" s="48"/>
      <c r="J287" s="48"/>
      <c r="K287" s="48"/>
      <c r="L287" s="48"/>
      <c r="M287" s="48"/>
    </row>
    <row r="288" spans="1:13">
      <c r="A288" s="85" t="s">
        <v>1815</v>
      </c>
      <c r="B288" s="85" t="s">
        <v>1684</v>
      </c>
      <c r="C288" s="85">
        <v>918</v>
      </c>
      <c r="D288" s="85">
        <v>890</v>
      </c>
      <c r="E288" s="48">
        <v>1</v>
      </c>
      <c r="F288" s="48"/>
      <c r="G288" s="48"/>
      <c r="H288" s="48"/>
      <c r="I288" s="48"/>
      <c r="J288" s="48"/>
      <c r="K288" s="48"/>
      <c r="L288" s="48"/>
      <c r="M288" s="48"/>
    </row>
    <row r="289" spans="1:13">
      <c r="A289" s="85" t="s">
        <v>1815</v>
      </c>
      <c r="B289" s="85" t="s">
        <v>1712</v>
      </c>
      <c r="C289" s="85">
        <v>918</v>
      </c>
      <c r="D289" s="85">
        <v>890</v>
      </c>
      <c r="E289" s="48">
        <v>1</v>
      </c>
      <c r="F289" s="48"/>
      <c r="G289" s="48"/>
      <c r="H289" s="48"/>
      <c r="I289" s="48"/>
      <c r="J289" s="48"/>
      <c r="K289" s="48"/>
      <c r="L289" s="48"/>
      <c r="M289" s="48"/>
    </row>
    <row r="290" spans="1:13">
      <c r="A290" s="85" t="s">
        <v>1815</v>
      </c>
      <c r="B290" s="85" t="s">
        <v>1714</v>
      </c>
      <c r="C290" s="85">
        <v>918</v>
      </c>
      <c r="D290" s="85">
        <v>890</v>
      </c>
      <c r="E290" s="48">
        <v>1</v>
      </c>
      <c r="F290" s="48"/>
      <c r="G290" s="48"/>
      <c r="H290" s="48"/>
      <c r="I290" s="48"/>
      <c r="J290" s="48"/>
      <c r="K290" s="48"/>
      <c r="L290" s="48"/>
      <c r="M290" s="48"/>
    </row>
    <row r="291" spans="1:13">
      <c r="A291" s="85" t="s">
        <v>1815</v>
      </c>
      <c r="B291" s="85" t="s">
        <v>9859</v>
      </c>
      <c r="C291" s="85">
        <v>918</v>
      </c>
      <c r="D291" s="85">
        <v>890</v>
      </c>
      <c r="E291" s="48">
        <v>1</v>
      </c>
      <c r="F291" s="48"/>
      <c r="G291" s="48"/>
      <c r="H291" s="48"/>
      <c r="I291" s="48"/>
      <c r="J291" s="48"/>
      <c r="K291" s="48"/>
      <c r="L291" s="48"/>
      <c r="M291" s="48"/>
    </row>
    <row r="292" spans="1:13">
      <c r="A292" s="85" t="s">
        <v>1818</v>
      </c>
      <c r="B292" s="85" t="s">
        <v>1684</v>
      </c>
      <c r="C292" s="85">
        <v>918</v>
      </c>
      <c r="D292" s="85">
        <v>890</v>
      </c>
      <c r="E292" s="48">
        <v>1</v>
      </c>
      <c r="F292" s="48"/>
      <c r="G292" s="48"/>
      <c r="H292" s="48"/>
      <c r="I292" s="48"/>
      <c r="J292" s="48"/>
      <c r="K292" s="48"/>
      <c r="L292" s="48"/>
      <c r="M292" s="48"/>
    </row>
    <row r="293" spans="1:13">
      <c r="A293" s="85" t="s">
        <v>1818</v>
      </c>
      <c r="B293" s="85" t="s">
        <v>1712</v>
      </c>
      <c r="C293" s="85">
        <v>918</v>
      </c>
      <c r="D293" s="85">
        <v>890</v>
      </c>
      <c r="E293" s="48">
        <v>1</v>
      </c>
      <c r="F293" s="48"/>
      <c r="G293" s="48"/>
      <c r="H293" s="48"/>
      <c r="I293" s="48"/>
      <c r="J293" s="48"/>
      <c r="K293" s="48"/>
      <c r="L293" s="48"/>
      <c r="M293" s="48"/>
    </row>
    <row r="294" spans="1:13">
      <c r="A294" s="85" t="s">
        <v>1818</v>
      </c>
      <c r="B294" s="85" t="s">
        <v>1714</v>
      </c>
      <c r="C294" s="85">
        <v>918</v>
      </c>
      <c r="D294" s="85">
        <v>890</v>
      </c>
      <c r="E294" s="48">
        <v>1</v>
      </c>
      <c r="F294" s="48"/>
      <c r="G294" s="48"/>
      <c r="H294" s="48"/>
      <c r="I294" s="48"/>
      <c r="J294" s="48"/>
      <c r="K294" s="48"/>
      <c r="L294" s="48"/>
      <c r="M294" s="48"/>
    </row>
    <row r="295" spans="1:13">
      <c r="A295" s="85" t="s">
        <v>1818</v>
      </c>
      <c r="B295" s="85" t="s">
        <v>9860</v>
      </c>
      <c r="C295" s="85">
        <v>918</v>
      </c>
      <c r="D295" s="85">
        <v>890</v>
      </c>
      <c r="E295" s="48">
        <v>1</v>
      </c>
      <c r="F295" s="48"/>
      <c r="G295" s="48"/>
      <c r="H295" s="48"/>
      <c r="I295" s="48"/>
      <c r="J295" s="48"/>
      <c r="K295" s="48"/>
      <c r="L295" s="48"/>
      <c r="M295" s="48"/>
    </row>
    <row r="296" spans="1:13">
      <c r="A296" s="85" t="s">
        <v>1820</v>
      </c>
      <c r="B296" s="85" t="s">
        <v>1684</v>
      </c>
      <c r="C296" s="85">
        <v>918</v>
      </c>
      <c r="D296" s="85">
        <v>890</v>
      </c>
      <c r="E296" s="48">
        <v>1</v>
      </c>
      <c r="F296" s="48"/>
      <c r="G296" s="48"/>
      <c r="H296" s="48"/>
      <c r="I296" s="48"/>
      <c r="J296" s="48"/>
      <c r="K296" s="48"/>
      <c r="L296" s="48"/>
      <c r="M296" s="48"/>
    </row>
    <row r="297" spans="1:13">
      <c r="A297" s="85" t="s">
        <v>1820</v>
      </c>
      <c r="B297" s="85" t="s">
        <v>1712</v>
      </c>
      <c r="C297" s="85">
        <v>918</v>
      </c>
      <c r="D297" s="85">
        <v>890</v>
      </c>
      <c r="E297" s="48">
        <v>1</v>
      </c>
      <c r="F297" s="48"/>
      <c r="G297" s="48"/>
      <c r="H297" s="48"/>
      <c r="I297" s="48"/>
      <c r="J297" s="48"/>
      <c r="K297" s="48"/>
      <c r="L297" s="48"/>
      <c r="M297" s="48"/>
    </row>
    <row r="298" spans="1:13">
      <c r="A298" s="85" t="s">
        <v>1820</v>
      </c>
      <c r="B298" s="85" t="s">
        <v>1714</v>
      </c>
      <c r="C298" s="85">
        <v>918</v>
      </c>
      <c r="D298" s="85">
        <v>890</v>
      </c>
      <c r="E298" s="48">
        <v>1</v>
      </c>
      <c r="F298" s="48"/>
      <c r="G298" s="48"/>
      <c r="H298" s="48"/>
      <c r="I298" s="48"/>
      <c r="J298" s="48"/>
      <c r="K298" s="48"/>
      <c r="L298" s="48"/>
      <c r="M298" s="48"/>
    </row>
    <row r="299" spans="1:13">
      <c r="A299" s="85" t="s">
        <v>2081</v>
      </c>
      <c r="B299" s="85" t="s">
        <v>1684</v>
      </c>
      <c r="C299" s="85">
        <v>918</v>
      </c>
      <c r="D299" s="85">
        <v>890</v>
      </c>
      <c r="E299" s="48">
        <v>1</v>
      </c>
      <c r="F299" s="48"/>
      <c r="G299" s="48"/>
      <c r="H299" s="48"/>
      <c r="I299" s="48"/>
      <c r="J299" s="48"/>
      <c r="K299" s="48"/>
      <c r="L299" s="48"/>
      <c r="M299" s="48"/>
    </row>
    <row r="300" spans="1:13">
      <c r="A300" s="85" t="s">
        <v>2081</v>
      </c>
      <c r="B300" s="85" t="s">
        <v>1712</v>
      </c>
      <c r="C300" s="85">
        <v>918</v>
      </c>
      <c r="D300" s="85">
        <v>890</v>
      </c>
      <c r="E300" s="48">
        <v>1</v>
      </c>
      <c r="F300" s="48"/>
      <c r="G300" s="48"/>
      <c r="H300" s="48"/>
      <c r="I300" s="48"/>
      <c r="J300" s="48"/>
      <c r="K300" s="48"/>
      <c r="L300" s="48"/>
      <c r="M300" s="48"/>
    </row>
    <row r="301" spans="1:13">
      <c r="A301" s="85" t="s">
        <v>2081</v>
      </c>
      <c r="B301" s="85" t="s">
        <v>1714</v>
      </c>
      <c r="C301" s="85">
        <v>918</v>
      </c>
      <c r="D301" s="85">
        <v>890</v>
      </c>
      <c r="E301" s="48">
        <v>1</v>
      </c>
      <c r="F301" s="48"/>
      <c r="G301" s="48"/>
      <c r="H301" s="48"/>
      <c r="I301" s="48"/>
      <c r="J301" s="48"/>
      <c r="K301" s="48"/>
      <c r="L301" s="48"/>
      <c r="M301" s="48"/>
    </row>
    <row r="302" spans="1:13">
      <c r="A302" s="85" t="s">
        <v>2083</v>
      </c>
      <c r="B302" s="85" t="s">
        <v>1684</v>
      </c>
      <c r="C302" s="85">
        <v>918</v>
      </c>
      <c r="D302" s="85">
        <v>890</v>
      </c>
      <c r="E302" s="48">
        <v>1</v>
      </c>
      <c r="F302" s="48"/>
      <c r="G302" s="48"/>
      <c r="H302" s="48"/>
      <c r="I302" s="48"/>
      <c r="J302" s="48"/>
      <c r="K302" s="48"/>
      <c r="L302" s="48"/>
      <c r="M302" s="48"/>
    </row>
    <row r="303" spans="1:13">
      <c r="A303" s="85" t="s">
        <v>2083</v>
      </c>
      <c r="B303" s="85" t="s">
        <v>1712</v>
      </c>
      <c r="C303" s="85">
        <v>918</v>
      </c>
      <c r="D303" s="85">
        <v>890</v>
      </c>
      <c r="E303" s="48">
        <v>1</v>
      </c>
      <c r="F303" s="48"/>
      <c r="G303" s="48"/>
      <c r="H303" s="48"/>
      <c r="I303" s="48"/>
      <c r="J303" s="48"/>
      <c r="K303" s="48"/>
      <c r="L303" s="48"/>
      <c r="M303" s="48"/>
    </row>
    <row r="304" spans="1:13">
      <c r="A304" s="85" t="s">
        <v>2083</v>
      </c>
      <c r="B304" s="85" t="s">
        <v>1714</v>
      </c>
      <c r="C304" s="85">
        <v>918</v>
      </c>
      <c r="D304" s="85">
        <v>890</v>
      </c>
      <c r="E304" s="48">
        <v>1</v>
      </c>
      <c r="F304" s="48"/>
      <c r="G304" s="48"/>
      <c r="H304" s="48"/>
      <c r="I304" s="48"/>
      <c r="J304" s="48"/>
      <c r="K304" s="48"/>
      <c r="L304" s="48"/>
      <c r="M304" s="48"/>
    </row>
    <row r="305" spans="1:13">
      <c r="A305" s="85" t="s">
        <v>2085</v>
      </c>
      <c r="B305" s="85" t="s">
        <v>1684</v>
      </c>
      <c r="C305" s="85">
        <v>918</v>
      </c>
      <c r="D305" s="85">
        <v>890</v>
      </c>
      <c r="E305" s="48">
        <v>1</v>
      </c>
      <c r="F305" s="48"/>
      <c r="G305" s="48"/>
      <c r="H305" s="48"/>
      <c r="I305" s="48"/>
      <c r="J305" s="48"/>
      <c r="K305" s="48"/>
      <c r="L305" s="48"/>
      <c r="M305" s="48"/>
    </row>
    <row r="306" spans="1:13">
      <c r="A306" s="85" t="s">
        <v>2085</v>
      </c>
      <c r="B306" s="85" t="s">
        <v>1712</v>
      </c>
      <c r="C306" s="85">
        <v>918</v>
      </c>
      <c r="D306" s="85">
        <v>890</v>
      </c>
      <c r="E306" s="48">
        <v>1</v>
      </c>
      <c r="F306" s="48"/>
      <c r="G306" s="48"/>
      <c r="H306" s="48"/>
      <c r="I306" s="48"/>
      <c r="J306" s="48"/>
      <c r="K306" s="48"/>
      <c r="L306" s="48"/>
      <c r="M306" s="48"/>
    </row>
    <row r="307" spans="1:13">
      <c r="A307" s="85" t="s">
        <v>2087</v>
      </c>
      <c r="B307" s="85" t="s">
        <v>1684</v>
      </c>
      <c r="C307" s="85">
        <v>918</v>
      </c>
      <c r="D307" s="85">
        <v>890</v>
      </c>
      <c r="E307" s="48">
        <v>1</v>
      </c>
      <c r="F307" s="48"/>
      <c r="G307" s="48"/>
      <c r="H307" s="48"/>
      <c r="I307" s="48"/>
      <c r="J307" s="48"/>
      <c r="K307" s="48"/>
      <c r="L307" s="48"/>
      <c r="M307" s="48"/>
    </row>
    <row r="308" spans="1:13">
      <c r="A308" s="85" t="s">
        <v>2087</v>
      </c>
      <c r="B308" s="85" t="s">
        <v>1712</v>
      </c>
      <c r="C308" s="85">
        <v>918</v>
      </c>
      <c r="D308" s="85">
        <v>890</v>
      </c>
      <c r="E308" s="48">
        <v>1</v>
      </c>
      <c r="F308" s="48"/>
      <c r="G308" s="48"/>
      <c r="H308" s="48"/>
      <c r="I308" s="48"/>
      <c r="J308" s="48"/>
      <c r="K308" s="48"/>
      <c r="L308" s="48"/>
      <c r="M308" s="48"/>
    </row>
    <row r="309" spans="1:13">
      <c r="A309" s="85" t="s">
        <v>2089</v>
      </c>
      <c r="B309" s="85" t="s">
        <v>1684</v>
      </c>
      <c r="C309" s="85">
        <v>918</v>
      </c>
      <c r="D309" s="85">
        <v>890</v>
      </c>
      <c r="E309" s="48">
        <v>1</v>
      </c>
      <c r="F309" s="48"/>
      <c r="G309" s="48"/>
      <c r="H309" s="48"/>
      <c r="I309" s="48"/>
      <c r="J309" s="48"/>
      <c r="K309" s="48"/>
      <c r="L309" s="48"/>
      <c r="M309" s="48"/>
    </row>
    <row r="310" spans="1:13">
      <c r="A310" s="85" t="s">
        <v>2091</v>
      </c>
      <c r="B310" s="85" t="s">
        <v>1684</v>
      </c>
      <c r="C310" s="85">
        <v>918</v>
      </c>
      <c r="D310" s="85">
        <v>890</v>
      </c>
      <c r="E310" s="48">
        <v>1</v>
      </c>
      <c r="F310" s="48"/>
      <c r="G310" s="48"/>
      <c r="H310" s="48"/>
      <c r="I310" s="48"/>
      <c r="J310" s="48"/>
      <c r="K310" s="48"/>
      <c r="L310" s="48"/>
      <c r="M310" s="48"/>
    </row>
    <row r="311" spans="1:13">
      <c r="A311" s="85" t="s">
        <v>972</v>
      </c>
      <c r="B311" s="85" t="s">
        <v>1098</v>
      </c>
      <c r="C311" s="85">
        <v>550</v>
      </c>
      <c r="D311" s="85">
        <v>540</v>
      </c>
      <c r="E311" s="48">
        <v>1</v>
      </c>
      <c r="F311" s="48"/>
      <c r="G311" s="48"/>
      <c r="H311" s="48"/>
      <c r="I311" s="48"/>
      <c r="J311" s="48"/>
      <c r="K311" s="48"/>
      <c r="L311" s="48"/>
      <c r="M311" s="48"/>
    </row>
    <row r="312" spans="1:13">
      <c r="A312" s="85" t="s">
        <v>972</v>
      </c>
      <c r="B312" s="85" t="s">
        <v>1096</v>
      </c>
      <c r="C312" s="85">
        <v>550</v>
      </c>
      <c r="D312" s="85">
        <v>540</v>
      </c>
      <c r="E312" s="48">
        <v>1</v>
      </c>
      <c r="F312" s="48"/>
      <c r="G312" s="48"/>
      <c r="H312" s="48"/>
      <c r="I312" s="48"/>
      <c r="J312" s="48"/>
      <c r="K312" s="48"/>
      <c r="L312" s="48"/>
      <c r="M312" s="48"/>
    </row>
    <row r="313" spans="1:13">
      <c r="A313" s="85" t="s">
        <v>972</v>
      </c>
      <c r="B313" s="85" t="s">
        <v>1093</v>
      </c>
      <c r="C313" s="85">
        <v>474</v>
      </c>
      <c r="D313" s="85">
        <v>460</v>
      </c>
      <c r="E313" s="48">
        <v>1</v>
      </c>
      <c r="F313" s="48"/>
      <c r="G313" s="48"/>
      <c r="H313" s="48"/>
      <c r="I313" s="48"/>
      <c r="J313" s="48"/>
      <c r="K313" s="48"/>
      <c r="L313" s="48"/>
      <c r="M313" s="48"/>
    </row>
    <row r="314" spans="1:13">
      <c r="A314" s="85" t="s">
        <v>972</v>
      </c>
      <c r="B314" s="85" t="s">
        <v>1091</v>
      </c>
      <c r="C314" s="85">
        <v>474</v>
      </c>
      <c r="D314" s="85">
        <v>460</v>
      </c>
      <c r="E314" s="48">
        <v>1</v>
      </c>
      <c r="F314" s="48"/>
      <c r="G314" s="48"/>
      <c r="H314" s="48"/>
      <c r="I314" s="48"/>
      <c r="J314" s="48"/>
      <c r="K314" s="48"/>
      <c r="L314" s="48"/>
      <c r="M314" s="48"/>
    </row>
    <row r="315" spans="1:13">
      <c r="A315" s="85" t="s">
        <v>972</v>
      </c>
      <c r="B315" s="85" t="s">
        <v>1089</v>
      </c>
      <c r="C315" s="85">
        <v>474</v>
      </c>
      <c r="D315" s="85">
        <v>460</v>
      </c>
      <c r="E315" s="48">
        <v>1</v>
      </c>
      <c r="F315" s="48"/>
      <c r="G315" s="48"/>
      <c r="H315" s="48"/>
      <c r="I315" s="48"/>
      <c r="J315" s="48"/>
      <c r="K315" s="48"/>
      <c r="L315" s="48"/>
      <c r="M315" s="48"/>
    </row>
    <row r="316" spans="1:13">
      <c r="A316" s="85" t="s">
        <v>972</v>
      </c>
      <c r="B316" s="85" t="s">
        <v>1311</v>
      </c>
      <c r="C316" s="85">
        <v>464</v>
      </c>
      <c r="D316" s="85">
        <v>450</v>
      </c>
      <c r="E316" s="48">
        <v>1</v>
      </c>
      <c r="F316" s="48"/>
      <c r="G316" s="48"/>
      <c r="H316" s="48"/>
      <c r="I316" s="48"/>
      <c r="J316" s="48"/>
      <c r="K316" s="48"/>
      <c r="L316" s="48"/>
      <c r="M316" s="48"/>
    </row>
    <row r="317" spans="1:13">
      <c r="A317" s="85" t="s">
        <v>972</v>
      </c>
      <c r="B317" s="85" t="s">
        <v>1309</v>
      </c>
      <c r="C317" s="85">
        <v>464</v>
      </c>
      <c r="D317" s="85">
        <v>450</v>
      </c>
      <c r="E317" s="48">
        <v>1</v>
      </c>
      <c r="F317" s="48"/>
      <c r="G317" s="48"/>
      <c r="H317" s="48"/>
      <c r="I317" s="48"/>
      <c r="J317" s="48"/>
      <c r="K317" s="48"/>
      <c r="L317" s="48"/>
      <c r="M317" s="48"/>
    </row>
    <row r="318" spans="1:13">
      <c r="A318" s="85" t="s">
        <v>972</v>
      </c>
      <c r="B318" s="85" t="s">
        <v>1307</v>
      </c>
      <c r="C318" s="85">
        <v>464</v>
      </c>
      <c r="D318" s="85">
        <v>450</v>
      </c>
      <c r="E318" s="48">
        <v>1</v>
      </c>
      <c r="F318" s="48"/>
      <c r="G318" s="48"/>
      <c r="H318" s="48"/>
      <c r="I318" s="48"/>
      <c r="J318" s="48"/>
      <c r="K318" s="48"/>
      <c r="L318" s="48"/>
      <c r="M318" s="48"/>
    </row>
    <row r="319" spans="1:13">
      <c r="A319" s="85" t="s">
        <v>9858</v>
      </c>
      <c r="B319" s="85" t="s">
        <v>1098</v>
      </c>
      <c r="C319" s="85">
        <v>550</v>
      </c>
      <c r="D319" s="85">
        <v>540</v>
      </c>
      <c r="E319" s="48">
        <v>1</v>
      </c>
      <c r="F319" s="48"/>
      <c r="G319" s="48"/>
      <c r="H319" s="48"/>
      <c r="I319" s="48"/>
      <c r="J319" s="48"/>
      <c r="K319" s="48"/>
      <c r="L319" s="48"/>
      <c r="M319" s="48"/>
    </row>
    <row r="320" spans="1:13">
      <c r="A320" s="85" t="s">
        <v>9858</v>
      </c>
      <c r="B320" s="85" t="s">
        <v>1096</v>
      </c>
      <c r="C320" s="85">
        <v>550</v>
      </c>
      <c r="D320" s="85">
        <v>540</v>
      </c>
      <c r="E320" s="48">
        <v>1</v>
      </c>
      <c r="F320" s="48"/>
      <c r="G320" s="48"/>
      <c r="H320" s="48"/>
      <c r="I320" s="48"/>
      <c r="J320" s="48"/>
      <c r="K320" s="48"/>
      <c r="L320" s="48"/>
      <c r="M320" s="48"/>
    </row>
    <row r="321" spans="1:13">
      <c r="A321" s="85" t="s">
        <v>9858</v>
      </c>
      <c r="B321" s="85" t="s">
        <v>1093</v>
      </c>
      <c r="C321" s="85">
        <v>474</v>
      </c>
      <c r="D321" s="85">
        <v>460</v>
      </c>
      <c r="E321" s="48">
        <v>1</v>
      </c>
      <c r="F321" s="48"/>
      <c r="G321" s="48"/>
      <c r="H321" s="48"/>
      <c r="I321" s="48"/>
      <c r="J321" s="48"/>
      <c r="K321" s="48"/>
      <c r="L321" s="48"/>
      <c r="M321" s="48"/>
    </row>
    <row r="322" spans="1:13">
      <c r="A322" s="85" t="s">
        <v>9858</v>
      </c>
      <c r="B322" s="85" t="s">
        <v>1091</v>
      </c>
      <c r="C322" s="85">
        <v>474</v>
      </c>
      <c r="D322" s="85">
        <v>460</v>
      </c>
      <c r="E322" s="48">
        <v>1</v>
      </c>
      <c r="F322" s="48"/>
      <c r="G322" s="48"/>
      <c r="H322" s="48"/>
      <c r="I322" s="48"/>
      <c r="J322" s="48"/>
      <c r="K322" s="48"/>
      <c r="L322" s="48"/>
      <c r="M322" s="48"/>
    </row>
    <row r="323" spans="1:13">
      <c r="A323" s="85" t="s">
        <v>9858</v>
      </c>
      <c r="B323" s="85" t="s">
        <v>1311</v>
      </c>
      <c r="C323" s="85">
        <v>464</v>
      </c>
      <c r="D323" s="85">
        <v>450</v>
      </c>
      <c r="E323" s="48">
        <v>1</v>
      </c>
      <c r="F323" s="48"/>
      <c r="G323" s="48"/>
      <c r="H323" s="48"/>
      <c r="I323" s="48"/>
      <c r="J323" s="48"/>
      <c r="K323" s="48"/>
      <c r="L323" s="48"/>
      <c r="M323" s="48"/>
    </row>
    <row r="324" spans="1:13">
      <c r="A324" s="85" t="s">
        <v>9858</v>
      </c>
      <c r="B324" s="85" t="s">
        <v>1309</v>
      </c>
      <c r="C324" s="85">
        <v>464</v>
      </c>
      <c r="D324" s="85">
        <v>450</v>
      </c>
      <c r="E324" s="48">
        <v>1</v>
      </c>
      <c r="F324" s="48"/>
      <c r="G324" s="48"/>
      <c r="H324" s="48"/>
      <c r="I324" s="48"/>
      <c r="J324" s="48"/>
      <c r="K324" s="48"/>
      <c r="L324" s="48"/>
      <c r="M324" s="48"/>
    </row>
    <row r="325" spans="1:13">
      <c r="A325" s="85" t="s">
        <v>1059</v>
      </c>
      <c r="B325" s="85" t="s">
        <v>1098</v>
      </c>
      <c r="C325" s="85">
        <v>550</v>
      </c>
      <c r="D325" s="85">
        <v>540</v>
      </c>
      <c r="E325" s="48">
        <v>1</v>
      </c>
      <c r="F325" s="48"/>
      <c r="G325" s="48"/>
      <c r="H325" s="48"/>
      <c r="I325" s="48"/>
      <c r="J325" s="48"/>
      <c r="K325" s="48"/>
      <c r="L325" s="48"/>
      <c r="M325" s="48"/>
    </row>
    <row r="326" spans="1:13">
      <c r="A326" s="85" t="s">
        <v>1059</v>
      </c>
      <c r="B326" s="85" t="s">
        <v>1096</v>
      </c>
      <c r="C326" s="85">
        <v>550</v>
      </c>
      <c r="D326" s="85">
        <v>540</v>
      </c>
      <c r="E326" s="48">
        <v>1</v>
      </c>
      <c r="F326" s="48"/>
      <c r="G326" s="48"/>
      <c r="H326" s="48"/>
      <c r="I326" s="48"/>
      <c r="J326" s="48"/>
      <c r="K326" s="48"/>
      <c r="L326" s="48"/>
      <c r="M326" s="48"/>
    </row>
    <row r="327" spans="1:13">
      <c r="A327" s="85" t="s">
        <v>1059</v>
      </c>
      <c r="B327" s="85" t="s">
        <v>1093</v>
      </c>
      <c r="C327" s="85">
        <v>474</v>
      </c>
      <c r="D327" s="85">
        <v>460</v>
      </c>
      <c r="E327" s="48">
        <v>1</v>
      </c>
      <c r="F327" s="48"/>
      <c r="G327" s="48"/>
      <c r="H327" s="48"/>
      <c r="I327" s="48"/>
      <c r="J327" s="48"/>
      <c r="K327" s="48"/>
      <c r="L327" s="48"/>
      <c r="M327" s="48"/>
    </row>
    <row r="328" spans="1:13">
      <c r="A328" s="85" t="s">
        <v>1059</v>
      </c>
      <c r="B328" s="85" t="s">
        <v>1091</v>
      </c>
      <c r="C328" s="85">
        <v>474</v>
      </c>
      <c r="D328" s="85">
        <v>460</v>
      </c>
      <c r="E328" s="48">
        <v>1</v>
      </c>
      <c r="F328" s="48"/>
      <c r="G328" s="48"/>
      <c r="H328" s="48"/>
      <c r="I328" s="48"/>
      <c r="J328" s="48"/>
      <c r="K328" s="48"/>
      <c r="L328" s="48"/>
      <c r="M328" s="48"/>
    </row>
    <row r="329" spans="1:13">
      <c r="A329" s="85" t="s">
        <v>1059</v>
      </c>
      <c r="B329" s="85" t="s">
        <v>1311</v>
      </c>
      <c r="C329" s="85">
        <v>464</v>
      </c>
      <c r="D329" s="85">
        <v>450</v>
      </c>
      <c r="E329" s="48">
        <v>1</v>
      </c>
      <c r="F329" s="48"/>
      <c r="G329" s="48"/>
      <c r="H329" s="48"/>
      <c r="I329" s="48"/>
      <c r="J329" s="48"/>
      <c r="K329" s="48"/>
      <c r="L329" s="48"/>
      <c r="M329" s="48"/>
    </row>
    <row r="330" spans="1:13">
      <c r="A330" s="85" t="s">
        <v>1061</v>
      </c>
      <c r="B330" s="85" t="s">
        <v>1098</v>
      </c>
      <c r="C330" s="85">
        <v>550</v>
      </c>
      <c r="D330" s="85">
        <v>540</v>
      </c>
      <c r="E330" s="48">
        <v>1</v>
      </c>
      <c r="F330" s="48"/>
      <c r="G330" s="48"/>
      <c r="H330" s="48"/>
      <c r="I330" s="48"/>
      <c r="J330" s="48"/>
      <c r="K330" s="48"/>
      <c r="L330" s="48"/>
      <c r="M330" s="48"/>
    </row>
    <row r="331" spans="1:13">
      <c r="A331" s="85" t="s">
        <v>1061</v>
      </c>
      <c r="B331" s="85" t="s">
        <v>1096</v>
      </c>
      <c r="C331" s="85">
        <v>550</v>
      </c>
      <c r="D331" s="85">
        <v>540</v>
      </c>
      <c r="E331" s="48">
        <v>1</v>
      </c>
      <c r="F331" s="48"/>
      <c r="G331" s="48"/>
      <c r="H331" s="48"/>
      <c r="I331" s="48"/>
      <c r="J331" s="48"/>
      <c r="K331" s="48"/>
      <c r="L331" s="48"/>
      <c r="M331" s="48"/>
    </row>
    <row r="332" spans="1:13">
      <c r="A332" s="85" t="s">
        <v>1061</v>
      </c>
      <c r="B332" s="85" t="s">
        <v>1093</v>
      </c>
      <c r="C332" s="85">
        <v>474</v>
      </c>
      <c r="D332" s="85">
        <v>460</v>
      </c>
      <c r="E332" s="48">
        <v>1</v>
      </c>
      <c r="F332" s="48"/>
      <c r="G332" s="48"/>
      <c r="H332" s="48"/>
      <c r="I332" s="48"/>
      <c r="J332" s="48"/>
      <c r="K332" s="48"/>
      <c r="L332" s="48"/>
      <c r="M332" s="48"/>
    </row>
    <row r="333" spans="1:13">
      <c r="A333" s="85" t="s">
        <v>1063</v>
      </c>
      <c r="B333" s="85" t="s">
        <v>1098</v>
      </c>
      <c r="C333" s="85">
        <v>550</v>
      </c>
      <c r="D333" s="85">
        <v>540</v>
      </c>
      <c r="E333" s="48">
        <v>1</v>
      </c>
      <c r="F333" s="48"/>
      <c r="G333" s="48"/>
      <c r="H333" s="48"/>
      <c r="I333" s="48"/>
      <c r="J333" s="48"/>
      <c r="K333" s="48"/>
      <c r="L333" s="48"/>
      <c r="M333" s="48"/>
    </row>
    <row r="334" spans="1:13">
      <c r="A334" s="85" t="s">
        <v>1063</v>
      </c>
      <c r="B334" s="85" t="s">
        <v>1093</v>
      </c>
      <c r="C334" s="85">
        <v>474</v>
      </c>
      <c r="D334" s="85">
        <v>460</v>
      </c>
      <c r="E334" s="48">
        <v>1</v>
      </c>
      <c r="F334" s="48"/>
      <c r="G334" s="48"/>
      <c r="H334" s="48"/>
      <c r="I334" s="48"/>
      <c r="J334" s="48"/>
      <c r="K334" s="48"/>
      <c r="L334" s="48"/>
      <c r="M334" s="48"/>
    </row>
    <row r="335" spans="1:13">
      <c r="A335" s="85" t="s">
        <v>9812</v>
      </c>
      <c r="B335" s="85" t="s">
        <v>1098</v>
      </c>
      <c r="C335" s="85">
        <v>550</v>
      </c>
      <c r="D335" s="85">
        <v>540</v>
      </c>
      <c r="E335" s="48">
        <v>1</v>
      </c>
      <c r="F335" s="48"/>
      <c r="G335" s="48"/>
      <c r="H335" s="48"/>
      <c r="I335" s="48"/>
      <c r="J335" s="48"/>
      <c r="K335" s="48"/>
      <c r="L335" s="48"/>
      <c r="M335" s="48"/>
    </row>
    <row r="336" spans="1:13">
      <c r="A336" s="85" t="s">
        <v>9812</v>
      </c>
      <c r="B336" s="85" t="s">
        <v>1093</v>
      </c>
      <c r="C336" s="85">
        <v>474</v>
      </c>
      <c r="D336" s="85">
        <v>460</v>
      </c>
      <c r="E336" s="48">
        <v>1</v>
      </c>
      <c r="F336" s="48"/>
      <c r="G336" s="48"/>
      <c r="H336" s="48"/>
      <c r="I336" s="48"/>
      <c r="J336" s="48"/>
      <c r="K336" s="48"/>
      <c r="L336" s="48"/>
      <c r="M336" s="48"/>
    </row>
    <row r="337" spans="1:13">
      <c r="A337" s="85" t="s">
        <v>965</v>
      </c>
      <c r="B337" s="85" t="s">
        <v>1070</v>
      </c>
      <c r="C337" s="85">
        <v>216</v>
      </c>
      <c r="D337" s="85">
        <v>210</v>
      </c>
      <c r="E337" s="48">
        <v>1</v>
      </c>
      <c r="F337" s="48"/>
      <c r="G337" s="48"/>
      <c r="H337" s="48"/>
      <c r="I337" s="48"/>
      <c r="J337" s="48"/>
      <c r="K337" s="48"/>
      <c r="L337" s="48"/>
      <c r="M337" s="48"/>
    </row>
    <row r="338" spans="1:13">
      <c r="A338" s="85" t="s">
        <v>965</v>
      </c>
      <c r="B338" s="85" t="s">
        <v>3371</v>
      </c>
      <c r="C338" s="85">
        <v>464</v>
      </c>
      <c r="D338" s="85">
        <v>450</v>
      </c>
      <c r="E338" s="48">
        <v>1</v>
      </c>
      <c r="F338" s="48"/>
      <c r="G338" s="48"/>
      <c r="H338" s="48"/>
      <c r="I338" s="48"/>
      <c r="J338" s="48"/>
      <c r="K338" s="48"/>
      <c r="L338" s="48"/>
      <c r="M338" s="48"/>
    </row>
    <row r="339" spans="1:13">
      <c r="A339" s="85" t="s">
        <v>965</v>
      </c>
      <c r="B339" s="85" t="s">
        <v>3009</v>
      </c>
      <c r="C339" s="85">
        <v>388</v>
      </c>
      <c r="D339" s="85">
        <v>380</v>
      </c>
      <c r="E339" s="48">
        <v>1</v>
      </c>
      <c r="F339" s="48"/>
      <c r="G339" s="48"/>
      <c r="H339" s="48"/>
      <c r="I339" s="48"/>
      <c r="J339" s="48"/>
      <c r="K339" s="48"/>
      <c r="L339" s="48"/>
      <c r="M339" s="48"/>
    </row>
    <row r="340" spans="1:13">
      <c r="A340" s="85" t="s">
        <v>965</v>
      </c>
      <c r="B340" s="85" t="s">
        <v>3006</v>
      </c>
      <c r="C340" s="85">
        <v>388</v>
      </c>
      <c r="D340" s="85">
        <v>380</v>
      </c>
      <c r="E340" s="48">
        <v>1</v>
      </c>
      <c r="F340" s="48"/>
      <c r="G340" s="48"/>
      <c r="H340" s="48"/>
      <c r="I340" s="48"/>
      <c r="J340" s="48"/>
      <c r="K340" s="48"/>
      <c r="L340" s="48"/>
      <c r="M340" s="48"/>
    </row>
    <row r="341" spans="1:13">
      <c r="A341" s="85" t="s">
        <v>965</v>
      </c>
      <c r="B341" s="85" t="s">
        <v>3004</v>
      </c>
      <c r="C341" s="85">
        <v>388</v>
      </c>
      <c r="D341" s="85">
        <v>380</v>
      </c>
      <c r="E341" s="48">
        <v>1</v>
      </c>
      <c r="F341" s="48"/>
      <c r="G341" s="48"/>
      <c r="H341" s="48"/>
      <c r="I341" s="48"/>
      <c r="J341" s="48"/>
      <c r="K341" s="48"/>
      <c r="L341" s="48"/>
      <c r="M341" s="48"/>
    </row>
    <row r="342" spans="1:13">
      <c r="A342" s="85" t="s">
        <v>963</v>
      </c>
      <c r="B342" s="85" t="s">
        <v>3009</v>
      </c>
      <c r="C342" s="85">
        <v>388</v>
      </c>
      <c r="D342" s="85">
        <v>380</v>
      </c>
      <c r="E342" s="48">
        <v>1</v>
      </c>
      <c r="F342" s="48"/>
      <c r="G342" s="48"/>
      <c r="H342" s="48"/>
      <c r="I342" s="48"/>
      <c r="J342" s="48"/>
      <c r="K342" s="48"/>
      <c r="L342" s="48"/>
      <c r="M342" s="48"/>
    </row>
    <row r="343" spans="1:13">
      <c r="A343" s="85" t="s">
        <v>963</v>
      </c>
      <c r="B343" s="85" t="s">
        <v>3006</v>
      </c>
      <c r="C343" s="85">
        <v>388</v>
      </c>
      <c r="D343" s="85">
        <v>380</v>
      </c>
      <c r="E343" s="48">
        <v>1</v>
      </c>
      <c r="F343" s="48"/>
      <c r="G343" s="48"/>
      <c r="H343" s="48"/>
      <c r="I343" s="48"/>
      <c r="J343" s="48"/>
      <c r="K343" s="48"/>
      <c r="L343" s="48"/>
      <c r="M343" s="48"/>
    </row>
    <row r="344" spans="1:13">
      <c r="A344" s="85" t="s">
        <v>961</v>
      </c>
      <c r="B344" s="85" t="s">
        <v>3009</v>
      </c>
      <c r="C344" s="85">
        <v>388</v>
      </c>
      <c r="D344" s="85">
        <v>380</v>
      </c>
      <c r="E344" s="48">
        <v>1</v>
      </c>
      <c r="F344" s="48"/>
      <c r="G344" s="48"/>
      <c r="H344" s="48"/>
      <c r="I344" s="48"/>
      <c r="J344" s="48"/>
      <c r="K344" s="48"/>
      <c r="L344" s="48"/>
      <c r="M344" s="48"/>
    </row>
    <row r="345" spans="1:13">
      <c r="A345" s="85" t="s">
        <v>2988</v>
      </c>
      <c r="B345" s="85" t="s">
        <v>3408</v>
      </c>
      <c r="C345" s="85">
        <v>918</v>
      </c>
      <c r="D345" s="85">
        <v>890</v>
      </c>
      <c r="E345" s="48">
        <v>1</v>
      </c>
      <c r="F345" s="48"/>
      <c r="G345" s="48"/>
      <c r="H345" s="48"/>
      <c r="I345" s="48"/>
      <c r="J345" s="48"/>
      <c r="K345" s="48"/>
      <c r="L345" s="48"/>
      <c r="M345" s="48"/>
    </row>
    <row r="346" spans="1:13">
      <c r="A346" s="85" t="s">
        <v>2988</v>
      </c>
      <c r="B346" s="85" t="s">
        <v>3406</v>
      </c>
      <c r="C346" s="85">
        <v>918</v>
      </c>
      <c r="D346" s="85">
        <v>890</v>
      </c>
      <c r="E346" s="48">
        <v>1</v>
      </c>
      <c r="F346" s="48"/>
      <c r="G346" s="48"/>
      <c r="H346" s="48"/>
      <c r="I346" s="48"/>
      <c r="J346" s="48"/>
      <c r="K346" s="48"/>
      <c r="L346" s="48"/>
      <c r="M346" s="48"/>
    </row>
    <row r="347" spans="1:13">
      <c r="A347" s="85" t="s">
        <v>2988</v>
      </c>
      <c r="B347" s="85" t="s">
        <v>3404</v>
      </c>
      <c r="C347" s="85">
        <v>918</v>
      </c>
      <c r="D347" s="85">
        <v>890</v>
      </c>
      <c r="E347" s="48">
        <v>1</v>
      </c>
      <c r="F347" s="48"/>
      <c r="G347" s="48"/>
      <c r="H347" s="48"/>
      <c r="I347" s="48"/>
      <c r="J347" s="48"/>
      <c r="K347" s="48"/>
      <c r="L347" s="48"/>
      <c r="M347" s="48"/>
    </row>
    <row r="348" spans="1:13">
      <c r="A348" s="85" t="s">
        <v>2988</v>
      </c>
      <c r="B348" s="85" t="s">
        <v>3402</v>
      </c>
      <c r="C348" s="85">
        <v>799</v>
      </c>
      <c r="D348" s="85">
        <v>780</v>
      </c>
      <c r="E348" s="48">
        <v>1</v>
      </c>
      <c r="F348" s="48"/>
      <c r="G348" s="48"/>
      <c r="H348" s="48"/>
      <c r="I348" s="48"/>
      <c r="J348" s="48"/>
      <c r="K348" s="48"/>
      <c r="L348" s="48"/>
      <c r="M348" s="48"/>
    </row>
    <row r="349" spans="1:13">
      <c r="A349" s="85" t="s">
        <v>2988</v>
      </c>
      <c r="B349" s="85" t="s">
        <v>3400</v>
      </c>
      <c r="C349" s="85">
        <v>799</v>
      </c>
      <c r="D349" s="85">
        <v>780</v>
      </c>
      <c r="E349" s="48">
        <v>1</v>
      </c>
      <c r="F349" s="48"/>
      <c r="G349" s="48"/>
      <c r="H349" s="48"/>
      <c r="I349" s="48"/>
      <c r="J349" s="48"/>
      <c r="K349" s="48"/>
      <c r="L349" s="48"/>
      <c r="M349" s="48"/>
    </row>
    <row r="350" spans="1:13">
      <c r="A350" s="85" t="s">
        <v>2988</v>
      </c>
      <c r="B350" s="85" t="s">
        <v>3398</v>
      </c>
      <c r="C350" s="85">
        <v>799</v>
      </c>
      <c r="D350" s="85">
        <v>780</v>
      </c>
      <c r="E350" s="48">
        <v>1</v>
      </c>
      <c r="F350" s="48"/>
      <c r="G350" s="48"/>
      <c r="H350" s="48"/>
      <c r="I350" s="48"/>
      <c r="J350" s="48"/>
      <c r="K350" s="48"/>
      <c r="L350" s="48"/>
      <c r="M350" s="48"/>
    </row>
    <row r="351" spans="1:13">
      <c r="A351" s="85" t="s">
        <v>2990</v>
      </c>
      <c r="B351" s="85" t="s">
        <v>3408</v>
      </c>
      <c r="C351" s="85">
        <v>918</v>
      </c>
      <c r="D351" s="85">
        <v>890</v>
      </c>
      <c r="E351" s="48">
        <v>1</v>
      </c>
      <c r="F351" s="48"/>
      <c r="G351" s="48"/>
      <c r="H351" s="48"/>
      <c r="I351" s="48"/>
      <c r="J351" s="48"/>
      <c r="K351" s="48"/>
      <c r="L351" s="48"/>
      <c r="M351" s="48"/>
    </row>
    <row r="352" spans="1:13">
      <c r="A352" s="85" t="s">
        <v>2990</v>
      </c>
      <c r="B352" s="85" t="s">
        <v>3406</v>
      </c>
      <c r="C352" s="85">
        <v>918</v>
      </c>
      <c r="D352" s="85">
        <v>890</v>
      </c>
      <c r="E352" s="48">
        <v>1</v>
      </c>
      <c r="F352" s="48"/>
      <c r="G352" s="48"/>
      <c r="H352" s="48"/>
      <c r="I352" s="48"/>
      <c r="J352" s="48"/>
      <c r="K352" s="48"/>
      <c r="L352" s="48"/>
      <c r="M352" s="48"/>
    </row>
    <row r="353" spans="1:13">
      <c r="A353" s="85" t="s">
        <v>2990</v>
      </c>
      <c r="B353" s="85" t="s">
        <v>3404</v>
      </c>
      <c r="C353" s="85">
        <v>799</v>
      </c>
      <c r="D353" s="85">
        <v>780</v>
      </c>
      <c r="E353" s="48">
        <v>1</v>
      </c>
      <c r="F353" s="48"/>
      <c r="G353" s="48"/>
      <c r="H353" s="48"/>
      <c r="I353" s="48"/>
      <c r="J353" s="48"/>
      <c r="K353" s="48"/>
      <c r="L353" s="48"/>
      <c r="M353" s="48"/>
    </row>
    <row r="354" spans="1:13">
      <c r="A354" s="85" t="s">
        <v>2990</v>
      </c>
      <c r="B354" s="85" t="s">
        <v>3402</v>
      </c>
      <c r="C354" s="85">
        <v>799</v>
      </c>
      <c r="D354" s="85">
        <v>780</v>
      </c>
      <c r="E354" s="48">
        <v>1</v>
      </c>
      <c r="F354" s="48"/>
      <c r="G354" s="48"/>
      <c r="H354" s="48"/>
      <c r="I354" s="48"/>
      <c r="J354" s="48"/>
      <c r="K354" s="48"/>
      <c r="L354" s="48"/>
      <c r="M354" s="48"/>
    </row>
    <row r="355" spans="1:13">
      <c r="A355" s="85" t="s">
        <v>2990</v>
      </c>
      <c r="B355" s="85" t="s">
        <v>3400</v>
      </c>
      <c r="C355" s="85">
        <v>799</v>
      </c>
      <c r="D355" s="85">
        <v>780</v>
      </c>
      <c r="E355" s="48">
        <v>1</v>
      </c>
      <c r="F355" s="48"/>
      <c r="G355" s="48"/>
      <c r="H355" s="48"/>
      <c r="I355" s="48"/>
      <c r="J355" s="48"/>
      <c r="K355" s="48"/>
      <c r="L355" s="48"/>
      <c r="M355" s="48"/>
    </row>
    <row r="356" spans="1:13">
      <c r="A356" s="85" t="s">
        <v>2990</v>
      </c>
      <c r="B356" s="85" t="s">
        <v>3398</v>
      </c>
      <c r="C356" s="85">
        <v>799</v>
      </c>
      <c r="D356" s="85">
        <v>780</v>
      </c>
      <c r="E356" s="48">
        <v>1</v>
      </c>
      <c r="F356" s="48"/>
      <c r="G356" s="48"/>
      <c r="H356" s="48"/>
      <c r="I356" s="48"/>
      <c r="J356" s="48"/>
      <c r="K356" s="48"/>
      <c r="L356" s="48"/>
      <c r="M356" s="48"/>
    </row>
    <row r="357" spans="1:13">
      <c r="A357" s="85" t="s">
        <v>2992</v>
      </c>
      <c r="B357" s="85" t="s">
        <v>3408</v>
      </c>
      <c r="C357" s="85">
        <v>918</v>
      </c>
      <c r="D357" s="85">
        <v>890</v>
      </c>
      <c r="E357" s="48">
        <v>1</v>
      </c>
      <c r="F357" s="48"/>
      <c r="G357" s="48"/>
      <c r="H357" s="48"/>
      <c r="I357" s="48"/>
      <c r="J357" s="48"/>
      <c r="K357" s="48"/>
      <c r="L357" s="48"/>
      <c r="M357" s="48"/>
    </row>
    <row r="358" spans="1:13">
      <c r="A358" s="85" t="s">
        <v>2992</v>
      </c>
      <c r="B358" s="85" t="s">
        <v>3406</v>
      </c>
      <c r="C358" s="85">
        <v>918</v>
      </c>
      <c r="D358" s="85">
        <v>890</v>
      </c>
      <c r="E358" s="48">
        <v>1</v>
      </c>
      <c r="F358" s="48"/>
      <c r="G358" s="48"/>
      <c r="H358" s="48"/>
      <c r="I358" s="48"/>
      <c r="J358" s="48"/>
      <c r="K358" s="48"/>
      <c r="L358" s="48"/>
      <c r="M358" s="48"/>
    </row>
    <row r="359" spans="1:13">
      <c r="A359" s="85" t="s">
        <v>2992</v>
      </c>
      <c r="B359" s="85" t="s">
        <v>3404</v>
      </c>
      <c r="C359" s="85">
        <v>799</v>
      </c>
      <c r="D359" s="85">
        <v>780</v>
      </c>
      <c r="E359" s="48">
        <v>1</v>
      </c>
      <c r="F359" s="48"/>
      <c r="G359" s="48"/>
      <c r="H359" s="48"/>
      <c r="I359" s="48"/>
      <c r="J359" s="48"/>
      <c r="K359" s="48"/>
      <c r="L359" s="48"/>
      <c r="M359" s="48"/>
    </row>
    <row r="360" spans="1:13">
      <c r="A360" s="85" t="s">
        <v>2992</v>
      </c>
      <c r="B360" s="85" t="s">
        <v>3402</v>
      </c>
      <c r="C360" s="85">
        <v>799</v>
      </c>
      <c r="D360" s="85">
        <v>780</v>
      </c>
      <c r="E360" s="48">
        <v>1</v>
      </c>
      <c r="F360" s="48"/>
      <c r="G360" s="48"/>
      <c r="H360" s="48"/>
      <c r="I360" s="48"/>
      <c r="J360" s="48"/>
      <c r="K360" s="48"/>
      <c r="L360" s="48"/>
      <c r="M360" s="48"/>
    </row>
    <row r="361" spans="1:13">
      <c r="A361" s="85" t="s">
        <v>2992</v>
      </c>
      <c r="B361" s="85" t="s">
        <v>3400</v>
      </c>
      <c r="C361" s="85">
        <v>799</v>
      </c>
      <c r="D361" s="85">
        <v>780</v>
      </c>
      <c r="E361" s="48">
        <v>1</v>
      </c>
      <c r="F361" s="48"/>
      <c r="G361" s="48"/>
      <c r="H361" s="48"/>
      <c r="I361" s="48"/>
      <c r="J361" s="48"/>
      <c r="K361" s="48"/>
      <c r="L361" s="48"/>
      <c r="M361" s="48"/>
    </row>
    <row r="362" spans="1:13">
      <c r="A362" s="85" t="s">
        <v>2992</v>
      </c>
      <c r="B362" s="85" t="s">
        <v>3398</v>
      </c>
      <c r="C362" s="85">
        <v>799</v>
      </c>
      <c r="D362" s="85">
        <v>780</v>
      </c>
      <c r="E362" s="48">
        <v>1</v>
      </c>
      <c r="F362" s="48"/>
      <c r="G362" s="48"/>
      <c r="H362" s="48"/>
      <c r="I362" s="48"/>
      <c r="J362" s="48"/>
      <c r="K362" s="48"/>
      <c r="L362" s="48"/>
      <c r="M362" s="48"/>
    </row>
    <row r="363" spans="1:13">
      <c r="A363" s="85" t="s">
        <v>954</v>
      </c>
      <c r="B363" s="85" t="s">
        <v>3408</v>
      </c>
      <c r="C363" s="85">
        <v>918</v>
      </c>
      <c r="D363" s="85">
        <v>890</v>
      </c>
      <c r="E363" s="48">
        <v>1</v>
      </c>
      <c r="F363" s="48"/>
      <c r="G363" s="48"/>
      <c r="H363" s="48"/>
      <c r="I363" s="48"/>
      <c r="J363" s="48"/>
      <c r="K363" s="48"/>
      <c r="L363" s="48"/>
      <c r="M363" s="48"/>
    </row>
    <row r="364" spans="1:13">
      <c r="A364" s="85" t="s">
        <v>954</v>
      </c>
      <c r="B364" s="85" t="s">
        <v>3406</v>
      </c>
      <c r="C364" s="85">
        <v>799</v>
      </c>
      <c r="D364" s="85">
        <v>780</v>
      </c>
      <c r="E364" s="48">
        <v>1</v>
      </c>
      <c r="F364" s="48"/>
      <c r="G364" s="48"/>
      <c r="H364" s="48"/>
      <c r="I364" s="48"/>
      <c r="J364" s="48"/>
      <c r="K364" s="48"/>
      <c r="L364" s="48"/>
      <c r="M364" s="48"/>
    </row>
    <row r="365" spans="1:13">
      <c r="A365" s="85" t="s">
        <v>954</v>
      </c>
      <c r="B365" s="85" t="s">
        <v>3404</v>
      </c>
      <c r="C365" s="85">
        <v>799</v>
      </c>
      <c r="D365" s="85">
        <v>780</v>
      </c>
      <c r="E365" s="48">
        <v>1</v>
      </c>
      <c r="F365" s="48"/>
      <c r="G365" s="48"/>
      <c r="H365" s="48"/>
      <c r="I365" s="48"/>
      <c r="J365" s="48"/>
      <c r="K365" s="48"/>
      <c r="L365" s="48"/>
      <c r="M365" s="48"/>
    </row>
    <row r="366" spans="1:13">
      <c r="A366" s="85" t="s">
        <v>954</v>
      </c>
      <c r="B366" s="85" t="s">
        <v>3402</v>
      </c>
      <c r="C366" s="85">
        <v>799</v>
      </c>
      <c r="D366" s="85">
        <v>780</v>
      </c>
      <c r="E366" s="48">
        <v>1</v>
      </c>
      <c r="F366" s="48"/>
      <c r="G366" s="48"/>
      <c r="H366" s="48"/>
      <c r="I366" s="48"/>
      <c r="J366" s="48"/>
      <c r="K366" s="48"/>
      <c r="L366" s="48"/>
      <c r="M366" s="48"/>
    </row>
    <row r="367" spans="1:13">
      <c r="A367" s="85" t="s">
        <v>954</v>
      </c>
      <c r="B367" s="85" t="s">
        <v>3400</v>
      </c>
      <c r="C367" s="85">
        <v>799</v>
      </c>
      <c r="D367" s="85">
        <v>780</v>
      </c>
      <c r="E367" s="48">
        <v>1</v>
      </c>
      <c r="F367" s="48"/>
      <c r="G367" s="48"/>
      <c r="H367" s="48"/>
      <c r="I367" s="48"/>
      <c r="J367" s="48"/>
      <c r="K367" s="48"/>
      <c r="L367" s="48"/>
      <c r="M367" s="48"/>
    </row>
    <row r="368" spans="1:13">
      <c r="A368" s="85" t="s">
        <v>954</v>
      </c>
      <c r="B368" s="85" t="s">
        <v>3398</v>
      </c>
      <c r="C368" s="85">
        <v>712</v>
      </c>
      <c r="D368" s="85">
        <v>690</v>
      </c>
      <c r="E368" s="48">
        <v>1</v>
      </c>
      <c r="F368" s="48"/>
      <c r="G368" s="48"/>
      <c r="H368" s="48"/>
      <c r="I368" s="48"/>
      <c r="J368" s="48"/>
      <c r="K368" s="48"/>
      <c r="L368" s="48"/>
      <c r="M368" s="48"/>
    </row>
    <row r="369" spans="1:13">
      <c r="A369" s="85" t="s">
        <v>954</v>
      </c>
      <c r="B369" s="85" t="s">
        <v>3009</v>
      </c>
      <c r="C369" s="85">
        <v>288</v>
      </c>
      <c r="D369" s="85">
        <v>280</v>
      </c>
      <c r="E369" s="48">
        <v>1</v>
      </c>
      <c r="F369" s="48"/>
      <c r="G369" s="48"/>
      <c r="H369" s="48"/>
      <c r="I369" s="48"/>
      <c r="J369" s="48"/>
      <c r="K369" s="48"/>
      <c r="L369" s="48"/>
      <c r="M369" s="48"/>
    </row>
    <row r="370" spans="1:13">
      <c r="A370" s="85" t="s">
        <v>954</v>
      </c>
      <c r="B370" s="85" t="s">
        <v>3006</v>
      </c>
      <c r="C370" s="85">
        <v>288</v>
      </c>
      <c r="D370" s="85">
        <v>280</v>
      </c>
      <c r="E370" s="48">
        <v>1</v>
      </c>
      <c r="F370" s="48"/>
      <c r="G370" s="48"/>
      <c r="H370" s="48"/>
      <c r="I370" s="48"/>
      <c r="J370" s="48"/>
      <c r="K370" s="48"/>
      <c r="L370" s="48"/>
      <c r="M370" s="48"/>
    </row>
    <row r="371" spans="1:13">
      <c r="A371" s="85" t="s">
        <v>954</v>
      </c>
      <c r="B371" s="85" t="s">
        <v>3004</v>
      </c>
      <c r="C371" s="85">
        <v>288</v>
      </c>
      <c r="D371" s="85">
        <v>280</v>
      </c>
      <c r="E371" s="48">
        <v>1</v>
      </c>
      <c r="F371" s="48"/>
      <c r="G371" s="48"/>
      <c r="H371" s="48"/>
      <c r="I371" s="48"/>
      <c r="J371" s="48"/>
      <c r="K371" s="48"/>
      <c r="L371" s="48"/>
      <c r="M371" s="48"/>
    </row>
    <row r="372" spans="1:13">
      <c r="A372" s="85" t="s">
        <v>2995</v>
      </c>
      <c r="B372" s="85" t="s">
        <v>3408</v>
      </c>
      <c r="C372" s="85">
        <v>918</v>
      </c>
      <c r="D372" s="85">
        <v>890</v>
      </c>
      <c r="E372" s="48">
        <v>1</v>
      </c>
      <c r="F372" s="48"/>
      <c r="G372" s="48"/>
      <c r="H372" s="48"/>
      <c r="I372" s="48"/>
      <c r="J372" s="48"/>
      <c r="K372" s="48"/>
      <c r="L372" s="48"/>
      <c r="M372" s="48"/>
    </row>
    <row r="373" spans="1:13">
      <c r="A373" s="85" t="s">
        <v>2995</v>
      </c>
      <c r="B373" s="85" t="s">
        <v>3406</v>
      </c>
      <c r="C373" s="85">
        <v>799</v>
      </c>
      <c r="D373" s="85">
        <v>780</v>
      </c>
      <c r="E373" s="48">
        <v>1</v>
      </c>
      <c r="F373" s="48"/>
      <c r="G373" s="48"/>
      <c r="H373" s="48"/>
      <c r="I373" s="48"/>
      <c r="J373" s="48"/>
      <c r="K373" s="48"/>
      <c r="L373" s="48"/>
      <c r="M373" s="48"/>
    </row>
    <row r="374" spans="1:13">
      <c r="A374" s="85" t="s">
        <v>2995</v>
      </c>
      <c r="B374" s="85" t="s">
        <v>3404</v>
      </c>
      <c r="C374" s="85">
        <v>799</v>
      </c>
      <c r="D374" s="85">
        <v>780</v>
      </c>
      <c r="E374" s="48">
        <v>1</v>
      </c>
      <c r="F374" s="48"/>
      <c r="G374" s="48"/>
      <c r="H374" s="48"/>
      <c r="I374" s="48"/>
      <c r="J374" s="48"/>
      <c r="K374" s="48"/>
      <c r="L374" s="48"/>
      <c r="M374" s="48"/>
    </row>
    <row r="375" spans="1:13">
      <c r="A375" s="85" t="s">
        <v>2995</v>
      </c>
      <c r="B375" s="85" t="s">
        <v>3402</v>
      </c>
      <c r="C375" s="85">
        <v>799</v>
      </c>
      <c r="D375" s="85">
        <v>780</v>
      </c>
      <c r="E375" s="48">
        <v>1</v>
      </c>
      <c r="F375" s="48"/>
      <c r="G375" s="48"/>
      <c r="H375" s="48"/>
      <c r="I375" s="48"/>
      <c r="J375" s="48"/>
      <c r="K375" s="48"/>
      <c r="L375" s="48"/>
      <c r="M375" s="48"/>
    </row>
    <row r="376" spans="1:13">
      <c r="A376" s="85" t="s">
        <v>2995</v>
      </c>
      <c r="B376" s="85" t="s">
        <v>3398</v>
      </c>
      <c r="C376" s="85">
        <v>712</v>
      </c>
      <c r="D376" s="85">
        <v>690</v>
      </c>
      <c r="E376" s="48">
        <v>1</v>
      </c>
      <c r="F376" s="48"/>
      <c r="G376" s="48"/>
      <c r="H376" s="48"/>
      <c r="I376" s="48"/>
      <c r="J376" s="48"/>
      <c r="K376" s="48"/>
      <c r="L376" s="48"/>
      <c r="M376" s="48"/>
    </row>
    <row r="377" spans="1:13">
      <c r="A377" s="85" t="s">
        <v>2995</v>
      </c>
      <c r="B377" s="85" t="s">
        <v>3009</v>
      </c>
      <c r="C377" s="85">
        <v>288</v>
      </c>
      <c r="D377" s="85">
        <v>280</v>
      </c>
      <c r="E377" s="48">
        <v>1</v>
      </c>
      <c r="F377" s="48"/>
      <c r="G377" s="48"/>
      <c r="H377" s="48"/>
      <c r="I377" s="48"/>
      <c r="J377" s="48"/>
      <c r="K377" s="48"/>
      <c r="L377" s="48"/>
      <c r="M377" s="48"/>
    </row>
    <row r="378" spans="1:13">
      <c r="A378" s="85" t="s">
        <v>2995</v>
      </c>
      <c r="B378" s="85" t="s">
        <v>3006</v>
      </c>
      <c r="C378" s="85">
        <v>288</v>
      </c>
      <c r="D378" s="85">
        <v>280</v>
      </c>
      <c r="E378" s="48">
        <v>1</v>
      </c>
      <c r="F378" s="48"/>
      <c r="G378" s="48"/>
      <c r="H378" s="48"/>
      <c r="I378" s="48"/>
      <c r="J378" s="48"/>
      <c r="K378" s="48"/>
      <c r="L378" s="48"/>
      <c r="M378" s="48"/>
    </row>
    <row r="379" spans="1:13">
      <c r="A379" s="85" t="s">
        <v>2995</v>
      </c>
      <c r="B379" s="85" t="s">
        <v>3004</v>
      </c>
      <c r="C379" s="85">
        <v>288</v>
      </c>
      <c r="D379" s="85">
        <v>280</v>
      </c>
      <c r="E379" s="48">
        <v>1</v>
      </c>
      <c r="F379" s="48"/>
      <c r="G379" s="48"/>
      <c r="H379" s="48"/>
      <c r="I379" s="48"/>
      <c r="J379" s="48"/>
      <c r="K379" s="48"/>
      <c r="L379" s="48"/>
      <c r="M379" s="48"/>
    </row>
    <row r="380" spans="1:13">
      <c r="A380" s="85" t="s">
        <v>2997</v>
      </c>
      <c r="B380" s="85" t="s">
        <v>3406</v>
      </c>
      <c r="C380" s="85">
        <v>799</v>
      </c>
      <c r="D380" s="85">
        <v>780</v>
      </c>
      <c r="E380" s="48">
        <v>1</v>
      </c>
      <c r="F380" s="48"/>
      <c r="G380" s="48"/>
      <c r="H380" s="48"/>
      <c r="I380" s="48"/>
      <c r="J380" s="48"/>
      <c r="K380" s="48"/>
      <c r="L380" s="48"/>
      <c r="M380" s="48"/>
    </row>
    <row r="381" spans="1:13">
      <c r="A381" s="85" t="s">
        <v>2997</v>
      </c>
      <c r="B381" s="85" t="s">
        <v>3404</v>
      </c>
      <c r="C381" s="85">
        <v>799</v>
      </c>
      <c r="D381" s="85">
        <v>780</v>
      </c>
      <c r="E381" s="48">
        <v>1</v>
      </c>
      <c r="F381" s="48"/>
      <c r="G381" s="48"/>
      <c r="H381" s="48"/>
      <c r="I381" s="48"/>
      <c r="J381" s="48"/>
      <c r="K381" s="48"/>
      <c r="L381" s="48"/>
      <c r="M381" s="48"/>
    </row>
    <row r="382" spans="1:13">
      <c r="A382" s="85" t="s">
        <v>2997</v>
      </c>
      <c r="B382" s="85" t="s">
        <v>3009</v>
      </c>
      <c r="C382" s="85">
        <v>288</v>
      </c>
      <c r="D382" s="85">
        <v>280</v>
      </c>
      <c r="E382" s="48">
        <v>1</v>
      </c>
      <c r="F382" s="48"/>
      <c r="G382" s="48"/>
      <c r="H382" s="48"/>
      <c r="I382" s="48"/>
      <c r="J382" s="48"/>
      <c r="K382" s="48"/>
      <c r="L382" s="48"/>
      <c r="M382" s="48"/>
    </row>
    <row r="383" spans="1:13">
      <c r="A383" s="85" t="s">
        <v>2997</v>
      </c>
      <c r="B383" s="85" t="s">
        <v>3006</v>
      </c>
      <c r="C383" s="85">
        <v>288</v>
      </c>
      <c r="D383" s="85">
        <v>280</v>
      </c>
      <c r="E383" s="48">
        <v>1</v>
      </c>
      <c r="F383" s="48"/>
      <c r="G383" s="48"/>
      <c r="H383" s="48"/>
      <c r="I383" s="48"/>
      <c r="J383" s="48"/>
      <c r="K383" s="48"/>
      <c r="L383" s="48"/>
      <c r="M383" s="48"/>
    </row>
    <row r="384" spans="1:13">
      <c r="A384" s="85" t="s">
        <v>2999</v>
      </c>
      <c r="B384" s="85" t="s">
        <v>3406</v>
      </c>
      <c r="C384" s="85">
        <v>799</v>
      </c>
      <c r="D384" s="85">
        <v>780</v>
      </c>
      <c r="E384" s="48">
        <v>1</v>
      </c>
      <c r="F384" s="48"/>
      <c r="G384" s="48"/>
      <c r="H384" s="48"/>
      <c r="I384" s="48"/>
      <c r="J384" s="48"/>
      <c r="K384" s="48"/>
      <c r="L384" s="48"/>
      <c r="M384" s="48"/>
    </row>
    <row r="385" spans="1:13">
      <c r="A385" s="85" t="s">
        <v>3330</v>
      </c>
      <c r="B385" s="85" t="s">
        <v>3408</v>
      </c>
      <c r="C385" s="85">
        <v>918</v>
      </c>
      <c r="D385" s="85">
        <v>890</v>
      </c>
      <c r="E385" s="48">
        <v>1</v>
      </c>
      <c r="F385" s="48"/>
      <c r="G385" s="48"/>
      <c r="H385" s="48"/>
      <c r="I385" s="48"/>
      <c r="J385" s="48"/>
      <c r="K385" s="48"/>
      <c r="L385" s="48"/>
      <c r="M385" s="48"/>
    </row>
    <row r="386" spans="1:13">
      <c r="A386" s="85" t="s">
        <v>3330</v>
      </c>
      <c r="B386" s="85" t="s">
        <v>3406</v>
      </c>
      <c r="C386" s="85">
        <v>799</v>
      </c>
      <c r="D386" s="85">
        <v>780</v>
      </c>
      <c r="E386" s="48">
        <v>1</v>
      </c>
      <c r="F386" s="48"/>
      <c r="G386" s="48"/>
      <c r="H386" s="48"/>
      <c r="I386" s="48"/>
      <c r="J386" s="48"/>
      <c r="K386" s="48"/>
      <c r="L386" s="48"/>
      <c r="M386" s="48"/>
    </row>
    <row r="387" spans="1:13">
      <c r="A387" s="85" t="s">
        <v>3330</v>
      </c>
      <c r="B387" s="85" t="s">
        <v>3404</v>
      </c>
      <c r="C387" s="85">
        <v>799</v>
      </c>
      <c r="D387" s="85">
        <v>780</v>
      </c>
      <c r="E387" s="48">
        <v>1</v>
      </c>
      <c r="F387" s="48"/>
      <c r="G387" s="48"/>
      <c r="H387" s="48"/>
      <c r="I387" s="48"/>
      <c r="J387" s="48"/>
      <c r="K387" s="48"/>
      <c r="L387" s="48"/>
      <c r="M387" s="48"/>
    </row>
    <row r="388" spans="1:13">
      <c r="A388" s="85" t="s">
        <v>3330</v>
      </c>
      <c r="B388" s="85" t="s">
        <v>3402</v>
      </c>
      <c r="C388" s="85">
        <v>799</v>
      </c>
      <c r="D388" s="85">
        <v>780</v>
      </c>
      <c r="E388" s="48">
        <v>1</v>
      </c>
      <c r="F388" s="48"/>
      <c r="G388" s="48"/>
      <c r="H388" s="48"/>
      <c r="I388" s="48"/>
      <c r="J388" s="48"/>
      <c r="K388" s="48"/>
      <c r="L388" s="48"/>
      <c r="M388" s="48"/>
    </row>
    <row r="389" spans="1:13">
      <c r="A389" s="85" t="s">
        <v>3330</v>
      </c>
      <c r="B389" s="85" t="s">
        <v>3398</v>
      </c>
      <c r="C389" s="85">
        <v>712</v>
      </c>
      <c r="D389" s="85">
        <v>690</v>
      </c>
      <c r="E389" s="48">
        <v>1</v>
      </c>
      <c r="F389" s="48"/>
      <c r="G389" s="48"/>
      <c r="H389" s="48"/>
      <c r="I389" s="48"/>
      <c r="J389" s="48"/>
      <c r="K389" s="48"/>
      <c r="L389" s="48"/>
      <c r="M389" s="48"/>
    </row>
    <row r="390" spans="1:13">
      <c r="A390" s="85" t="s">
        <v>3330</v>
      </c>
      <c r="B390" s="85" t="s">
        <v>3009</v>
      </c>
      <c r="C390" s="85">
        <v>288</v>
      </c>
      <c r="D390" s="85">
        <v>280</v>
      </c>
      <c r="E390" s="48">
        <v>1</v>
      </c>
      <c r="F390" s="48"/>
      <c r="G390" s="48"/>
      <c r="H390" s="48"/>
      <c r="I390" s="48"/>
      <c r="J390" s="48"/>
      <c r="K390" s="48"/>
      <c r="L390" s="48"/>
      <c r="M390" s="48"/>
    </row>
    <row r="391" spans="1:13">
      <c r="A391" s="85" t="s">
        <v>3330</v>
      </c>
      <c r="B391" s="85" t="s">
        <v>3006</v>
      </c>
      <c r="C391" s="85">
        <v>288</v>
      </c>
      <c r="D391" s="85">
        <v>280</v>
      </c>
      <c r="E391" s="48">
        <v>1</v>
      </c>
      <c r="F391" s="48"/>
      <c r="G391" s="48"/>
      <c r="H391" s="48"/>
      <c r="I391" s="48"/>
      <c r="J391" s="48"/>
      <c r="K391" s="48"/>
      <c r="L391" s="48"/>
      <c r="M391" s="48"/>
    </row>
    <row r="392" spans="1:13">
      <c r="A392" s="85" t="s">
        <v>3330</v>
      </c>
      <c r="B392" s="85" t="s">
        <v>3004</v>
      </c>
      <c r="C392" s="85">
        <v>288</v>
      </c>
      <c r="D392" s="85">
        <v>280</v>
      </c>
      <c r="E392" s="48">
        <v>1</v>
      </c>
      <c r="F392" s="48"/>
      <c r="G392" s="48"/>
      <c r="H392" s="48"/>
      <c r="I392" s="48"/>
      <c r="J392" s="48"/>
      <c r="K392" s="48"/>
      <c r="L392" s="48"/>
      <c r="M392" s="48"/>
    </row>
    <row r="393" spans="1:13">
      <c r="A393" s="85" t="s">
        <v>1256</v>
      </c>
      <c r="B393" s="85" t="s">
        <v>3406</v>
      </c>
      <c r="C393" s="85">
        <v>799</v>
      </c>
      <c r="D393" s="85">
        <v>780</v>
      </c>
      <c r="E393" s="48">
        <v>1</v>
      </c>
      <c r="F393" s="48"/>
      <c r="G393" s="48"/>
      <c r="H393" s="48"/>
      <c r="I393" s="48"/>
      <c r="J393" s="48"/>
      <c r="K393" s="48"/>
      <c r="L393" s="48"/>
      <c r="M393" s="48"/>
    </row>
    <row r="394" spans="1:13">
      <c r="A394" s="85" t="s">
        <v>3009</v>
      </c>
      <c r="B394" s="85" t="s">
        <v>3402</v>
      </c>
      <c r="C394" s="85">
        <v>464</v>
      </c>
      <c r="D394" s="85">
        <v>450</v>
      </c>
      <c r="E394" s="48">
        <v>1</v>
      </c>
      <c r="F394" s="48"/>
      <c r="G394" s="48"/>
      <c r="H394" s="48"/>
      <c r="I394" s="48"/>
      <c r="J394" s="48"/>
      <c r="K394" s="48"/>
      <c r="L394" s="48"/>
      <c r="M394" s="48"/>
    </row>
    <row r="395" spans="1:13">
      <c r="A395" s="85" t="s">
        <v>3009</v>
      </c>
      <c r="B395" s="85" t="s">
        <v>3398</v>
      </c>
      <c r="C395" s="85">
        <v>340</v>
      </c>
      <c r="D395" s="85">
        <v>330</v>
      </c>
      <c r="E395" s="48">
        <v>1</v>
      </c>
      <c r="F395" s="48"/>
      <c r="G395" s="48"/>
      <c r="H395" s="48"/>
      <c r="I395" s="48"/>
      <c r="J395" s="48"/>
      <c r="K395" s="48"/>
      <c r="L395" s="48"/>
      <c r="M395" s="48"/>
    </row>
    <row r="396" spans="1:13">
      <c r="A396" s="85" t="s">
        <v>3009</v>
      </c>
      <c r="B396" s="85" t="s">
        <v>3396</v>
      </c>
      <c r="C396" s="85">
        <v>340</v>
      </c>
      <c r="D396" s="85">
        <v>330</v>
      </c>
      <c r="E396" s="48">
        <v>1</v>
      </c>
      <c r="F396" s="48"/>
      <c r="G396" s="48"/>
      <c r="H396" s="48"/>
      <c r="I396" s="48"/>
      <c r="J396" s="48"/>
      <c r="K396" s="48"/>
      <c r="L396" s="48"/>
      <c r="M396" s="48"/>
    </row>
    <row r="397" spans="1:13">
      <c r="A397" s="85" t="s">
        <v>9813</v>
      </c>
      <c r="B397" s="85" t="s">
        <v>3398</v>
      </c>
      <c r="C397" s="85">
        <v>340</v>
      </c>
      <c r="D397" s="85">
        <v>330</v>
      </c>
      <c r="E397" s="48">
        <v>1</v>
      </c>
      <c r="F397" s="48"/>
      <c r="G397" s="48"/>
      <c r="H397" s="48"/>
      <c r="I397" s="48"/>
      <c r="J397" s="48"/>
      <c r="K397" s="48"/>
      <c r="L397" s="48"/>
      <c r="M397" s="48"/>
    </row>
    <row r="398" spans="1:13">
      <c r="A398" s="48" t="s">
        <v>9556</v>
      </c>
      <c r="B398" s="48"/>
      <c r="C398" s="48"/>
      <c r="D398" s="48">
        <v>1</v>
      </c>
      <c r="E398" s="48"/>
      <c r="F398" s="48"/>
      <c r="G398" s="48"/>
      <c r="H398" s="48"/>
      <c r="I398" s="48"/>
      <c r="J398" s="48"/>
      <c r="K398" s="48"/>
      <c r="L398" s="48"/>
      <c r="M398" s="48"/>
    </row>
    <row r="399" spans="1:13">
      <c r="A399" s="48" t="s">
        <v>9591</v>
      </c>
      <c r="B399" s="48" t="s">
        <v>9592</v>
      </c>
      <c r="C399" s="85">
        <v>620</v>
      </c>
      <c r="D399" s="48">
        <v>600</v>
      </c>
      <c r="E399" s="48">
        <v>1</v>
      </c>
      <c r="F399" s="48"/>
      <c r="G399" s="48"/>
      <c r="H399" s="48"/>
      <c r="I399" s="48"/>
      <c r="J399" s="48"/>
      <c r="K399" s="48"/>
      <c r="L399" s="48"/>
      <c r="M399" s="48"/>
    </row>
    <row r="400" spans="1:13">
      <c r="A400" s="48" t="s">
        <v>9591</v>
      </c>
      <c r="B400" s="48" t="s">
        <v>9593</v>
      </c>
      <c r="C400" s="85">
        <v>620</v>
      </c>
      <c r="D400" s="48">
        <v>600</v>
      </c>
      <c r="E400" s="48">
        <v>1</v>
      </c>
      <c r="F400" s="48"/>
      <c r="G400" s="48"/>
      <c r="H400" s="48"/>
      <c r="I400" s="48"/>
      <c r="J400" s="48"/>
      <c r="K400" s="48"/>
      <c r="L400" s="48"/>
      <c r="M400" s="48"/>
    </row>
    <row r="401" spans="1:13">
      <c r="A401" s="48" t="s">
        <v>9591</v>
      </c>
      <c r="B401" s="48" t="s">
        <v>9594</v>
      </c>
      <c r="C401" s="85">
        <v>470</v>
      </c>
      <c r="D401" s="48">
        <v>460</v>
      </c>
      <c r="E401" s="48">
        <v>1</v>
      </c>
      <c r="F401" s="48"/>
      <c r="G401" s="48"/>
      <c r="H401" s="48"/>
      <c r="I401" s="48"/>
      <c r="J401" s="48"/>
      <c r="K401" s="48"/>
      <c r="L401" s="48"/>
      <c r="M401" s="48"/>
    </row>
    <row r="402" spans="1:13">
      <c r="A402" s="48" t="s">
        <v>9591</v>
      </c>
      <c r="B402" s="48" t="s">
        <v>9595</v>
      </c>
      <c r="C402" s="85">
        <v>470</v>
      </c>
      <c r="D402" s="48">
        <v>460</v>
      </c>
      <c r="E402" s="48">
        <v>1</v>
      </c>
      <c r="F402" s="48"/>
      <c r="G402" s="48"/>
      <c r="H402" s="48"/>
      <c r="I402" s="48"/>
      <c r="J402" s="48"/>
      <c r="K402" s="48"/>
      <c r="L402" s="48"/>
      <c r="M402" s="48"/>
    </row>
    <row r="403" spans="1:13">
      <c r="A403" s="48" t="s">
        <v>9591</v>
      </c>
      <c r="B403" s="48" t="s">
        <v>9596</v>
      </c>
      <c r="C403" s="85">
        <v>470</v>
      </c>
      <c r="D403" s="48">
        <v>460</v>
      </c>
      <c r="E403" s="48">
        <v>1</v>
      </c>
      <c r="F403" s="48"/>
      <c r="G403" s="48"/>
      <c r="H403" s="48"/>
      <c r="I403" s="48"/>
      <c r="J403" s="48"/>
      <c r="K403" s="48"/>
      <c r="L403" s="48"/>
      <c r="M403" s="48"/>
    </row>
    <row r="404" spans="1:13">
      <c r="A404" s="48" t="s">
        <v>9591</v>
      </c>
      <c r="B404" s="48" t="s">
        <v>9597</v>
      </c>
      <c r="C404" s="85">
        <v>470</v>
      </c>
      <c r="D404" s="48">
        <v>460</v>
      </c>
      <c r="E404" s="48">
        <v>1</v>
      </c>
      <c r="F404" s="48"/>
      <c r="G404" s="48"/>
      <c r="H404" s="48"/>
      <c r="I404" s="48"/>
      <c r="J404" s="48"/>
      <c r="K404" s="48"/>
      <c r="L404" s="48"/>
      <c r="M404" s="48"/>
    </row>
    <row r="405" spans="1:13">
      <c r="A405" s="48" t="s">
        <v>9591</v>
      </c>
      <c r="B405" s="48" t="s">
        <v>9714</v>
      </c>
      <c r="C405" s="85">
        <v>170</v>
      </c>
      <c r="D405" s="48">
        <v>160</v>
      </c>
      <c r="E405" s="48">
        <v>1</v>
      </c>
      <c r="F405" s="48"/>
      <c r="G405" s="48"/>
      <c r="H405" s="48"/>
      <c r="I405" s="48"/>
      <c r="J405" s="48"/>
      <c r="K405" s="48"/>
      <c r="L405" s="48"/>
      <c r="M405" s="48"/>
    </row>
    <row r="406" spans="1:13">
      <c r="A406" s="48" t="s">
        <v>9591</v>
      </c>
      <c r="B406" s="48" t="s">
        <v>9598</v>
      </c>
      <c r="C406" s="85">
        <v>300</v>
      </c>
      <c r="D406" s="48">
        <v>290</v>
      </c>
      <c r="E406" s="48">
        <v>1</v>
      </c>
      <c r="F406" s="48"/>
      <c r="G406" s="48"/>
      <c r="H406" s="48"/>
      <c r="I406" s="48"/>
      <c r="J406" s="48"/>
      <c r="K406" s="48"/>
      <c r="L406" s="48"/>
      <c r="M406" s="48"/>
    </row>
    <row r="407" spans="1:13">
      <c r="A407" s="48" t="s">
        <v>9591</v>
      </c>
      <c r="B407" s="48" t="s">
        <v>9599</v>
      </c>
      <c r="C407" s="85">
        <v>470</v>
      </c>
      <c r="D407" s="48">
        <v>450</v>
      </c>
      <c r="E407" s="48">
        <v>1</v>
      </c>
      <c r="F407" s="48"/>
      <c r="G407" s="48"/>
      <c r="H407" s="48"/>
      <c r="I407" s="48"/>
      <c r="J407" s="48"/>
      <c r="K407" s="48"/>
      <c r="L407" s="48"/>
      <c r="M407" s="48"/>
    </row>
    <row r="408" spans="1:13">
      <c r="A408" s="48" t="s">
        <v>9591</v>
      </c>
      <c r="B408" s="48" t="s">
        <v>9600</v>
      </c>
      <c r="C408" s="85">
        <v>350</v>
      </c>
      <c r="D408" s="48">
        <v>330</v>
      </c>
      <c r="E408" s="48">
        <v>1</v>
      </c>
      <c r="F408" s="48"/>
      <c r="G408" s="48"/>
      <c r="H408" s="48"/>
      <c r="I408" s="48"/>
      <c r="J408" s="48"/>
      <c r="K408" s="48"/>
      <c r="L408" s="48"/>
      <c r="M408" s="48"/>
    </row>
    <row r="409" spans="1:13">
      <c r="A409" s="48" t="s">
        <v>9591</v>
      </c>
      <c r="B409" s="48" t="s">
        <v>9601</v>
      </c>
      <c r="C409" s="85">
        <v>470</v>
      </c>
      <c r="D409" s="48">
        <v>460</v>
      </c>
      <c r="E409" s="48">
        <v>1</v>
      </c>
      <c r="F409" s="48"/>
      <c r="G409" s="48"/>
      <c r="H409" s="48"/>
      <c r="I409" s="48"/>
      <c r="J409" s="48"/>
      <c r="K409" s="48"/>
      <c r="L409" s="48"/>
      <c r="M409" s="48"/>
    </row>
    <row r="410" spans="1:13">
      <c r="A410" s="48" t="s">
        <v>9591</v>
      </c>
      <c r="B410" s="48" t="s">
        <v>9718</v>
      </c>
      <c r="C410" s="85">
        <v>470</v>
      </c>
      <c r="D410" s="48">
        <v>460</v>
      </c>
      <c r="E410" s="48">
        <v>1</v>
      </c>
      <c r="F410" s="48"/>
      <c r="G410" s="48"/>
      <c r="H410" s="48"/>
      <c r="I410" s="48"/>
      <c r="J410" s="48"/>
      <c r="K410" s="48"/>
      <c r="L410" s="48"/>
      <c r="M410" s="48"/>
    </row>
    <row r="411" spans="1:13">
      <c r="A411" s="48" t="s">
        <v>9591</v>
      </c>
      <c r="B411" s="48" t="s">
        <v>9602</v>
      </c>
      <c r="C411" s="85">
        <v>470</v>
      </c>
      <c r="D411" s="48">
        <v>460</v>
      </c>
      <c r="E411" s="48">
        <v>1</v>
      </c>
      <c r="F411" s="48"/>
      <c r="G411" s="48"/>
      <c r="H411" s="48"/>
      <c r="I411" s="48"/>
      <c r="J411" s="48"/>
      <c r="K411" s="48"/>
      <c r="L411" s="48"/>
      <c r="M411" s="48"/>
    </row>
    <row r="412" spans="1:13">
      <c r="A412" s="48" t="s">
        <v>9591</v>
      </c>
      <c r="B412" s="48" t="s">
        <v>9603</v>
      </c>
      <c r="C412" s="85">
        <v>470</v>
      </c>
      <c r="D412" s="48">
        <v>460</v>
      </c>
      <c r="E412" s="48">
        <v>1</v>
      </c>
      <c r="F412" s="48"/>
      <c r="G412" s="48"/>
      <c r="H412" s="48"/>
      <c r="I412" s="48"/>
      <c r="J412" s="48"/>
      <c r="K412" s="48"/>
      <c r="L412" s="48"/>
      <c r="M412" s="48"/>
    </row>
    <row r="413" spans="1:13">
      <c r="A413" s="48" t="s">
        <v>9604</v>
      </c>
      <c r="B413" s="48" t="s">
        <v>9592</v>
      </c>
      <c r="C413" s="85">
        <v>620</v>
      </c>
      <c r="D413" s="48">
        <v>600</v>
      </c>
      <c r="E413" s="48">
        <v>1</v>
      </c>
      <c r="F413" s="48"/>
      <c r="G413" s="48"/>
      <c r="H413" s="48"/>
      <c r="I413" s="48"/>
      <c r="J413" s="48"/>
      <c r="K413" s="48"/>
      <c r="L413" s="48"/>
      <c r="M413" s="48"/>
    </row>
    <row r="414" spans="1:13">
      <c r="A414" s="48" t="s">
        <v>9604</v>
      </c>
      <c r="B414" s="48" t="s">
        <v>9594</v>
      </c>
      <c r="C414" s="85">
        <v>470</v>
      </c>
      <c r="D414" s="48">
        <v>460</v>
      </c>
      <c r="E414" s="48">
        <v>1</v>
      </c>
      <c r="F414" s="48"/>
      <c r="G414" s="48"/>
      <c r="H414" s="48"/>
      <c r="I414" s="48"/>
      <c r="J414" s="48"/>
      <c r="K414" s="48"/>
      <c r="L414" s="48"/>
      <c r="M414" s="48"/>
    </row>
    <row r="415" spans="1:13">
      <c r="A415" s="48" t="s">
        <v>9604</v>
      </c>
      <c r="B415" s="48" t="s">
        <v>9595</v>
      </c>
      <c r="C415" s="85">
        <v>470</v>
      </c>
      <c r="D415" s="48">
        <v>460</v>
      </c>
      <c r="E415" s="48">
        <v>1</v>
      </c>
      <c r="F415" s="48"/>
      <c r="G415" s="48"/>
      <c r="H415" s="48"/>
      <c r="I415" s="48"/>
      <c r="J415" s="48"/>
      <c r="K415" s="48"/>
      <c r="L415" s="48"/>
      <c r="M415" s="48"/>
    </row>
    <row r="416" spans="1:13">
      <c r="A416" s="48" t="s">
        <v>9604</v>
      </c>
      <c r="B416" s="48" t="s">
        <v>9596</v>
      </c>
      <c r="C416" s="85">
        <v>470</v>
      </c>
      <c r="D416" s="48">
        <v>460</v>
      </c>
      <c r="E416" s="48">
        <v>1</v>
      </c>
      <c r="F416" s="48"/>
      <c r="G416" s="48"/>
      <c r="H416" s="48"/>
      <c r="I416" s="48"/>
      <c r="J416" s="48"/>
      <c r="K416" s="48"/>
      <c r="L416" s="48"/>
      <c r="M416" s="48"/>
    </row>
    <row r="417" spans="1:13">
      <c r="A417" s="48" t="s">
        <v>9604</v>
      </c>
      <c r="B417" s="48" t="s">
        <v>9599</v>
      </c>
      <c r="C417" s="85">
        <v>540</v>
      </c>
      <c r="D417" s="48">
        <v>520</v>
      </c>
      <c r="E417" s="48">
        <v>1</v>
      </c>
      <c r="F417" s="48"/>
      <c r="G417" s="48"/>
      <c r="H417" s="48"/>
      <c r="I417" s="48"/>
      <c r="J417" s="48"/>
      <c r="K417" s="48"/>
      <c r="L417" s="48"/>
      <c r="M417" s="48"/>
    </row>
    <row r="418" spans="1:13">
      <c r="A418" s="48" t="s">
        <v>9690</v>
      </c>
      <c r="B418" s="48" t="s">
        <v>9592</v>
      </c>
      <c r="C418" s="85">
        <v>620</v>
      </c>
      <c r="D418" s="48">
        <v>600</v>
      </c>
      <c r="E418" s="48">
        <v>1</v>
      </c>
      <c r="F418" s="48"/>
      <c r="G418" s="48"/>
      <c r="H418" s="48"/>
      <c r="I418" s="48"/>
      <c r="J418" s="48"/>
      <c r="K418" s="48"/>
      <c r="L418" s="48"/>
      <c r="M418" s="48"/>
    </row>
    <row r="419" spans="1:13">
      <c r="A419" s="48" t="s">
        <v>9690</v>
      </c>
      <c r="B419" s="48" t="s">
        <v>9594</v>
      </c>
      <c r="C419" s="85">
        <v>470</v>
      </c>
      <c r="D419" s="48">
        <v>460</v>
      </c>
      <c r="E419" s="48">
        <v>1</v>
      </c>
      <c r="F419" s="48"/>
      <c r="G419" s="48"/>
      <c r="H419" s="48"/>
      <c r="I419" s="48"/>
      <c r="J419" s="48"/>
      <c r="K419" s="48"/>
      <c r="L419" s="48"/>
      <c r="M419" s="48"/>
    </row>
    <row r="420" spans="1:13">
      <c r="A420" s="48" t="s">
        <v>9690</v>
      </c>
      <c r="B420" s="48" t="s">
        <v>9595</v>
      </c>
      <c r="C420" s="85">
        <v>470</v>
      </c>
      <c r="D420" s="48">
        <v>460</v>
      </c>
      <c r="E420" s="48">
        <v>1</v>
      </c>
      <c r="F420" s="48"/>
      <c r="G420" s="48"/>
      <c r="H420" s="48"/>
      <c r="I420" s="48"/>
      <c r="J420" s="48"/>
      <c r="K420" s="48"/>
      <c r="L420" s="48"/>
      <c r="M420" s="48"/>
    </row>
    <row r="421" spans="1:13">
      <c r="A421" s="48" t="s">
        <v>9690</v>
      </c>
      <c r="B421" s="48" t="s">
        <v>9598</v>
      </c>
      <c r="C421" s="85">
        <v>370</v>
      </c>
      <c r="D421" s="48">
        <v>350</v>
      </c>
      <c r="E421" s="48">
        <v>1</v>
      </c>
      <c r="F421" s="48"/>
      <c r="G421" s="48"/>
      <c r="H421" s="48"/>
      <c r="I421" s="48"/>
      <c r="J421" s="48"/>
      <c r="K421" s="48"/>
      <c r="L421" s="48"/>
      <c r="M421" s="48"/>
    </row>
    <row r="422" spans="1:13">
      <c r="A422" s="48" t="s">
        <v>9690</v>
      </c>
      <c r="B422" s="48" t="s">
        <v>9599</v>
      </c>
      <c r="C422" s="85">
        <v>540</v>
      </c>
      <c r="D422" s="48">
        <v>520</v>
      </c>
      <c r="E422" s="48">
        <v>1</v>
      </c>
      <c r="F422" s="48"/>
      <c r="G422" s="48"/>
      <c r="H422" s="48"/>
      <c r="I422" s="48"/>
      <c r="J422" s="48"/>
      <c r="K422" s="48"/>
      <c r="L422" s="48"/>
      <c r="M422" s="48"/>
    </row>
    <row r="423" spans="1:13">
      <c r="A423" s="48" t="s">
        <v>9605</v>
      </c>
      <c r="B423" s="48" t="s">
        <v>9594</v>
      </c>
      <c r="C423" s="85">
        <v>470</v>
      </c>
      <c r="D423" s="48">
        <v>460</v>
      </c>
      <c r="E423" s="48">
        <v>1</v>
      </c>
      <c r="F423" s="48"/>
      <c r="G423" s="48"/>
      <c r="H423" s="48"/>
      <c r="I423" s="48"/>
      <c r="J423" s="48"/>
      <c r="K423" s="48"/>
      <c r="L423" s="48"/>
      <c r="M423" s="48"/>
    </row>
    <row r="424" spans="1:13">
      <c r="A424" s="48" t="s">
        <v>9606</v>
      </c>
      <c r="B424" s="48" t="s">
        <v>9599</v>
      </c>
      <c r="C424" s="85">
        <v>430</v>
      </c>
      <c r="D424" s="48">
        <v>410</v>
      </c>
      <c r="E424" s="48">
        <v>1</v>
      </c>
      <c r="F424" s="48"/>
      <c r="G424" s="48"/>
      <c r="H424" s="48"/>
      <c r="I424" s="48"/>
      <c r="J424" s="48"/>
      <c r="K424" s="48"/>
      <c r="L424" s="48"/>
      <c r="M424" s="48"/>
    </row>
    <row r="425" spans="1:13">
      <c r="A425" s="48" t="s">
        <v>9607</v>
      </c>
      <c r="B425" s="48" t="s">
        <v>9718</v>
      </c>
      <c r="C425" s="85">
        <v>470</v>
      </c>
      <c r="D425" s="48">
        <v>460</v>
      </c>
      <c r="E425" s="48">
        <v>1</v>
      </c>
      <c r="F425" s="48"/>
      <c r="G425" s="48"/>
      <c r="H425" s="48"/>
      <c r="I425" s="48"/>
      <c r="J425" s="48"/>
      <c r="K425" s="48"/>
      <c r="L425" s="48"/>
      <c r="M425" s="48"/>
    </row>
    <row r="426" spans="1:13">
      <c r="A426" s="48" t="s">
        <v>9607</v>
      </c>
      <c r="B426" s="48" t="s">
        <v>9602</v>
      </c>
      <c r="C426" s="85">
        <v>470</v>
      </c>
      <c r="D426" s="48">
        <v>460</v>
      </c>
      <c r="E426" s="48">
        <v>1</v>
      </c>
      <c r="F426" s="48"/>
      <c r="G426" s="48"/>
      <c r="H426" s="48"/>
      <c r="I426" s="48"/>
      <c r="J426" s="48"/>
      <c r="K426" s="48"/>
      <c r="L426" s="48"/>
      <c r="M426" s="48"/>
    </row>
    <row r="427" spans="1:13">
      <c r="A427" s="48" t="s">
        <v>9608</v>
      </c>
      <c r="B427" s="48" t="s">
        <v>9609</v>
      </c>
      <c r="C427" s="85">
        <v>470</v>
      </c>
      <c r="D427" s="48">
        <v>460</v>
      </c>
      <c r="E427" s="48">
        <v>1</v>
      </c>
      <c r="F427" s="48"/>
      <c r="G427" s="48"/>
      <c r="H427" s="48"/>
      <c r="I427" s="48"/>
      <c r="J427" s="48"/>
      <c r="K427" s="48"/>
      <c r="L427" s="48"/>
      <c r="M427" s="48"/>
    </row>
    <row r="428" spans="1:13">
      <c r="A428" s="48" t="s">
        <v>9607</v>
      </c>
      <c r="B428" s="48" t="s">
        <v>9603</v>
      </c>
      <c r="C428" s="85">
        <v>470</v>
      </c>
      <c r="D428" s="48">
        <v>460</v>
      </c>
      <c r="E428" s="48">
        <v>1</v>
      </c>
      <c r="F428" s="48"/>
      <c r="G428" s="48"/>
      <c r="H428" s="48"/>
      <c r="I428" s="48"/>
      <c r="J428" s="48"/>
      <c r="K428" s="48"/>
      <c r="L428" s="48"/>
      <c r="M428" s="48"/>
    </row>
    <row r="429" spans="1:13">
      <c r="A429" s="48" t="s">
        <v>9608</v>
      </c>
      <c r="B429" s="48" t="s">
        <v>9603</v>
      </c>
      <c r="C429" s="85">
        <v>470</v>
      </c>
      <c r="D429" s="48">
        <v>460</v>
      </c>
      <c r="E429" s="48">
        <v>1</v>
      </c>
      <c r="F429" s="48"/>
      <c r="G429" s="48"/>
      <c r="H429" s="48"/>
      <c r="I429" s="48"/>
      <c r="J429" s="48"/>
      <c r="K429" s="48"/>
      <c r="L429" s="48"/>
      <c r="M429" s="48"/>
    </row>
    <row r="430" spans="1:13">
      <c r="A430" s="48" t="s">
        <v>9610</v>
      </c>
      <c r="B430" s="48" t="s">
        <v>9603</v>
      </c>
      <c r="C430" s="85">
        <v>470</v>
      </c>
      <c r="D430" s="48">
        <v>460</v>
      </c>
      <c r="E430" s="48">
        <v>1</v>
      </c>
      <c r="F430" s="48"/>
      <c r="G430" s="48"/>
      <c r="H430" s="48"/>
      <c r="I430" s="48"/>
      <c r="J430" s="48"/>
      <c r="K430" s="48"/>
      <c r="L430" s="48"/>
      <c r="M430" s="48"/>
    </row>
    <row r="431" spans="1:13">
      <c r="A431" s="48" t="s">
        <v>9556</v>
      </c>
      <c r="B431" s="48"/>
      <c r="C431" s="48"/>
      <c r="D431" s="48"/>
      <c r="E431" s="48">
        <v>1</v>
      </c>
      <c r="F431" s="48"/>
      <c r="G431" s="48"/>
      <c r="H431" s="48"/>
      <c r="I431" s="48"/>
      <c r="J431" s="48"/>
      <c r="K431" s="48"/>
      <c r="L431" s="48"/>
      <c r="M431" s="48"/>
    </row>
    <row r="432" spans="1:13">
      <c r="A432" s="48" t="s">
        <v>9611</v>
      </c>
      <c r="B432" s="48" t="s">
        <v>9612</v>
      </c>
      <c r="C432" s="85">
        <v>560</v>
      </c>
      <c r="D432" s="48">
        <v>540</v>
      </c>
      <c r="E432" s="48">
        <v>1</v>
      </c>
      <c r="F432" s="48"/>
      <c r="G432" s="48"/>
      <c r="H432" s="48"/>
      <c r="I432" s="48"/>
      <c r="J432" s="48"/>
      <c r="K432" s="48"/>
      <c r="L432" s="48"/>
      <c r="M432" s="48"/>
    </row>
    <row r="433" spans="1:13">
      <c r="A433" s="48" t="s">
        <v>9611</v>
      </c>
      <c r="B433" s="83" t="s">
        <v>3262</v>
      </c>
      <c r="C433" s="85">
        <v>560</v>
      </c>
      <c r="D433" s="48">
        <v>540</v>
      </c>
      <c r="E433" s="48">
        <v>1</v>
      </c>
      <c r="F433" s="48"/>
      <c r="G433" s="48"/>
      <c r="H433" s="48"/>
      <c r="I433" s="48"/>
      <c r="J433" s="48"/>
      <c r="K433" s="48"/>
      <c r="L433" s="48"/>
      <c r="M433" s="48"/>
    </row>
    <row r="434" spans="1:13">
      <c r="A434" s="48" t="s">
        <v>9611</v>
      </c>
      <c r="B434" s="83" t="s">
        <v>9671</v>
      </c>
      <c r="C434" s="85">
        <v>560</v>
      </c>
      <c r="D434" s="48">
        <v>540</v>
      </c>
      <c r="E434" s="48">
        <v>1</v>
      </c>
      <c r="F434" s="48"/>
      <c r="G434" s="48"/>
      <c r="H434" s="48"/>
      <c r="I434" s="48"/>
      <c r="J434" s="48"/>
      <c r="K434" s="48"/>
      <c r="L434" s="48"/>
      <c r="M434" s="48"/>
    </row>
    <row r="435" spans="1:13">
      <c r="A435" s="48" t="s">
        <v>9611</v>
      </c>
      <c r="B435" s="83" t="s">
        <v>3264</v>
      </c>
      <c r="C435" s="85">
        <v>560</v>
      </c>
      <c r="D435" s="48">
        <v>540</v>
      </c>
      <c r="E435" s="48">
        <v>1</v>
      </c>
      <c r="F435" s="48"/>
      <c r="G435" s="48"/>
      <c r="H435" s="48"/>
      <c r="I435" s="48"/>
      <c r="J435" s="48"/>
      <c r="K435" s="48"/>
      <c r="L435" s="48"/>
      <c r="M435" s="48"/>
    </row>
    <row r="436" spans="1:13">
      <c r="A436" s="48" t="s">
        <v>9611</v>
      </c>
      <c r="B436" s="84" t="s">
        <v>9613</v>
      </c>
      <c r="C436" s="85">
        <v>260</v>
      </c>
      <c r="D436" s="48">
        <v>250</v>
      </c>
      <c r="E436" s="48">
        <v>1</v>
      </c>
      <c r="F436" s="48"/>
      <c r="G436" s="48"/>
      <c r="H436" s="48"/>
      <c r="I436" s="48"/>
      <c r="J436" s="48"/>
      <c r="K436" s="48"/>
      <c r="L436" s="48"/>
      <c r="M436" s="48"/>
    </row>
    <row r="437" spans="1:13">
      <c r="A437" s="48" t="s">
        <v>9611</v>
      </c>
      <c r="B437" s="84" t="s">
        <v>9614</v>
      </c>
      <c r="C437" s="85">
        <v>260</v>
      </c>
      <c r="D437" s="48">
        <v>250</v>
      </c>
      <c r="E437" s="48">
        <v>1</v>
      </c>
      <c r="F437" s="48"/>
      <c r="G437" s="48"/>
      <c r="H437" s="48"/>
      <c r="I437" s="48"/>
      <c r="J437" s="48"/>
      <c r="K437" s="48"/>
      <c r="L437" s="48"/>
      <c r="M437" s="48"/>
    </row>
    <row r="438" spans="1:13">
      <c r="A438" s="48" t="s">
        <v>9611</v>
      </c>
      <c r="B438" s="83" t="s">
        <v>3314</v>
      </c>
      <c r="C438" s="85">
        <v>410</v>
      </c>
      <c r="D438" s="48">
        <v>390</v>
      </c>
      <c r="E438" s="48">
        <v>1</v>
      </c>
      <c r="F438" s="48"/>
      <c r="G438" s="48"/>
      <c r="H438" s="48"/>
      <c r="I438" s="48"/>
      <c r="J438" s="48"/>
      <c r="K438" s="48"/>
      <c r="L438" s="48"/>
      <c r="M438" s="48"/>
    </row>
    <row r="439" spans="1:13">
      <c r="A439" s="48" t="s">
        <v>9611</v>
      </c>
      <c r="B439" s="83" t="s">
        <v>3316</v>
      </c>
      <c r="C439" s="85">
        <v>410</v>
      </c>
      <c r="D439" s="48">
        <v>390</v>
      </c>
      <c r="E439" s="48">
        <v>1</v>
      </c>
      <c r="F439" s="48"/>
      <c r="G439" s="48"/>
      <c r="H439" s="48"/>
      <c r="I439" s="48"/>
      <c r="J439" s="48"/>
      <c r="K439" s="48"/>
      <c r="L439" s="48"/>
      <c r="M439" s="48"/>
    </row>
    <row r="440" spans="1:13">
      <c r="A440" s="48" t="s">
        <v>9611</v>
      </c>
      <c r="B440" s="83" t="s">
        <v>3318</v>
      </c>
      <c r="C440" s="85">
        <v>410</v>
      </c>
      <c r="D440" s="48">
        <v>390</v>
      </c>
      <c r="E440" s="48">
        <v>1</v>
      </c>
      <c r="F440" s="48"/>
      <c r="G440" s="48"/>
      <c r="H440" s="48"/>
      <c r="I440" s="48"/>
      <c r="J440" s="48"/>
      <c r="K440" s="48"/>
      <c r="L440" s="48"/>
      <c r="M440" s="48"/>
    </row>
    <row r="441" spans="1:13">
      <c r="A441" s="48" t="s">
        <v>9611</v>
      </c>
      <c r="B441" s="83" t="s">
        <v>3320</v>
      </c>
      <c r="C441" s="85">
        <v>410</v>
      </c>
      <c r="D441" s="48">
        <v>390</v>
      </c>
      <c r="E441" s="48">
        <v>1</v>
      </c>
      <c r="F441" s="48"/>
      <c r="G441" s="48"/>
      <c r="H441" s="48"/>
      <c r="I441" s="48"/>
      <c r="J441" s="48"/>
      <c r="K441" s="48"/>
      <c r="L441" s="48"/>
      <c r="M441" s="48"/>
    </row>
    <row r="442" spans="1:13">
      <c r="A442" s="48" t="s">
        <v>9611</v>
      </c>
      <c r="B442" s="83" t="s">
        <v>3322</v>
      </c>
      <c r="C442" s="85">
        <v>410</v>
      </c>
      <c r="D442" s="48">
        <v>390</v>
      </c>
      <c r="E442" s="48">
        <v>1</v>
      </c>
      <c r="F442" s="48"/>
      <c r="G442" s="48"/>
      <c r="H442" s="48"/>
      <c r="I442" s="48"/>
      <c r="J442" s="48"/>
      <c r="K442" s="48"/>
      <c r="L442" s="48"/>
      <c r="M442" s="48"/>
    </row>
    <row r="443" spans="1:13">
      <c r="A443" s="48" t="s">
        <v>9611</v>
      </c>
      <c r="B443" s="84" t="s">
        <v>9615</v>
      </c>
      <c r="C443" s="85">
        <v>330</v>
      </c>
      <c r="D443" s="48">
        <v>320</v>
      </c>
      <c r="E443" s="48">
        <v>1</v>
      </c>
      <c r="F443" s="48"/>
      <c r="G443" s="48"/>
      <c r="H443" s="48"/>
      <c r="I443" s="48"/>
      <c r="J443" s="48"/>
      <c r="K443" s="48"/>
      <c r="L443" s="48"/>
      <c r="M443" s="48"/>
    </row>
    <row r="444" spans="1:13">
      <c r="A444" s="48" t="s">
        <v>9611</v>
      </c>
      <c r="B444" s="84" t="s">
        <v>9616</v>
      </c>
      <c r="C444" s="85">
        <v>330</v>
      </c>
      <c r="D444" s="48">
        <v>320</v>
      </c>
      <c r="E444" s="48">
        <v>1</v>
      </c>
      <c r="F444" s="48"/>
      <c r="G444" s="48"/>
      <c r="H444" s="48"/>
      <c r="I444" s="48"/>
      <c r="J444" s="48"/>
      <c r="K444" s="48"/>
      <c r="L444" s="48"/>
      <c r="M444" s="48"/>
    </row>
    <row r="445" spans="1:13">
      <c r="A445" s="48" t="s">
        <v>9617</v>
      </c>
      <c r="B445" s="83" t="s">
        <v>3314</v>
      </c>
      <c r="C445" s="85">
        <v>410</v>
      </c>
      <c r="D445" s="48">
        <v>390</v>
      </c>
      <c r="E445" s="48">
        <v>1</v>
      </c>
      <c r="F445" s="48"/>
      <c r="G445" s="48"/>
      <c r="H445" s="48"/>
      <c r="I445" s="48"/>
      <c r="J445" s="48"/>
      <c r="K445" s="48"/>
      <c r="L445" s="48"/>
      <c r="M445" s="48"/>
    </row>
    <row r="446" spans="1:13">
      <c r="A446" s="48" t="s">
        <v>9617</v>
      </c>
      <c r="B446" s="83" t="s">
        <v>3316</v>
      </c>
      <c r="C446" s="85">
        <v>410</v>
      </c>
      <c r="D446" s="48">
        <v>390</v>
      </c>
      <c r="E446" s="48">
        <v>1</v>
      </c>
      <c r="F446" s="48"/>
      <c r="G446" s="48"/>
      <c r="H446" s="48"/>
      <c r="I446" s="48"/>
      <c r="J446" s="48"/>
      <c r="K446" s="48"/>
      <c r="L446" s="48"/>
      <c r="M446" s="48"/>
    </row>
    <row r="447" spans="1:13">
      <c r="A447" s="48" t="s">
        <v>9617</v>
      </c>
      <c r="B447" s="83" t="s">
        <v>3318</v>
      </c>
      <c r="C447" s="85">
        <v>410</v>
      </c>
      <c r="D447" s="48">
        <v>390</v>
      </c>
      <c r="E447" s="48">
        <v>1</v>
      </c>
      <c r="F447" s="48"/>
      <c r="G447" s="48"/>
      <c r="H447" s="48"/>
      <c r="I447" s="48"/>
      <c r="J447" s="48"/>
      <c r="K447" s="48"/>
      <c r="L447" s="48"/>
      <c r="M447" s="48"/>
    </row>
    <row r="448" spans="1:13">
      <c r="A448" s="48" t="s">
        <v>9617</v>
      </c>
      <c r="B448" s="83" t="s">
        <v>3320</v>
      </c>
      <c r="C448" s="85">
        <v>410</v>
      </c>
      <c r="D448" s="48">
        <v>390</v>
      </c>
      <c r="E448" s="48">
        <v>1</v>
      </c>
      <c r="F448" s="48"/>
      <c r="G448" s="48"/>
      <c r="H448" s="48"/>
      <c r="I448" s="48"/>
      <c r="J448" s="48"/>
      <c r="K448" s="48"/>
      <c r="L448" s="48"/>
      <c r="M448" s="48"/>
    </row>
    <row r="449" spans="1:13">
      <c r="A449" s="48" t="s">
        <v>9617</v>
      </c>
      <c r="B449" s="83" t="s">
        <v>3322</v>
      </c>
      <c r="C449" s="85">
        <v>410</v>
      </c>
      <c r="D449" s="48">
        <v>390</v>
      </c>
      <c r="E449" s="48">
        <v>1</v>
      </c>
      <c r="F449" s="48"/>
      <c r="G449" s="48"/>
      <c r="H449" s="48"/>
      <c r="I449" s="48"/>
      <c r="J449" s="48"/>
      <c r="K449" s="48"/>
      <c r="L449" s="48"/>
      <c r="M449" s="48"/>
    </row>
    <row r="450" spans="1:13">
      <c r="A450" s="48" t="s">
        <v>9617</v>
      </c>
      <c r="B450" s="84" t="s">
        <v>9615</v>
      </c>
      <c r="C450" s="85">
        <v>330</v>
      </c>
      <c r="D450" s="48">
        <v>320</v>
      </c>
      <c r="E450" s="48">
        <v>1</v>
      </c>
      <c r="F450" s="48"/>
      <c r="G450" s="48"/>
      <c r="H450" s="48"/>
      <c r="I450" s="48"/>
      <c r="J450" s="48"/>
      <c r="K450" s="48"/>
      <c r="L450" s="48"/>
      <c r="M450" s="48"/>
    </row>
    <row r="451" spans="1:13">
      <c r="A451" s="48" t="s">
        <v>9617</v>
      </c>
      <c r="B451" s="84" t="s">
        <v>9616</v>
      </c>
      <c r="C451" s="85">
        <v>330</v>
      </c>
      <c r="D451" s="48">
        <v>320</v>
      </c>
      <c r="E451" s="48">
        <v>1</v>
      </c>
      <c r="F451" s="48"/>
      <c r="G451" s="48"/>
      <c r="H451" s="48"/>
      <c r="I451" s="48"/>
      <c r="J451" s="48"/>
      <c r="K451" s="48"/>
      <c r="L451" s="48"/>
      <c r="M451" s="48"/>
    </row>
    <row r="452" spans="1:13">
      <c r="A452" s="48" t="s">
        <v>9618</v>
      </c>
      <c r="B452" s="83" t="s">
        <v>3314</v>
      </c>
      <c r="C452" s="85">
        <v>410</v>
      </c>
      <c r="D452" s="48">
        <v>390</v>
      </c>
      <c r="E452" s="48">
        <v>1</v>
      </c>
      <c r="F452" s="48"/>
      <c r="G452" s="48"/>
      <c r="H452" s="48"/>
      <c r="I452" s="48"/>
      <c r="J452" s="48"/>
      <c r="K452" s="48"/>
      <c r="L452" s="48"/>
      <c r="M452" s="48"/>
    </row>
    <row r="453" spans="1:13">
      <c r="A453" s="48" t="s">
        <v>9618</v>
      </c>
      <c r="B453" s="83" t="s">
        <v>3316</v>
      </c>
      <c r="C453" s="85">
        <v>410</v>
      </c>
      <c r="D453" s="48">
        <v>390</v>
      </c>
      <c r="E453" s="48">
        <v>1</v>
      </c>
      <c r="F453" s="48"/>
      <c r="G453" s="48"/>
      <c r="H453" s="48"/>
      <c r="I453" s="48"/>
      <c r="J453" s="48"/>
      <c r="K453" s="48"/>
      <c r="L453" s="48"/>
      <c r="M453" s="48"/>
    </row>
    <row r="454" spans="1:13">
      <c r="A454" s="48" t="s">
        <v>9618</v>
      </c>
      <c r="B454" s="83" t="s">
        <v>3318</v>
      </c>
      <c r="C454" s="85">
        <v>410</v>
      </c>
      <c r="D454" s="48">
        <v>390</v>
      </c>
      <c r="E454" s="48">
        <v>1</v>
      </c>
      <c r="F454" s="48"/>
      <c r="G454" s="48"/>
      <c r="H454" s="48"/>
      <c r="I454" s="48"/>
      <c r="J454" s="48"/>
      <c r="K454" s="48"/>
      <c r="L454" s="48"/>
      <c r="M454" s="48"/>
    </row>
    <row r="455" spans="1:13">
      <c r="A455" s="48" t="s">
        <v>9618</v>
      </c>
      <c r="B455" s="83" t="s">
        <v>3320</v>
      </c>
      <c r="C455" s="85">
        <v>410</v>
      </c>
      <c r="D455" s="48">
        <v>390</v>
      </c>
      <c r="E455" s="48">
        <v>1</v>
      </c>
      <c r="F455" s="48"/>
      <c r="G455" s="48"/>
      <c r="H455" s="48"/>
      <c r="I455" s="48"/>
      <c r="J455" s="48"/>
      <c r="K455" s="48"/>
      <c r="L455" s="48"/>
      <c r="M455" s="48"/>
    </row>
    <row r="456" spans="1:13">
      <c r="A456" s="48" t="s">
        <v>9618</v>
      </c>
      <c r="B456" s="83" t="s">
        <v>3322</v>
      </c>
      <c r="C456" s="85">
        <v>410</v>
      </c>
      <c r="D456" s="48">
        <v>390</v>
      </c>
      <c r="E456" s="48">
        <v>1</v>
      </c>
      <c r="F456" s="48"/>
      <c r="G456" s="48"/>
      <c r="H456" s="48"/>
      <c r="I456" s="48"/>
      <c r="J456" s="48"/>
      <c r="K456" s="48"/>
      <c r="L456" s="48"/>
      <c r="M456" s="48"/>
    </row>
    <row r="457" spans="1:13">
      <c r="A457" s="48" t="s">
        <v>9618</v>
      </c>
      <c r="B457" s="84" t="s">
        <v>9615</v>
      </c>
      <c r="C457" s="85">
        <v>330</v>
      </c>
      <c r="D457" s="48">
        <v>320</v>
      </c>
      <c r="E457" s="48">
        <v>1</v>
      </c>
      <c r="F457" s="48"/>
      <c r="G457" s="48"/>
      <c r="H457" s="48"/>
      <c r="I457" s="48"/>
      <c r="J457" s="48"/>
      <c r="K457" s="48"/>
      <c r="L457" s="48"/>
      <c r="M457" s="48"/>
    </row>
    <row r="458" spans="1:13">
      <c r="A458" s="48" t="s">
        <v>9618</v>
      </c>
      <c r="B458" s="84" t="s">
        <v>9616</v>
      </c>
      <c r="C458" s="85">
        <v>330</v>
      </c>
      <c r="D458" s="48">
        <v>320</v>
      </c>
      <c r="E458" s="48">
        <v>1</v>
      </c>
      <c r="F458" s="48"/>
      <c r="G458" s="48"/>
      <c r="H458" s="48"/>
      <c r="I458" s="48"/>
      <c r="J458" s="48"/>
      <c r="K458" s="48"/>
      <c r="L458" s="48"/>
      <c r="M458" s="48"/>
    </row>
    <row r="459" spans="1:13">
      <c r="A459" s="48" t="s">
        <v>9619</v>
      </c>
      <c r="B459" s="83" t="s">
        <v>3316</v>
      </c>
      <c r="C459" s="85">
        <v>410</v>
      </c>
      <c r="D459" s="48">
        <v>390</v>
      </c>
      <c r="E459" s="48">
        <v>1</v>
      </c>
      <c r="F459" s="48"/>
      <c r="G459" s="48"/>
      <c r="H459" s="48"/>
      <c r="I459" s="48"/>
      <c r="J459" s="48"/>
      <c r="K459" s="48"/>
      <c r="L459" s="48"/>
      <c r="M459" s="48"/>
    </row>
    <row r="460" spans="1:13">
      <c r="A460" s="48" t="s">
        <v>9619</v>
      </c>
      <c r="B460" s="83" t="s">
        <v>3318</v>
      </c>
      <c r="C460" s="85">
        <v>410</v>
      </c>
      <c r="D460" s="48">
        <v>390</v>
      </c>
      <c r="E460" s="48">
        <v>1</v>
      </c>
      <c r="F460" s="48"/>
      <c r="G460" s="48"/>
      <c r="H460" s="48"/>
      <c r="I460" s="48"/>
      <c r="J460" s="48"/>
      <c r="K460" s="48"/>
      <c r="L460" s="48"/>
      <c r="M460" s="48"/>
    </row>
    <row r="461" spans="1:13">
      <c r="A461" s="48" t="s">
        <v>9619</v>
      </c>
      <c r="B461" s="83" t="s">
        <v>3320</v>
      </c>
      <c r="C461" s="85">
        <v>410</v>
      </c>
      <c r="D461" s="48">
        <v>390</v>
      </c>
      <c r="E461" s="48">
        <v>1</v>
      </c>
      <c r="F461" s="48"/>
      <c r="G461" s="48"/>
      <c r="H461" s="48"/>
      <c r="I461" s="48"/>
      <c r="J461" s="48"/>
      <c r="K461" s="48"/>
      <c r="L461" s="48"/>
      <c r="M461" s="48"/>
    </row>
    <row r="462" spans="1:13">
      <c r="A462" s="48" t="s">
        <v>9619</v>
      </c>
      <c r="B462" s="83" t="s">
        <v>3322</v>
      </c>
      <c r="C462" s="85">
        <v>410</v>
      </c>
      <c r="D462" s="48">
        <v>390</v>
      </c>
      <c r="E462" s="48">
        <v>1</v>
      </c>
      <c r="F462" s="48"/>
      <c r="G462" s="48"/>
      <c r="H462" s="48"/>
      <c r="I462" s="48"/>
      <c r="J462" s="48"/>
      <c r="K462" s="48"/>
      <c r="L462" s="48"/>
      <c r="M462" s="48"/>
    </row>
    <row r="463" spans="1:13">
      <c r="A463" s="48" t="s">
        <v>9619</v>
      </c>
      <c r="B463" s="84" t="s">
        <v>9615</v>
      </c>
      <c r="C463" s="85">
        <v>330</v>
      </c>
      <c r="D463" s="48">
        <v>320</v>
      </c>
      <c r="E463" s="48">
        <v>1</v>
      </c>
      <c r="F463" s="48"/>
      <c r="G463" s="48"/>
      <c r="H463" s="48"/>
      <c r="I463" s="48"/>
      <c r="J463" s="48"/>
      <c r="K463" s="48"/>
      <c r="L463" s="48"/>
      <c r="M463" s="48"/>
    </row>
    <row r="464" spans="1:13">
      <c r="A464" s="48" t="s">
        <v>9619</v>
      </c>
      <c r="B464" s="84" t="s">
        <v>9616</v>
      </c>
      <c r="C464" s="85">
        <v>330</v>
      </c>
      <c r="D464" s="48">
        <v>320</v>
      </c>
      <c r="E464" s="48">
        <v>1</v>
      </c>
      <c r="F464" s="48"/>
      <c r="G464" s="48"/>
      <c r="H464" s="48"/>
      <c r="I464" s="48"/>
      <c r="J464" s="48"/>
      <c r="K464" s="48"/>
      <c r="L464" s="48"/>
      <c r="M464" s="48"/>
    </row>
    <row r="465" spans="1:13">
      <c r="A465" s="48" t="s">
        <v>9620</v>
      </c>
      <c r="B465" s="83" t="s">
        <v>3318</v>
      </c>
      <c r="C465" s="85">
        <v>410</v>
      </c>
      <c r="D465" s="48">
        <v>390</v>
      </c>
      <c r="E465" s="48">
        <v>1</v>
      </c>
      <c r="F465" s="48"/>
      <c r="G465" s="48"/>
      <c r="H465" s="48"/>
      <c r="I465" s="48"/>
      <c r="J465" s="48"/>
      <c r="K465" s="48"/>
      <c r="L465" s="48"/>
      <c r="M465" s="48"/>
    </row>
    <row r="466" spans="1:13">
      <c r="A466" s="48" t="s">
        <v>9620</v>
      </c>
      <c r="B466" s="83" t="s">
        <v>3320</v>
      </c>
      <c r="C466" s="85">
        <v>410</v>
      </c>
      <c r="D466" s="48">
        <v>390</v>
      </c>
      <c r="E466" s="48">
        <v>1</v>
      </c>
      <c r="F466" s="48"/>
      <c r="G466" s="48"/>
      <c r="H466" s="48"/>
      <c r="I466" s="48"/>
      <c r="J466" s="48"/>
      <c r="K466" s="48"/>
      <c r="L466" s="48"/>
      <c r="M466" s="48"/>
    </row>
    <row r="467" spans="1:13">
      <c r="A467" s="48" t="s">
        <v>9620</v>
      </c>
      <c r="B467" s="83" t="s">
        <v>3322</v>
      </c>
      <c r="C467" s="85">
        <v>410</v>
      </c>
      <c r="D467" s="48">
        <v>390</v>
      </c>
      <c r="E467" s="48">
        <v>1</v>
      </c>
      <c r="F467" s="48"/>
      <c r="G467" s="48"/>
      <c r="H467" s="48"/>
      <c r="I467" s="48"/>
      <c r="J467" s="48"/>
      <c r="K467" s="48"/>
      <c r="L467" s="48"/>
      <c r="M467" s="48"/>
    </row>
    <row r="468" spans="1:13">
      <c r="A468" s="48" t="s">
        <v>9620</v>
      </c>
      <c r="B468" s="84" t="s">
        <v>9615</v>
      </c>
      <c r="C468" s="85">
        <v>330</v>
      </c>
      <c r="D468" s="48">
        <v>320</v>
      </c>
      <c r="E468" s="48">
        <v>1</v>
      </c>
      <c r="F468" s="48"/>
      <c r="G468" s="48"/>
      <c r="H468" s="48"/>
      <c r="I468" s="48"/>
      <c r="J468" s="48"/>
      <c r="K468" s="48"/>
      <c r="L468" s="48"/>
      <c r="M468" s="48"/>
    </row>
    <row r="469" spans="1:13">
      <c r="A469" s="48" t="s">
        <v>9621</v>
      </c>
      <c r="B469" s="83" t="s">
        <v>3318</v>
      </c>
      <c r="C469" s="85">
        <v>410</v>
      </c>
      <c r="D469" s="48">
        <v>390</v>
      </c>
      <c r="E469" s="48">
        <v>1</v>
      </c>
      <c r="F469" s="48"/>
      <c r="G469" s="48"/>
      <c r="H469" s="48"/>
      <c r="I469" s="48"/>
      <c r="J469" s="48"/>
      <c r="K469" s="48"/>
      <c r="L469" s="48"/>
      <c r="M469" s="48"/>
    </row>
    <row r="470" spans="1:13">
      <c r="A470" s="48" t="s">
        <v>9621</v>
      </c>
      <c r="B470" s="83" t="s">
        <v>3320</v>
      </c>
      <c r="C470" s="85">
        <v>410</v>
      </c>
      <c r="D470" s="48">
        <v>390</v>
      </c>
      <c r="E470" s="48">
        <v>1</v>
      </c>
      <c r="F470" s="48"/>
      <c r="G470" s="48"/>
      <c r="H470" s="48"/>
      <c r="I470" s="48"/>
      <c r="J470" s="48"/>
      <c r="K470" s="48"/>
      <c r="L470" s="48"/>
      <c r="M470" s="48"/>
    </row>
    <row r="471" spans="1:13">
      <c r="A471" s="48" t="s">
        <v>9621</v>
      </c>
      <c r="B471" s="83" t="s">
        <v>3322</v>
      </c>
      <c r="C471" s="85">
        <v>410</v>
      </c>
      <c r="D471" s="48">
        <v>390</v>
      </c>
      <c r="E471" s="48">
        <v>1</v>
      </c>
      <c r="F471" s="48"/>
      <c r="G471" s="48"/>
      <c r="H471" s="48"/>
      <c r="I471" s="48"/>
      <c r="J471" s="48"/>
      <c r="K471" s="48"/>
      <c r="L471" s="48"/>
      <c r="M471" s="48"/>
    </row>
    <row r="472" spans="1:13">
      <c r="A472" s="48" t="s">
        <v>9622</v>
      </c>
      <c r="B472" s="84" t="s">
        <v>9612</v>
      </c>
      <c r="C472" s="85">
        <v>560</v>
      </c>
      <c r="D472" s="48">
        <v>540</v>
      </c>
      <c r="E472" s="48">
        <v>1</v>
      </c>
      <c r="F472" s="48"/>
      <c r="G472" s="48"/>
      <c r="H472" s="48"/>
      <c r="I472" s="48"/>
      <c r="J472" s="48"/>
      <c r="K472" s="48"/>
      <c r="L472" s="48"/>
      <c r="M472" s="48"/>
    </row>
    <row r="473" spans="1:13">
      <c r="A473" s="48" t="s">
        <v>9622</v>
      </c>
      <c r="B473" s="84" t="s">
        <v>9623</v>
      </c>
      <c r="C473" s="85">
        <v>560</v>
      </c>
      <c r="D473" s="48">
        <v>540</v>
      </c>
      <c r="E473" s="48">
        <v>1</v>
      </c>
      <c r="F473" s="48"/>
      <c r="G473" s="48"/>
      <c r="H473" s="48"/>
      <c r="I473" s="48"/>
      <c r="J473" s="48"/>
      <c r="K473" s="48"/>
      <c r="L473" s="48"/>
      <c r="M473" s="48"/>
    </row>
    <row r="474" spans="1:13">
      <c r="A474" s="48" t="s">
        <v>9622</v>
      </c>
      <c r="B474" s="84" t="s">
        <v>9613</v>
      </c>
      <c r="C474" s="85">
        <v>260</v>
      </c>
      <c r="D474" s="48">
        <v>250</v>
      </c>
      <c r="E474" s="48">
        <v>1</v>
      </c>
      <c r="F474" s="48"/>
      <c r="G474" s="48"/>
      <c r="H474" s="48"/>
      <c r="I474" s="48"/>
      <c r="J474" s="48"/>
      <c r="K474" s="48"/>
      <c r="L474" s="48"/>
      <c r="M474" s="48"/>
    </row>
    <row r="475" spans="1:13">
      <c r="A475" s="48" t="s">
        <v>9624</v>
      </c>
      <c r="B475" s="84" t="s">
        <v>9612</v>
      </c>
      <c r="C475" s="85">
        <v>560</v>
      </c>
      <c r="D475" s="48">
        <v>540</v>
      </c>
      <c r="E475" s="48">
        <v>1</v>
      </c>
      <c r="F475" s="48"/>
      <c r="G475" s="48"/>
      <c r="H475" s="48"/>
      <c r="I475" s="48"/>
      <c r="J475" s="48"/>
      <c r="K475" s="48"/>
      <c r="L475" s="48"/>
      <c r="M475" s="48"/>
    </row>
    <row r="476" spans="1:13">
      <c r="A476" s="48" t="s">
        <v>9624</v>
      </c>
      <c r="B476" s="84" t="s">
        <v>9623</v>
      </c>
      <c r="C476" s="85">
        <v>560</v>
      </c>
      <c r="D476" s="48">
        <v>540</v>
      </c>
      <c r="E476" s="48">
        <v>1</v>
      </c>
      <c r="F476" s="48"/>
      <c r="G476" s="48"/>
      <c r="H476" s="48"/>
      <c r="I476" s="48"/>
      <c r="J476" s="48"/>
      <c r="K476" s="48"/>
      <c r="L476" s="48"/>
      <c r="M476" s="48"/>
    </row>
    <row r="477" spans="1:13">
      <c r="A477" s="48" t="s">
        <v>9624</v>
      </c>
      <c r="B477" s="84" t="s">
        <v>9613</v>
      </c>
      <c r="C477" s="85">
        <v>260</v>
      </c>
      <c r="D477" s="48">
        <v>250</v>
      </c>
      <c r="E477" s="48">
        <v>1</v>
      </c>
      <c r="F477" s="48"/>
      <c r="G477" s="48"/>
      <c r="H477" s="48"/>
      <c r="I477" s="48"/>
      <c r="J477" s="48"/>
      <c r="K477" s="48"/>
      <c r="L477" s="48"/>
      <c r="M477" s="48"/>
    </row>
    <row r="478" spans="1:13">
      <c r="A478" s="48" t="s">
        <v>9625</v>
      </c>
      <c r="B478" s="84" t="s">
        <v>9612</v>
      </c>
      <c r="C478" s="85">
        <v>560</v>
      </c>
      <c r="D478" s="48">
        <v>540</v>
      </c>
      <c r="E478" s="48">
        <v>1</v>
      </c>
      <c r="F478" s="48"/>
      <c r="G478" s="48"/>
      <c r="H478" s="48"/>
      <c r="I478" s="48"/>
      <c r="J478" s="48"/>
      <c r="K478" s="48"/>
      <c r="L478" s="48"/>
      <c r="M478" s="48"/>
    </row>
    <row r="479" spans="1:13">
      <c r="A479" s="48" t="s">
        <v>9626</v>
      </c>
      <c r="B479" s="84" t="s">
        <v>9627</v>
      </c>
      <c r="C479" s="85">
        <v>710</v>
      </c>
      <c r="D479" s="48">
        <v>690</v>
      </c>
      <c r="E479" s="48">
        <v>1</v>
      </c>
      <c r="F479" s="48"/>
      <c r="G479" s="48"/>
      <c r="H479" s="48"/>
      <c r="I479" s="48"/>
      <c r="J479" s="48"/>
      <c r="K479" s="48"/>
      <c r="L479" s="48"/>
      <c r="M479" s="48"/>
    </row>
    <row r="480" spans="1:13">
      <c r="A480" s="48" t="s">
        <v>9626</v>
      </c>
      <c r="B480" s="84" t="s">
        <v>9629</v>
      </c>
      <c r="C480" s="85">
        <v>710</v>
      </c>
      <c r="D480" s="48">
        <v>690</v>
      </c>
      <c r="E480" s="48">
        <v>1</v>
      </c>
      <c r="F480" s="48"/>
      <c r="G480" s="48"/>
      <c r="H480" s="48"/>
      <c r="I480" s="48"/>
      <c r="J480" s="48"/>
      <c r="K480" s="48"/>
      <c r="L480" s="48"/>
      <c r="M480" s="48"/>
    </row>
    <row r="481" spans="1:13">
      <c r="A481" s="48" t="s">
        <v>9626</v>
      </c>
      <c r="B481" s="84" t="s">
        <v>9637</v>
      </c>
      <c r="C481" s="85">
        <v>710</v>
      </c>
      <c r="D481" s="48">
        <v>690</v>
      </c>
      <c r="E481" s="48">
        <v>1</v>
      </c>
      <c r="F481" s="48"/>
      <c r="G481" s="48"/>
      <c r="H481" s="48"/>
      <c r="I481" s="48"/>
      <c r="J481" s="48"/>
      <c r="K481" s="48"/>
      <c r="L481" s="48"/>
      <c r="M481" s="48"/>
    </row>
    <row r="482" spans="1:13">
      <c r="A482" s="48" t="s">
        <v>9614</v>
      </c>
      <c r="B482" s="84" t="s">
        <v>9627</v>
      </c>
      <c r="C482" s="85">
        <v>810</v>
      </c>
      <c r="D482" s="48">
        <v>780</v>
      </c>
      <c r="E482" s="48">
        <v>1</v>
      </c>
      <c r="F482" s="48"/>
      <c r="G482" s="48"/>
      <c r="H482" s="48"/>
      <c r="I482" s="48"/>
      <c r="J482" s="48"/>
      <c r="K482" s="48"/>
      <c r="L482" s="48"/>
      <c r="M482" s="48"/>
    </row>
    <row r="483" spans="1:13">
      <c r="A483" s="48" t="s">
        <v>9613</v>
      </c>
      <c r="B483" s="83" t="s">
        <v>3318</v>
      </c>
      <c r="C483" s="85">
        <v>810</v>
      </c>
      <c r="D483" s="48">
        <v>780</v>
      </c>
      <c r="E483" s="48">
        <v>1</v>
      </c>
      <c r="F483" s="48"/>
      <c r="G483" s="48"/>
      <c r="H483" s="48"/>
      <c r="I483" s="48"/>
      <c r="J483" s="48"/>
      <c r="K483" s="48"/>
      <c r="L483" s="48"/>
      <c r="M483" s="48"/>
    </row>
    <row r="484" spans="1:13">
      <c r="A484" s="48" t="s">
        <v>9613</v>
      </c>
      <c r="B484" s="83" t="s">
        <v>3320</v>
      </c>
      <c r="C484" s="85">
        <v>810</v>
      </c>
      <c r="D484" s="48">
        <v>780</v>
      </c>
      <c r="E484" s="48">
        <v>1</v>
      </c>
      <c r="F484" s="48"/>
      <c r="G484" s="48"/>
      <c r="H484" s="48"/>
      <c r="I484" s="48"/>
      <c r="J484" s="48"/>
      <c r="K484" s="48"/>
      <c r="L484" s="48"/>
      <c r="M484" s="48"/>
    </row>
    <row r="485" spans="1:13">
      <c r="A485" s="48" t="s">
        <v>9613</v>
      </c>
      <c r="B485" s="83" t="s">
        <v>3322</v>
      </c>
      <c r="C485" s="85">
        <v>810</v>
      </c>
      <c r="D485" s="48">
        <v>780</v>
      </c>
      <c r="E485" s="48">
        <v>1</v>
      </c>
      <c r="F485" s="48"/>
      <c r="G485" s="48"/>
      <c r="H485" s="48"/>
      <c r="I485" s="48"/>
      <c r="J485" s="48"/>
      <c r="K485" s="48"/>
      <c r="L485" s="48"/>
      <c r="M485" s="48"/>
    </row>
    <row r="486" spans="1:13">
      <c r="A486" s="48" t="s">
        <v>9672</v>
      </c>
      <c r="B486" s="84" t="s">
        <v>9627</v>
      </c>
      <c r="C486" s="85">
        <v>1080</v>
      </c>
      <c r="D486" s="48">
        <v>1050</v>
      </c>
      <c r="E486" s="48">
        <v>1</v>
      </c>
      <c r="F486" s="48"/>
      <c r="G486" s="48"/>
      <c r="H486" s="48"/>
      <c r="I486" s="48"/>
      <c r="J486" s="48"/>
      <c r="K486" s="48"/>
      <c r="L486" s="48"/>
      <c r="M486" s="48"/>
    </row>
    <row r="487" spans="1:13">
      <c r="A487" s="48" t="s">
        <v>9628</v>
      </c>
      <c r="B487" s="83" t="s">
        <v>3318</v>
      </c>
      <c r="C487" s="85">
        <v>1080</v>
      </c>
      <c r="D487" s="48">
        <v>1050</v>
      </c>
      <c r="E487" s="48">
        <v>1</v>
      </c>
      <c r="F487" s="48"/>
      <c r="G487" s="48"/>
      <c r="H487" s="48"/>
      <c r="I487" s="48"/>
      <c r="J487" s="48"/>
      <c r="K487" s="48"/>
      <c r="L487" s="48"/>
      <c r="M487" s="48"/>
    </row>
    <row r="488" spans="1:13">
      <c r="A488" s="48" t="s">
        <v>9628</v>
      </c>
      <c r="B488" s="83" t="s">
        <v>3320</v>
      </c>
      <c r="C488" s="85">
        <v>1080</v>
      </c>
      <c r="D488" s="48">
        <v>1050</v>
      </c>
      <c r="E488" s="48">
        <v>1</v>
      </c>
      <c r="F488" s="48"/>
      <c r="G488" s="48"/>
      <c r="H488" s="48"/>
      <c r="I488" s="48"/>
      <c r="J488" s="48"/>
      <c r="K488" s="48"/>
      <c r="L488" s="48"/>
      <c r="M488" s="48"/>
    </row>
    <row r="489" spans="1:13">
      <c r="A489" s="48" t="s">
        <v>9628</v>
      </c>
      <c r="B489" s="83" t="s">
        <v>3322</v>
      </c>
      <c r="C489" s="85">
        <v>1080</v>
      </c>
      <c r="D489" s="48">
        <v>1050</v>
      </c>
      <c r="E489" s="48">
        <v>1</v>
      </c>
      <c r="F489" s="48"/>
      <c r="G489" s="48"/>
      <c r="H489" s="48"/>
      <c r="I489" s="48"/>
      <c r="J489" s="48"/>
      <c r="K489" s="48"/>
      <c r="L489" s="48"/>
      <c r="M489" s="48"/>
    </row>
    <row r="490" spans="1:13">
      <c r="A490" s="48" t="s">
        <v>9612</v>
      </c>
      <c r="B490" s="83" t="s">
        <v>3316</v>
      </c>
      <c r="C490" s="85">
        <v>1080</v>
      </c>
      <c r="D490" s="48">
        <v>1050</v>
      </c>
      <c r="E490" s="48">
        <v>1</v>
      </c>
      <c r="F490" s="48"/>
      <c r="G490" s="48"/>
      <c r="H490" s="48"/>
      <c r="I490" s="48"/>
      <c r="J490" s="48"/>
      <c r="K490" s="48"/>
      <c r="L490" s="48"/>
      <c r="M490" s="48"/>
    </row>
    <row r="491" spans="1:13">
      <c r="A491" s="48" t="s">
        <v>9612</v>
      </c>
      <c r="B491" s="83" t="s">
        <v>3318</v>
      </c>
      <c r="C491" s="85">
        <v>1080</v>
      </c>
      <c r="D491" s="48">
        <v>1050</v>
      </c>
      <c r="E491" s="48">
        <v>1</v>
      </c>
      <c r="F491" s="48"/>
      <c r="G491" s="48"/>
      <c r="H491" s="48"/>
      <c r="I491" s="48"/>
      <c r="J491" s="48"/>
      <c r="K491" s="48"/>
      <c r="L491" s="48"/>
      <c r="M491" s="48"/>
    </row>
    <row r="492" spans="1:13">
      <c r="A492" s="48" t="s">
        <v>9612</v>
      </c>
      <c r="B492" s="83" t="s">
        <v>3320</v>
      </c>
      <c r="C492" s="85">
        <v>1080</v>
      </c>
      <c r="D492" s="48">
        <v>1050</v>
      </c>
      <c r="E492" s="48">
        <v>1</v>
      </c>
      <c r="F492" s="48"/>
      <c r="G492" s="48"/>
      <c r="H492" s="48"/>
      <c r="I492" s="48"/>
      <c r="J492" s="48"/>
      <c r="K492" s="48"/>
      <c r="L492" s="48"/>
      <c r="M492" s="48"/>
    </row>
    <row r="493" spans="1:13">
      <c r="A493" s="48" t="s">
        <v>9612</v>
      </c>
      <c r="B493" s="83" t="s">
        <v>3322</v>
      </c>
      <c r="C493" s="85">
        <v>1080</v>
      </c>
      <c r="D493" s="48">
        <v>1050</v>
      </c>
      <c r="E493" s="48">
        <v>1</v>
      </c>
      <c r="F493" s="48"/>
      <c r="G493" s="48"/>
      <c r="H493" s="48"/>
      <c r="I493" s="48"/>
      <c r="J493" s="48"/>
      <c r="K493" s="48"/>
      <c r="L493" s="48"/>
      <c r="M493" s="48"/>
    </row>
    <row r="494" spans="1:13">
      <c r="A494" s="48" t="s">
        <v>9612</v>
      </c>
      <c r="B494" s="84" t="s">
        <v>9630</v>
      </c>
      <c r="C494" s="85">
        <v>710</v>
      </c>
      <c r="D494" s="48">
        <v>690</v>
      </c>
      <c r="E494" s="48">
        <v>1</v>
      </c>
      <c r="F494" s="48"/>
      <c r="G494" s="48"/>
      <c r="H494" s="48"/>
      <c r="I494" s="48"/>
      <c r="J494" s="48"/>
      <c r="K494" s="48"/>
      <c r="L494" s="48"/>
      <c r="M494" s="48"/>
    </row>
    <row r="495" spans="1:13">
      <c r="A495" s="48" t="s">
        <v>9612</v>
      </c>
      <c r="B495" s="84" t="s">
        <v>9631</v>
      </c>
      <c r="C495" s="85">
        <v>360</v>
      </c>
      <c r="D495" s="48">
        <v>350</v>
      </c>
      <c r="E495" s="48">
        <v>1</v>
      </c>
      <c r="F495" s="48"/>
      <c r="G495" s="48"/>
      <c r="H495" s="48"/>
      <c r="I495" s="48"/>
      <c r="J495" s="48"/>
      <c r="K495" s="48"/>
      <c r="L495" s="48"/>
      <c r="M495" s="48"/>
    </row>
    <row r="496" spans="1:13">
      <c r="A496" s="48" t="s">
        <v>9612</v>
      </c>
      <c r="B496" s="84" t="s">
        <v>9633</v>
      </c>
      <c r="C496" s="85">
        <v>290</v>
      </c>
      <c r="D496" s="48">
        <v>280</v>
      </c>
      <c r="E496" s="48">
        <v>1</v>
      </c>
      <c r="F496" s="48"/>
      <c r="G496" s="48"/>
      <c r="H496" s="48"/>
      <c r="I496" s="48"/>
      <c r="J496" s="48"/>
      <c r="K496" s="48"/>
      <c r="L496" s="48"/>
      <c r="M496" s="48"/>
    </row>
    <row r="497" spans="1:13">
      <c r="A497" s="48" t="s">
        <v>9612</v>
      </c>
      <c r="B497" s="84" t="s">
        <v>9632</v>
      </c>
      <c r="C497" s="85">
        <v>290</v>
      </c>
      <c r="D497" s="48">
        <v>280</v>
      </c>
      <c r="E497" s="48">
        <v>1</v>
      </c>
      <c r="F497" s="48"/>
      <c r="G497" s="48"/>
      <c r="H497" s="48"/>
      <c r="I497" s="48"/>
      <c r="J497" s="48"/>
      <c r="K497" s="48"/>
      <c r="L497" s="48"/>
      <c r="M497" s="48"/>
    </row>
    <row r="498" spans="1:13">
      <c r="A498" s="48" t="s">
        <v>9634</v>
      </c>
      <c r="B498" s="84" t="s">
        <v>9630</v>
      </c>
      <c r="C498" s="85">
        <v>710</v>
      </c>
      <c r="D498" s="48">
        <v>690</v>
      </c>
      <c r="E498" s="48">
        <v>1</v>
      </c>
      <c r="F498" s="48"/>
      <c r="G498" s="48"/>
      <c r="H498" s="48"/>
      <c r="I498" s="48"/>
      <c r="J498" s="48"/>
      <c r="K498" s="48"/>
      <c r="L498" s="48"/>
      <c r="M498" s="48"/>
    </row>
    <row r="499" spans="1:13">
      <c r="A499" s="48" t="s">
        <v>9634</v>
      </c>
      <c r="B499" s="84" t="s">
        <v>9633</v>
      </c>
      <c r="C499" s="85">
        <v>290</v>
      </c>
      <c r="D499" s="48">
        <v>280</v>
      </c>
      <c r="E499" s="48">
        <v>1</v>
      </c>
      <c r="F499" s="48"/>
      <c r="G499" s="48"/>
      <c r="H499" s="48"/>
      <c r="I499" s="48"/>
      <c r="J499" s="48"/>
      <c r="K499" s="48"/>
      <c r="L499" s="48"/>
      <c r="M499" s="48"/>
    </row>
    <row r="500" spans="1:13">
      <c r="A500" s="48" t="s">
        <v>9634</v>
      </c>
      <c r="B500" s="84" t="s">
        <v>9632</v>
      </c>
      <c r="C500" s="85">
        <v>290</v>
      </c>
      <c r="D500" s="48">
        <v>280</v>
      </c>
      <c r="E500" s="48">
        <v>1</v>
      </c>
      <c r="F500" s="48"/>
      <c r="G500" s="48"/>
      <c r="H500" s="48"/>
      <c r="I500" s="48"/>
      <c r="J500" s="48"/>
      <c r="K500" s="48"/>
      <c r="L500" s="48"/>
      <c r="M500" s="48"/>
    </row>
    <row r="501" spans="1:13">
      <c r="A501" s="48" t="s">
        <v>9635</v>
      </c>
      <c r="B501" s="84" t="s">
        <v>9719</v>
      </c>
      <c r="C501" s="85">
        <v>290</v>
      </c>
      <c r="D501" s="48">
        <v>280</v>
      </c>
      <c r="E501" s="48">
        <v>1</v>
      </c>
      <c r="F501" s="48"/>
      <c r="G501" s="48"/>
      <c r="H501" s="48"/>
      <c r="I501" s="48"/>
      <c r="J501" s="48"/>
      <c r="K501" s="48"/>
      <c r="L501" s="48"/>
      <c r="M501" s="48"/>
    </row>
    <row r="502" spans="1:13">
      <c r="A502" s="48" t="s">
        <v>9636</v>
      </c>
      <c r="B502" s="84" t="s">
        <v>9627</v>
      </c>
      <c r="C502" s="85">
        <v>410</v>
      </c>
      <c r="D502" s="48">
        <v>390</v>
      </c>
      <c r="E502" s="48">
        <v>1</v>
      </c>
      <c r="F502" s="48"/>
      <c r="G502" s="48"/>
      <c r="H502" s="48"/>
      <c r="I502" s="48"/>
      <c r="J502" s="48"/>
      <c r="K502" s="48"/>
      <c r="L502" s="48"/>
      <c r="M502" s="48"/>
    </row>
    <row r="503" spans="1:13">
      <c r="A503" s="48" t="s">
        <v>9636</v>
      </c>
      <c r="B503" s="84" t="s">
        <v>9629</v>
      </c>
      <c r="C503" s="85">
        <v>410</v>
      </c>
      <c r="D503" s="48">
        <v>390</v>
      </c>
      <c r="E503" s="48">
        <v>1</v>
      </c>
      <c r="F503" s="48"/>
      <c r="G503" s="48"/>
      <c r="H503" s="48"/>
      <c r="I503" s="48"/>
      <c r="J503" s="48"/>
      <c r="K503" s="48"/>
      <c r="L503" s="48"/>
      <c r="M503" s="48"/>
    </row>
    <row r="504" spans="1:13">
      <c r="A504" s="48" t="s">
        <v>9636</v>
      </c>
      <c r="B504" s="84" t="s">
        <v>9637</v>
      </c>
      <c r="C504" s="85">
        <v>410</v>
      </c>
      <c r="D504" s="48">
        <v>390</v>
      </c>
      <c r="E504" s="48">
        <v>1</v>
      </c>
      <c r="F504" s="48"/>
      <c r="G504" s="48"/>
      <c r="H504" s="48"/>
      <c r="I504" s="48"/>
      <c r="J504" s="48"/>
      <c r="K504" s="48"/>
      <c r="L504" s="48"/>
      <c r="M504" s="48"/>
    </row>
    <row r="505" spans="1:13">
      <c r="A505" s="48" t="s">
        <v>9636</v>
      </c>
      <c r="B505" s="84" t="s">
        <v>9615</v>
      </c>
      <c r="C505" s="85">
        <v>330</v>
      </c>
      <c r="D505" s="48">
        <v>320</v>
      </c>
      <c r="E505" s="48">
        <v>1</v>
      </c>
      <c r="F505" s="48"/>
      <c r="G505" s="48"/>
      <c r="H505" s="48"/>
      <c r="I505" s="48"/>
      <c r="J505" s="48"/>
      <c r="K505" s="48"/>
      <c r="L505" s="48"/>
      <c r="M505" s="48"/>
    </row>
    <row r="506" spans="1:13">
      <c r="A506" s="48" t="s">
        <v>9638</v>
      </c>
      <c r="B506" s="84" t="s">
        <v>9627</v>
      </c>
      <c r="C506" s="85">
        <v>410</v>
      </c>
      <c r="D506" s="48">
        <v>390</v>
      </c>
      <c r="E506" s="48">
        <v>1</v>
      </c>
      <c r="F506" s="48"/>
      <c r="G506" s="48"/>
      <c r="H506" s="48"/>
      <c r="I506" s="48"/>
      <c r="J506" s="48"/>
      <c r="K506" s="48"/>
      <c r="L506" s="48"/>
      <c r="M506" s="48"/>
    </row>
    <row r="507" spans="1:13">
      <c r="A507" s="48" t="s">
        <v>9639</v>
      </c>
      <c r="B507" s="84" t="s">
        <v>9630</v>
      </c>
      <c r="C507" s="85">
        <v>560</v>
      </c>
      <c r="D507" s="48">
        <v>540</v>
      </c>
      <c r="E507" s="48">
        <v>1</v>
      </c>
      <c r="F507" s="48"/>
      <c r="G507" s="48"/>
      <c r="H507" s="48"/>
      <c r="I507" s="48"/>
      <c r="J507" s="48"/>
      <c r="K507" s="48"/>
      <c r="L507" s="48"/>
      <c r="M507" s="48"/>
    </row>
    <row r="508" spans="1:13">
      <c r="A508" s="48" t="s">
        <v>9639</v>
      </c>
      <c r="B508" s="84" t="s">
        <v>9640</v>
      </c>
      <c r="C508" s="85">
        <v>560</v>
      </c>
      <c r="D508" s="48">
        <v>540</v>
      </c>
      <c r="E508" s="48">
        <v>1</v>
      </c>
      <c r="F508" s="48"/>
      <c r="G508" s="48"/>
      <c r="H508" s="48"/>
      <c r="I508" s="48"/>
      <c r="J508" s="48"/>
      <c r="K508" s="48"/>
      <c r="L508" s="48"/>
      <c r="M508" s="48"/>
    </row>
    <row r="509" spans="1:13">
      <c r="A509" s="48" t="s">
        <v>9641</v>
      </c>
      <c r="B509" s="84" t="s">
        <v>9630</v>
      </c>
      <c r="C509" s="85">
        <v>560</v>
      </c>
      <c r="D509" s="48">
        <v>540</v>
      </c>
      <c r="E509" s="48">
        <v>1</v>
      </c>
      <c r="F509" s="48"/>
      <c r="G509" s="48"/>
      <c r="H509" s="48"/>
      <c r="I509" s="48"/>
      <c r="J509" s="48"/>
      <c r="K509" s="48"/>
      <c r="L509" s="48"/>
      <c r="M509" s="48"/>
    </row>
    <row r="510" spans="1:13">
      <c r="A510" s="48" t="s">
        <v>9642</v>
      </c>
      <c r="B510" s="84" t="s">
        <v>9630</v>
      </c>
      <c r="C510" s="85">
        <v>560</v>
      </c>
      <c r="D510" s="48">
        <v>540</v>
      </c>
      <c r="E510" s="48">
        <v>1</v>
      </c>
      <c r="F510" s="48"/>
      <c r="G510" s="48"/>
      <c r="H510" s="48"/>
      <c r="I510" s="48"/>
      <c r="J510" s="48"/>
      <c r="K510" s="48"/>
      <c r="L510" s="48"/>
      <c r="M510" s="48"/>
    </row>
    <row r="511" spans="1:13">
      <c r="A511" s="48" t="s">
        <v>9643</v>
      </c>
      <c r="B511" s="84" t="s">
        <v>9630</v>
      </c>
      <c r="C511" s="85">
        <v>470</v>
      </c>
      <c r="D511" s="48">
        <v>450</v>
      </c>
      <c r="E511" s="48">
        <v>1</v>
      </c>
      <c r="F511" s="48"/>
      <c r="G511" s="48"/>
      <c r="H511" s="48"/>
      <c r="I511" s="48"/>
      <c r="J511" s="48"/>
      <c r="K511" s="48"/>
      <c r="L511" s="48"/>
      <c r="M511" s="48"/>
    </row>
    <row r="512" spans="1:13">
      <c r="A512" s="48" t="s">
        <v>9643</v>
      </c>
      <c r="B512" s="84" t="s">
        <v>9640</v>
      </c>
      <c r="C512" s="85">
        <v>470</v>
      </c>
      <c r="D512" s="48">
        <v>450</v>
      </c>
      <c r="E512" s="48">
        <v>1</v>
      </c>
      <c r="F512" s="48"/>
      <c r="G512" s="48"/>
      <c r="H512" s="48"/>
      <c r="I512" s="48"/>
      <c r="J512" s="48"/>
      <c r="K512" s="48"/>
      <c r="L512" s="48"/>
      <c r="M512" s="48"/>
    </row>
    <row r="513" spans="1:13">
      <c r="A513" s="48" t="s">
        <v>9644</v>
      </c>
      <c r="B513" s="84" t="s">
        <v>9630</v>
      </c>
      <c r="C513" s="85">
        <v>470</v>
      </c>
      <c r="D513" s="48">
        <v>450</v>
      </c>
      <c r="E513" s="48">
        <v>1</v>
      </c>
      <c r="F513" s="48"/>
      <c r="G513" s="48"/>
      <c r="H513" s="48"/>
      <c r="I513" s="48"/>
      <c r="J513" s="48"/>
      <c r="K513" s="48"/>
      <c r="L513" s="48"/>
      <c r="M513" s="48"/>
    </row>
    <row r="514" spans="1:13">
      <c r="A514" s="48" t="s">
        <v>9645</v>
      </c>
      <c r="B514" s="84" t="s">
        <v>9630</v>
      </c>
      <c r="C514" s="85">
        <v>470</v>
      </c>
      <c r="D514" s="48">
        <v>450</v>
      </c>
      <c r="E514" s="48">
        <v>1</v>
      </c>
      <c r="F514" s="48"/>
      <c r="G514" s="48"/>
      <c r="H514" s="48"/>
      <c r="I514" s="48"/>
      <c r="J514" s="48"/>
      <c r="K514" s="48"/>
      <c r="L514" s="48"/>
      <c r="M514" s="48"/>
    </row>
    <row r="515" spans="1:13">
      <c r="A515" s="48" t="s">
        <v>9646</v>
      </c>
      <c r="B515" s="84" t="s">
        <v>9630</v>
      </c>
      <c r="C515" s="85">
        <v>470</v>
      </c>
      <c r="D515" s="48">
        <v>450</v>
      </c>
      <c r="E515" s="48">
        <v>1</v>
      </c>
      <c r="F515" s="48"/>
      <c r="G515" s="48"/>
      <c r="H515" s="48"/>
      <c r="I515" s="48"/>
      <c r="J515" s="48"/>
      <c r="K515" s="48"/>
      <c r="L515" s="48"/>
      <c r="M515" s="48"/>
    </row>
    <row r="516" spans="1:13">
      <c r="A516" s="48" t="s">
        <v>9647</v>
      </c>
      <c r="B516" s="84" t="s">
        <v>9630</v>
      </c>
      <c r="C516" s="85">
        <v>470</v>
      </c>
      <c r="D516" s="48">
        <v>450</v>
      </c>
      <c r="E516" s="48">
        <v>1</v>
      </c>
      <c r="F516" s="48"/>
      <c r="G516" s="48"/>
      <c r="H516" s="48"/>
      <c r="I516" s="48"/>
      <c r="J516" s="48"/>
      <c r="K516" s="48"/>
      <c r="L516" s="48"/>
      <c r="M516" s="48"/>
    </row>
    <row r="517" spans="1:13">
      <c r="A517" s="48" t="s">
        <v>9647</v>
      </c>
      <c r="B517" s="84" t="s">
        <v>9640</v>
      </c>
      <c r="C517" s="85">
        <v>470</v>
      </c>
      <c r="D517" s="48">
        <v>450</v>
      </c>
      <c r="E517" s="48">
        <v>1</v>
      </c>
      <c r="F517" s="48"/>
      <c r="G517" s="48"/>
      <c r="H517" s="48"/>
      <c r="I517" s="48"/>
      <c r="J517" s="48"/>
      <c r="K517" s="48"/>
      <c r="L517" s="48"/>
      <c r="M517" s="48"/>
    </row>
    <row r="518" spans="1:13">
      <c r="A518" s="48" t="s">
        <v>9647</v>
      </c>
      <c r="B518" s="84" t="s">
        <v>9648</v>
      </c>
      <c r="C518" s="48">
        <v>860</v>
      </c>
      <c r="D518" s="48">
        <v>830</v>
      </c>
      <c r="E518" s="48">
        <v>1</v>
      </c>
      <c r="F518" s="48"/>
      <c r="G518" s="48"/>
      <c r="H518" s="48"/>
      <c r="I518" s="48"/>
      <c r="J518" s="48"/>
      <c r="K518" s="48"/>
      <c r="L518" s="48"/>
      <c r="M518" s="48"/>
    </row>
    <row r="519" spans="1:13">
      <c r="A519" s="48" t="s">
        <v>9647</v>
      </c>
      <c r="B519" s="84" t="s">
        <v>9649</v>
      </c>
      <c r="C519" s="48">
        <v>860</v>
      </c>
      <c r="D519" s="48">
        <v>830</v>
      </c>
      <c r="E519" s="48">
        <v>1</v>
      </c>
      <c r="F519" s="48"/>
      <c r="G519" s="48"/>
      <c r="H519" s="48"/>
      <c r="I519" s="48"/>
      <c r="J519" s="48"/>
      <c r="K519" s="48"/>
      <c r="L519" s="48"/>
      <c r="M519" s="48"/>
    </row>
    <row r="520" spans="1:13">
      <c r="A520" s="48" t="s">
        <v>9647</v>
      </c>
      <c r="B520" s="84" t="s">
        <v>9650</v>
      </c>
      <c r="C520" s="48">
        <v>860</v>
      </c>
      <c r="D520" s="48">
        <v>830</v>
      </c>
      <c r="E520" s="48">
        <v>1</v>
      </c>
      <c r="F520" s="48"/>
      <c r="G520" s="48"/>
      <c r="H520" s="48"/>
      <c r="I520" s="48"/>
      <c r="J520" s="48"/>
      <c r="K520" s="48"/>
      <c r="L520" s="48"/>
      <c r="M520" s="48"/>
    </row>
    <row r="521" spans="1:13">
      <c r="A521" s="48" t="s">
        <v>9647</v>
      </c>
      <c r="B521" s="84" t="s">
        <v>9651</v>
      </c>
      <c r="C521" s="48">
        <v>860</v>
      </c>
      <c r="D521" s="48">
        <v>830</v>
      </c>
      <c r="E521" s="48">
        <v>1</v>
      </c>
      <c r="F521" s="48"/>
      <c r="G521" s="48"/>
      <c r="H521" s="48"/>
      <c r="I521" s="48"/>
      <c r="J521" s="48"/>
      <c r="K521" s="48"/>
      <c r="L521" s="48"/>
      <c r="M521" s="48"/>
    </row>
    <row r="522" spans="1:13">
      <c r="A522" s="48" t="s">
        <v>9652</v>
      </c>
      <c r="B522" s="84" t="s">
        <v>9648</v>
      </c>
      <c r="C522" s="48">
        <v>860</v>
      </c>
      <c r="D522" s="48">
        <v>830</v>
      </c>
      <c r="E522" s="48">
        <v>1</v>
      </c>
      <c r="F522" s="48"/>
      <c r="G522" s="48"/>
      <c r="H522" s="48"/>
      <c r="I522" s="48"/>
      <c r="J522" s="48"/>
      <c r="K522" s="48"/>
      <c r="L522" s="48"/>
      <c r="M522" s="48"/>
    </row>
    <row r="523" spans="1:13">
      <c r="A523" s="48" t="s">
        <v>9652</v>
      </c>
      <c r="B523" s="84" t="s">
        <v>9649</v>
      </c>
      <c r="C523" s="48">
        <v>860</v>
      </c>
      <c r="D523" s="48">
        <v>830</v>
      </c>
      <c r="E523" s="48">
        <v>1</v>
      </c>
      <c r="F523" s="48"/>
      <c r="G523" s="48"/>
      <c r="H523" s="48"/>
      <c r="I523" s="48"/>
      <c r="J523" s="48"/>
      <c r="K523" s="48"/>
      <c r="L523" s="48"/>
      <c r="M523" s="48"/>
    </row>
    <row r="524" spans="1:13">
      <c r="A524" s="48" t="s">
        <v>9652</v>
      </c>
      <c r="B524" s="84" t="s">
        <v>9650</v>
      </c>
      <c r="C524" s="48">
        <v>860</v>
      </c>
      <c r="D524" s="48">
        <v>830</v>
      </c>
      <c r="E524" s="48">
        <v>1</v>
      </c>
      <c r="F524" s="48"/>
      <c r="G524" s="48"/>
      <c r="H524" s="48"/>
      <c r="I524" s="48"/>
      <c r="J524" s="48"/>
      <c r="K524" s="48"/>
      <c r="L524" s="48"/>
      <c r="M524" s="48"/>
    </row>
    <row r="525" spans="1:13">
      <c r="A525" s="48" t="s">
        <v>9652</v>
      </c>
      <c r="B525" s="84" t="s">
        <v>9651</v>
      </c>
      <c r="C525" s="48">
        <v>860</v>
      </c>
      <c r="D525" s="48">
        <v>830</v>
      </c>
      <c r="E525" s="48">
        <v>1</v>
      </c>
      <c r="F525" s="48"/>
      <c r="G525" s="48"/>
      <c r="H525" s="48"/>
      <c r="I525" s="48"/>
      <c r="J525" s="48"/>
      <c r="K525" s="48"/>
      <c r="L525" s="48"/>
      <c r="M525" s="48"/>
    </row>
    <row r="526" spans="1:13">
      <c r="A526" s="48" t="s">
        <v>9653</v>
      </c>
      <c r="B526" s="84" t="s">
        <v>9648</v>
      </c>
      <c r="C526" s="48">
        <v>860</v>
      </c>
      <c r="D526" s="48">
        <v>830</v>
      </c>
      <c r="E526" s="48">
        <v>1</v>
      </c>
      <c r="F526" s="48"/>
      <c r="G526" s="48"/>
      <c r="H526" s="48"/>
      <c r="I526" s="48"/>
      <c r="J526" s="48"/>
      <c r="K526" s="48"/>
      <c r="L526" s="48"/>
      <c r="M526" s="48"/>
    </row>
    <row r="527" spans="1:13">
      <c r="A527" s="48" t="s">
        <v>9653</v>
      </c>
      <c r="B527" s="84" t="s">
        <v>9649</v>
      </c>
      <c r="C527" s="48">
        <v>860</v>
      </c>
      <c r="D527" s="48">
        <v>830</v>
      </c>
      <c r="E527" s="48">
        <v>1</v>
      </c>
      <c r="F527" s="48"/>
      <c r="G527" s="48"/>
      <c r="H527" s="48"/>
      <c r="I527" s="48"/>
      <c r="J527" s="48"/>
      <c r="K527" s="48"/>
      <c r="L527" s="48"/>
      <c r="M527" s="48"/>
    </row>
    <row r="528" spans="1:13">
      <c r="A528" s="48" t="s">
        <v>9653</v>
      </c>
      <c r="B528" s="84" t="s">
        <v>9650</v>
      </c>
      <c r="C528" s="48">
        <v>860</v>
      </c>
      <c r="D528" s="48">
        <v>830</v>
      </c>
      <c r="E528" s="48">
        <v>1</v>
      </c>
      <c r="F528" s="48"/>
      <c r="G528" s="48"/>
      <c r="H528" s="48"/>
      <c r="I528" s="48"/>
      <c r="J528" s="48"/>
      <c r="K528" s="48"/>
      <c r="L528" s="48"/>
      <c r="M528" s="48"/>
    </row>
    <row r="529" spans="1:13">
      <c r="A529" s="48" t="s">
        <v>9653</v>
      </c>
      <c r="B529" s="84" t="s">
        <v>9651</v>
      </c>
      <c r="C529" s="48">
        <v>860</v>
      </c>
      <c r="D529" s="48">
        <v>830</v>
      </c>
      <c r="E529" s="48">
        <v>1</v>
      </c>
      <c r="F529" s="48"/>
      <c r="G529" s="48"/>
      <c r="H529" s="48"/>
      <c r="I529" s="48"/>
      <c r="J529" s="48"/>
      <c r="K529" s="48"/>
      <c r="L529" s="48"/>
      <c r="M529" s="48"/>
    </row>
    <row r="530" spans="1:13">
      <c r="A530" s="48" t="s">
        <v>9655</v>
      </c>
      <c r="B530" s="84" t="s">
        <v>9648</v>
      </c>
      <c r="C530" s="48">
        <v>860</v>
      </c>
      <c r="D530" s="48">
        <v>830</v>
      </c>
      <c r="E530" s="48">
        <v>1</v>
      </c>
      <c r="F530" s="48"/>
      <c r="G530" s="48"/>
      <c r="H530" s="48"/>
      <c r="I530" s="48"/>
      <c r="J530" s="48"/>
      <c r="K530" s="48"/>
      <c r="L530" s="48"/>
      <c r="M530" s="48"/>
    </row>
    <row r="531" spans="1:13">
      <c r="A531" s="48" t="s">
        <v>9655</v>
      </c>
      <c r="B531" s="84" t="s">
        <v>9649</v>
      </c>
      <c r="C531" s="48">
        <v>860</v>
      </c>
      <c r="D531" s="48">
        <v>830</v>
      </c>
      <c r="E531" s="48">
        <v>1</v>
      </c>
      <c r="F531" s="48"/>
      <c r="G531" s="48"/>
      <c r="H531" s="48"/>
      <c r="I531" s="48"/>
      <c r="J531" s="48"/>
      <c r="K531" s="48"/>
      <c r="L531" s="48"/>
      <c r="M531" s="48"/>
    </row>
    <row r="532" spans="1:13">
      <c r="A532" s="48" t="s">
        <v>9655</v>
      </c>
      <c r="B532" s="84" t="s">
        <v>9650</v>
      </c>
      <c r="C532" s="48">
        <v>860</v>
      </c>
      <c r="D532" s="48">
        <v>830</v>
      </c>
      <c r="E532" s="48">
        <v>1</v>
      </c>
      <c r="F532" s="48"/>
      <c r="G532" s="48"/>
      <c r="H532" s="48"/>
      <c r="I532" s="48"/>
      <c r="J532" s="48"/>
      <c r="K532" s="48"/>
      <c r="L532" s="48"/>
      <c r="M532" s="48"/>
    </row>
    <row r="533" spans="1:13">
      <c r="A533" s="48" t="s">
        <v>9656</v>
      </c>
      <c r="B533" s="84" t="s">
        <v>9648</v>
      </c>
      <c r="C533" s="48">
        <v>860</v>
      </c>
      <c r="D533" s="48">
        <v>830</v>
      </c>
      <c r="E533" s="48">
        <v>1</v>
      </c>
      <c r="F533" s="48"/>
      <c r="G533" s="48"/>
      <c r="H533" s="48"/>
      <c r="I533" s="48"/>
      <c r="J533" s="48"/>
      <c r="K533" s="48"/>
      <c r="L533" s="48"/>
      <c r="M533" s="48"/>
    </row>
    <row r="534" spans="1:13">
      <c r="A534" s="48" t="s">
        <v>9656</v>
      </c>
      <c r="B534" s="84" t="s">
        <v>9649</v>
      </c>
      <c r="C534" s="48">
        <v>860</v>
      </c>
      <c r="D534" s="48">
        <v>830</v>
      </c>
      <c r="E534" s="48">
        <v>1</v>
      </c>
      <c r="F534" s="48"/>
      <c r="G534" s="48"/>
      <c r="H534" s="48"/>
      <c r="I534" s="48"/>
      <c r="J534" s="48"/>
      <c r="K534" s="48"/>
      <c r="L534" s="48"/>
      <c r="M534" s="48"/>
    </row>
    <row r="535" spans="1:13">
      <c r="A535" s="48" t="s">
        <v>9656</v>
      </c>
      <c r="B535" s="84" t="s">
        <v>9650</v>
      </c>
      <c r="C535" s="48">
        <v>860</v>
      </c>
      <c r="D535" s="48">
        <v>830</v>
      </c>
      <c r="E535" s="48">
        <v>1</v>
      </c>
      <c r="F535" s="48"/>
      <c r="G535" s="48"/>
      <c r="H535" s="48"/>
      <c r="I535" s="48"/>
      <c r="J535" s="48"/>
      <c r="K535" s="48"/>
      <c r="L535" s="48"/>
      <c r="M535" s="48"/>
    </row>
    <row r="536" spans="1:13">
      <c r="A536" s="48" t="s">
        <v>9657</v>
      </c>
      <c r="B536" s="84" t="s">
        <v>9648</v>
      </c>
      <c r="C536" s="48">
        <v>860</v>
      </c>
      <c r="D536" s="48">
        <v>830</v>
      </c>
      <c r="E536" s="48">
        <v>1</v>
      </c>
      <c r="F536" s="48"/>
      <c r="G536" s="48"/>
      <c r="H536" s="48"/>
      <c r="I536" s="48"/>
      <c r="J536" s="48"/>
      <c r="K536" s="48"/>
      <c r="L536" s="48"/>
      <c r="M536" s="48"/>
    </row>
    <row r="537" spans="1:13">
      <c r="A537" s="48" t="s">
        <v>9657</v>
      </c>
      <c r="B537" s="84" t="s">
        <v>9649</v>
      </c>
      <c r="C537" s="48">
        <v>860</v>
      </c>
      <c r="D537" s="48">
        <v>830</v>
      </c>
      <c r="E537" s="48">
        <v>1</v>
      </c>
      <c r="F537" s="48"/>
      <c r="G537" s="48"/>
      <c r="H537" s="48"/>
      <c r="I537" s="48"/>
      <c r="J537" s="48"/>
      <c r="K537" s="48"/>
      <c r="L537" s="48"/>
      <c r="M537" s="48"/>
    </row>
    <row r="538" spans="1:13">
      <c r="A538" s="48" t="s">
        <v>9657</v>
      </c>
      <c r="B538" s="84" t="s">
        <v>9650</v>
      </c>
      <c r="C538" s="48">
        <v>860</v>
      </c>
      <c r="D538" s="48">
        <v>830</v>
      </c>
      <c r="E538" s="48">
        <v>1</v>
      </c>
      <c r="F538" s="48"/>
      <c r="G538" s="48"/>
      <c r="H538" s="48"/>
      <c r="I538" s="48"/>
      <c r="J538" s="48"/>
      <c r="K538" s="48"/>
      <c r="L538" s="48"/>
      <c r="M538" s="48"/>
    </row>
    <row r="539" spans="1:13">
      <c r="A539" s="48" t="s">
        <v>9658</v>
      </c>
      <c r="B539" s="84" t="s">
        <v>9648</v>
      </c>
      <c r="C539" s="48">
        <v>860</v>
      </c>
      <c r="D539" s="48">
        <v>830</v>
      </c>
      <c r="E539" s="48">
        <v>1</v>
      </c>
      <c r="F539" s="48"/>
      <c r="G539" s="48"/>
      <c r="H539" s="48"/>
      <c r="I539" s="48"/>
      <c r="J539" s="48"/>
      <c r="K539" s="48"/>
      <c r="L539" s="48"/>
      <c r="M539" s="48"/>
    </row>
    <row r="540" spans="1:13">
      <c r="A540" s="48" t="s">
        <v>9658</v>
      </c>
      <c r="B540" s="84" t="s">
        <v>9649</v>
      </c>
      <c r="C540" s="48">
        <v>860</v>
      </c>
      <c r="D540" s="48">
        <v>830</v>
      </c>
      <c r="E540" s="48">
        <v>1</v>
      </c>
      <c r="F540" s="48"/>
      <c r="G540" s="48"/>
      <c r="H540" s="48"/>
      <c r="I540" s="48"/>
      <c r="J540" s="48"/>
      <c r="K540" s="48"/>
      <c r="L540" s="48"/>
      <c r="M540" s="48"/>
    </row>
    <row r="541" spans="1:13">
      <c r="A541" s="48" t="s">
        <v>9658</v>
      </c>
      <c r="B541" s="84" t="s">
        <v>9650</v>
      </c>
      <c r="C541" s="48">
        <v>860</v>
      </c>
      <c r="D541" s="48">
        <v>830</v>
      </c>
      <c r="E541" s="48">
        <v>1</v>
      </c>
      <c r="F541" s="48"/>
      <c r="G541" s="48"/>
      <c r="H541" s="48"/>
      <c r="I541" s="48"/>
      <c r="J541" s="48"/>
      <c r="K541" s="48"/>
      <c r="L541" s="48"/>
      <c r="M541" s="48"/>
    </row>
    <row r="542" spans="1:13">
      <c r="A542" s="48" t="s">
        <v>9659</v>
      </c>
      <c r="B542" s="84" t="s">
        <v>9648</v>
      </c>
      <c r="C542" s="48">
        <v>860</v>
      </c>
      <c r="D542" s="48">
        <v>830</v>
      </c>
      <c r="E542" s="48">
        <v>1</v>
      </c>
      <c r="F542" s="48"/>
      <c r="G542" s="48"/>
      <c r="H542" s="48"/>
      <c r="I542" s="48"/>
      <c r="J542" s="48"/>
      <c r="K542" s="48"/>
      <c r="L542" s="48"/>
      <c r="M542" s="48"/>
    </row>
    <row r="543" spans="1:13">
      <c r="A543" s="48" t="s">
        <v>9659</v>
      </c>
      <c r="B543" s="84" t="s">
        <v>9649</v>
      </c>
      <c r="C543" s="48">
        <v>860</v>
      </c>
      <c r="D543" s="48">
        <v>830</v>
      </c>
      <c r="E543" s="48">
        <v>1</v>
      </c>
      <c r="F543" s="48"/>
      <c r="G543" s="48"/>
      <c r="H543" s="48"/>
      <c r="I543" s="48"/>
      <c r="J543" s="48"/>
      <c r="K543" s="48"/>
      <c r="L543" s="48"/>
      <c r="M543" s="48"/>
    </row>
    <row r="544" spans="1:13">
      <c r="A544" s="48" t="s">
        <v>9660</v>
      </c>
      <c r="B544" s="84" t="s">
        <v>9648</v>
      </c>
      <c r="C544" s="48">
        <v>860</v>
      </c>
      <c r="D544" s="48">
        <v>830</v>
      </c>
      <c r="E544" s="48">
        <v>1</v>
      </c>
      <c r="F544" s="48"/>
      <c r="G544" s="48"/>
      <c r="H544" s="48"/>
      <c r="I544" s="48"/>
      <c r="J544" s="48"/>
      <c r="K544" s="48"/>
      <c r="L544" s="48"/>
      <c r="M544" s="48"/>
    </row>
    <row r="545" spans="1:13">
      <c r="A545" s="48" t="s">
        <v>9660</v>
      </c>
      <c r="B545" s="84" t="s">
        <v>9649</v>
      </c>
      <c r="C545" s="48">
        <v>860</v>
      </c>
      <c r="D545" s="48">
        <v>830</v>
      </c>
      <c r="E545" s="48">
        <v>1</v>
      </c>
      <c r="F545" s="48"/>
      <c r="G545" s="48"/>
      <c r="H545" s="48"/>
      <c r="I545" s="48"/>
      <c r="J545" s="48"/>
      <c r="K545" s="48"/>
      <c r="L545" s="48"/>
      <c r="M545" s="48"/>
    </row>
    <row r="546" spans="1:13">
      <c r="A546" s="48" t="s">
        <v>9661</v>
      </c>
      <c r="B546" s="84" t="s">
        <v>9648</v>
      </c>
      <c r="C546" s="48">
        <v>860</v>
      </c>
      <c r="D546" s="48">
        <v>830</v>
      </c>
      <c r="E546" s="48">
        <v>1</v>
      </c>
      <c r="F546" s="48"/>
      <c r="G546" s="48"/>
      <c r="H546" s="48"/>
      <c r="I546" s="48"/>
      <c r="J546" s="48"/>
      <c r="K546" s="48"/>
      <c r="L546" s="48"/>
      <c r="M546" s="48"/>
    </row>
    <row r="547" spans="1:13">
      <c r="A547" s="48" t="s">
        <v>9662</v>
      </c>
      <c r="B547" s="84" t="s">
        <v>9648</v>
      </c>
      <c r="C547" s="48">
        <v>860</v>
      </c>
      <c r="D547" s="48">
        <v>830</v>
      </c>
      <c r="E547" s="48">
        <v>1</v>
      </c>
      <c r="F547" s="48"/>
      <c r="G547" s="48"/>
      <c r="H547" s="48"/>
      <c r="I547" s="48"/>
      <c r="J547" s="48"/>
      <c r="K547" s="48"/>
      <c r="L547" s="48"/>
      <c r="M547" s="48"/>
    </row>
    <row r="548" spans="1:13">
      <c r="A548" s="48" t="s">
        <v>9556</v>
      </c>
      <c r="B548" s="48"/>
      <c r="C548" s="48"/>
      <c r="D548" s="48"/>
      <c r="E548" s="48"/>
      <c r="F548" s="74" t="s">
        <v>9730</v>
      </c>
      <c r="G548" s="48"/>
      <c r="H548" s="48"/>
      <c r="I548" s="48"/>
      <c r="J548" s="48"/>
      <c r="K548" s="48"/>
      <c r="L548" s="48"/>
      <c r="M548" s="48"/>
    </row>
    <row r="549" spans="1:13">
      <c r="A549" s="48" t="s">
        <v>9663</v>
      </c>
      <c r="B549" s="48" t="s">
        <v>9664</v>
      </c>
      <c r="C549" s="48">
        <v>140</v>
      </c>
      <c r="D549" s="48">
        <v>140</v>
      </c>
      <c r="E549" s="48">
        <v>0</v>
      </c>
      <c r="F549" s="48"/>
      <c r="G549" s="48"/>
      <c r="H549" s="48"/>
      <c r="I549" s="48"/>
      <c r="J549" s="48"/>
      <c r="K549" s="48"/>
      <c r="L549" s="48"/>
      <c r="M549" s="48"/>
    </row>
    <row r="550" spans="1:13">
      <c r="A550" s="48" t="s">
        <v>9665</v>
      </c>
      <c r="B550" s="48" t="s">
        <v>9666</v>
      </c>
      <c r="C550" s="48">
        <v>220</v>
      </c>
      <c r="D550" s="48">
        <v>210</v>
      </c>
      <c r="E550" s="48">
        <v>0</v>
      </c>
      <c r="F550" s="74"/>
      <c r="G550" s="48"/>
      <c r="H550" s="48"/>
      <c r="I550" s="48"/>
      <c r="J550" s="48"/>
      <c r="K550" s="48"/>
      <c r="L550" s="48"/>
      <c r="M550" s="48"/>
    </row>
    <row r="551" spans="1:13">
      <c r="A551" s="48" t="s">
        <v>9665</v>
      </c>
      <c r="B551" s="48" t="s">
        <v>9667</v>
      </c>
      <c r="C551" s="48">
        <v>150</v>
      </c>
      <c r="D551" s="48">
        <v>150</v>
      </c>
      <c r="E551" s="48">
        <v>0</v>
      </c>
      <c r="F551" s="74"/>
      <c r="G551" s="48"/>
      <c r="H551" s="48"/>
      <c r="I551" s="48"/>
      <c r="J551" s="48"/>
      <c r="K551" s="48"/>
      <c r="L551" s="48"/>
      <c r="M551" s="48"/>
    </row>
    <row r="552" spans="1:13">
      <c r="A552" s="48" t="s">
        <v>9667</v>
      </c>
      <c r="B552" s="48" t="s">
        <v>9666</v>
      </c>
      <c r="C552" s="48">
        <v>170</v>
      </c>
      <c r="D552" s="48">
        <v>160</v>
      </c>
      <c r="E552" s="48">
        <v>0</v>
      </c>
      <c r="F552" s="74"/>
      <c r="G552" s="48"/>
      <c r="H552" s="48"/>
      <c r="I552" s="48"/>
      <c r="J552" s="48"/>
      <c r="K552" s="48"/>
      <c r="L552" s="48"/>
      <c r="M552" s="48"/>
    </row>
    <row r="553" spans="1:13">
      <c r="A553" s="48" t="s">
        <v>9668</v>
      </c>
      <c r="B553" s="48" t="s">
        <v>9669</v>
      </c>
      <c r="C553" s="48">
        <v>100</v>
      </c>
      <c r="D553" s="48">
        <v>100</v>
      </c>
      <c r="E553" s="48">
        <v>0</v>
      </c>
      <c r="F553" s="74"/>
      <c r="G553" s="48"/>
      <c r="H553" s="48"/>
      <c r="I553" s="48"/>
      <c r="J553" s="48"/>
      <c r="K553" s="48"/>
      <c r="L553" s="48"/>
      <c r="M553" s="48"/>
    </row>
    <row r="554" spans="1:13">
      <c r="A554" s="48" t="s">
        <v>9948</v>
      </c>
      <c r="B554" s="48" t="s">
        <v>9670</v>
      </c>
      <c r="C554" s="48">
        <v>120</v>
      </c>
      <c r="D554" s="48">
        <v>120</v>
      </c>
      <c r="E554" s="48">
        <v>0</v>
      </c>
      <c r="F554" s="74"/>
      <c r="G554" s="48"/>
      <c r="H554" s="48"/>
      <c r="I554" s="48"/>
      <c r="J554" s="48"/>
      <c r="K554" s="48"/>
      <c r="L554" s="48"/>
      <c r="M554" s="48"/>
    </row>
    <row r="555" spans="1:13">
      <c r="A555" s="48" t="s">
        <v>9819</v>
      </c>
      <c r="B555" s="48"/>
      <c r="C555" s="48"/>
      <c r="D555" s="48"/>
      <c r="E555" s="48"/>
      <c r="F555" s="48"/>
      <c r="G555" s="48"/>
      <c r="H555" s="48"/>
      <c r="I555" s="48"/>
      <c r="J555" s="48"/>
      <c r="K555" s="48"/>
      <c r="L555" s="48"/>
      <c r="M555" s="48"/>
    </row>
    <row r="556" spans="1:13">
      <c r="A556" s="48" t="s">
        <v>9820</v>
      </c>
      <c r="B556" s="48" t="s">
        <v>9821</v>
      </c>
      <c r="C556" s="48">
        <v>520</v>
      </c>
      <c r="D556" s="48">
        <v>510</v>
      </c>
      <c r="E556" s="48">
        <v>1</v>
      </c>
      <c r="F556" s="48"/>
      <c r="G556" s="48"/>
      <c r="H556" s="48"/>
      <c r="I556" s="48"/>
      <c r="J556" s="48"/>
      <c r="K556" s="48"/>
      <c r="L556" s="48"/>
      <c r="M556" s="48"/>
    </row>
    <row r="557" spans="1:13">
      <c r="A557" s="48" t="s">
        <v>9820</v>
      </c>
      <c r="B557" s="48" t="s">
        <v>9822</v>
      </c>
      <c r="C557" s="48">
        <v>0</v>
      </c>
      <c r="D557" s="48">
        <v>620</v>
      </c>
      <c r="E557" s="48">
        <v>1</v>
      </c>
      <c r="F557" s="48"/>
      <c r="G557" s="48"/>
      <c r="H557" s="48"/>
      <c r="I557" s="48"/>
      <c r="J557" s="48"/>
      <c r="K557" s="48"/>
      <c r="L557" s="48"/>
      <c r="M557" s="48"/>
    </row>
    <row r="558" spans="1:13">
      <c r="A558" s="48" t="s">
        <v>9820</v>
      </c>
      <c r="B558" s="48" t="s">
        <v>9823</v>
      </c>
      <c r="C558" s="48">
        <v>0</v>
      </c>
      <c r="D558" s="48">
        <v>620</v>
      </c>
      <c r="E558" s="48">
        <v>1</v>
      </c>
      <c r="F558" s="48"/>
      <c r="G558" s="48"/>
      <c r="H558" s="48"/>
      <c r="I558" s="48"/>
      <c r="J558" s="48"/>
      <c r="K558" s="48"/>
      <c r="L558" s="48"/>
      <c r="M558" s="48"/>
    </row>
    <row r="559" spans="1:13">
      <c r="A559" s="48" t="s">
        <v>9668</v>
      </c>
      <c r="B559" s="48" t="s">
        <v>9824</v>
      </c>
      <c r="C559" s="48">
        <v>0</v>
      </c>
      <c r="D559" s="48">
        <v>620</v>
      </c>
      <c r="E559" s="48">
        <v>1</v>
      </c>
      <c r="F559" s="48"/>
      <c r="G559" s="48"/>
      <c r="H559" s="48"/>
      <c r="I559" s="48"/>
      <c r="J559" s="48"/>
      <c r="K559" s="48"/>
      <c r="L559" s="48"/>
      <c r="M559" s="48"/>
    </row>
    <row r="560" spans="1:13">
      <c r="A560" s="48" t="s">
        <v>9668</v>
      </c>
      <c r="B560" s="48" t="s">
        <v>9669</v>
      </c>
      <c r="C560" s="48">
        <v>430</v>
      </c>
      <c r="D560" s="48">
        <v>410</v>
      </c>
      <c r="E560" s="48">
        <v>1</v>
      </c>
      <c r="F560" s="48"/>
      <c r="G560" s="48"/>
      <c r="H560" s="48"/>
      <c r="I560" s="48"/>
      <c r="J560" s="48"/>
      <c r="K560" s="48"/>
      <c r="L560" s="48"/>
      <c r="M560" s="48"/>
    </row>
    <row r="561" spans="1:13">
      <c r="A561" s="48" t="s">
        <v>9668</v>
      </c>
      <c r="B561" s="48" t="s">
        <v>9825</v>
      </c>
      <c r="C561" s="48">
        <v>520</v>
      </c>
      <c r="D561" s="48">
        <v>510</v>
      </c>
      <c r="E561" s="48">
        <v>1</v>
      </c>
      <c r="F561" s="48"/>
      <c r="G561" s="48"/>
      <c r="H561" s="48"/>
      <c r="I561" s="48"/>
      <c r="J561" s="48"/>
      <c r="K561" s="48"/>
      <c r="L561" s="48"/>
      <c r="M561" s="48"/>
    </row>
    <row r="562" spans="1:13">
      <c r="A562" s="48" t="s">
        <v>9668</v>
      </c>
      <c r="B562" s="48" t="s">
        <v>9826</v>
      </c>
      <c r="C562" s="48">
        <v>520</v>
      </c>
      <c r="D562" s="48">
        <v>510</v>
      </c>
      <c r="E562" s="48">
        <v>1</v>
      </c>
      <c r="F562" s="48"/>
      <c r="G562" s="48"/>
      <c r="H562" s="48"/>
      <c r="I562" s="48"/>
      <c r="J562" s="48"/>
      <c r="K562" s="48"/>
      <c r="L562" s="48"/>
      <c r="M562" s="48"/>
    </row>
    <row r="563" spans="1:13">
      <c r="A563" s="48" t="s">
        <v>9668</v>
      </c>
      <c r="B563" s="48" t="s">
        <v>9827</v>
      </c>
      <c r="C563" s="48">
        <v>520</v>
      </c>
      <c r="D563" s="48">
        <v>510</v>
      </c>
      <c r="E563" s="48">
        <v>1</v>
      </c>
      <c r="F563" s="48"/>
      <c r="G563" s="48"/>
      <c r="H563" s="48"/>
      <c r="I563" s="48"/>
      <c r="J563" s="48"/>
      <c r="K563" s="48"/>
      <c r="L563" s="48"/>
      <c r="M563" s="48"/>
    </row>
    <row r="564" spans="1:13">
      <c r="A564" s="48" t="s">
        <v>9668</v>
      </c>
      <c r="B564" s="48" t="s">
        <v>9828</v>
      </c>
      <c r="C564" s="48">
        <v>0</v>
      </c>
      <c r="D564" s="48">
        <v>620</v>
      </c>
      <c r="E564" s="48">
        <v>1</v>
      </c>
      <c r="F564" s="48"/>
      <c r="G564" s="48"/>
      <c r="H564" s="48"/>
      <c r="I564" s="48"/>
      <c r="J564" s="48"/>
      <c r="K564" s="48"/>
      <c r="L564" s="48"/>
      <c r="M564" s="48"/>
    </row>
    <row r="565" spans="1:13">
      <c r="A565" s="48" t="s">
        <v>9668</v>
      </c>
      <c r="B565" s="48" t="s">
        <v>9829</v>
      </c>
      <c r="C565" s="48">
        <v>0</v>
      </c>
      <c r="D565" s="48">
        <v>620</v>
      </c>
      <c r="E565" s="48">
        <v>1</v>
      </c>
      <c r="F565" s="48"/>
      <c r="G565" s="48"/>
      <c r="H565" s="48"/>
      <c r="I565" s="48"/>
      <c r="J565" s="48"/>
      <c r="K565" s="48"/>
      <c r="L565" s="48"/>
      <c r="M565" s="48"/>
    </row>
    <row r="566" spans="1:13">
      <c r="A566" s="48" t="s">
        <v>9949</v>
      </c>
      <c r="B566" s="48" t="s">
        <v>9669</v>
      </c>
      <c r="C566" s="48">
        <v>520</v>
      </c>
      <c r="D566" s="48">
        <v>0</v>
      </c>
      <c r="E566" s="48">
        <v>1</v>
      </c>
      <c r="F566" s="48"/>
      <c r="G566" s="48" t="s">
        <v>9830</v>
      </c>
      <c r="H566" s="48"/>
      <c r="I566" s="48"/>
      <c r="J566" s="48"/>
      <c r="K566" s="48"/>
      <c r="L566" s="48"/>
      <c r="M566" s="48"/>
    </row>
    <row r="567" spans="1:13">
      <c r="A567" s="48" t="s">
        <v>9949</v>
      </c>
      <c r="B567" s="48" t="s">
        <v>9825</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9551</v>
      </c>
      <c r="B1" s="48" t="s">
        <v>9560</v>
      </c>
    </row>
    <row r="2" spans="1:7">
      <c r="A2" s="48" t="s">
        <v>9556</v>
      </c>
      <c r="B2" s="48" t="s">
        <v>9557</v>
      </c>
      <c r="C2" s="48" t="s">
        <v>9558</v>
      </c>
      <c r="D2" s="48" t="s">
        <v>9559</v>
      </c>
    </row>
    <row r="3" spans="1:7">
      <c r="A3" s="48" t="s">
        <v>9552</v>
      </c>
      <c r="B3" s="48" t="s">
        <v>9553</v>
      </c>
      <c r="C3" s="48" t="s">
        <v>9554</v>
      </c>
      <c r="D3" s="48" t="s">
        <v>9555</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9556</v>
      </c>
    </row>
    <row r="106" spans="1:4">
      <c r="A106" s="48" t="s">
        <v>9717</v>
      </c>
      <c r="B106" s="48" t="s">
        <v>9564</v>
      </c>
    </row>
    <row r="107" spans="1:4">
      <c r="A107" s="48" t="s">
        <v>9556</v>
      </c>
      <c r="B107" s="48" t="s">
        <v>9563</v>
      </c>
      <c r="C107" s="48" t="s">
        <v>9557</v>
      </c>
    </row>
    <row r="108" spans="1:4">
      <c r="A108" s="48" t="s">
        <v>9552</v>
      </c>
      <c r="B108" s="48" t="s">
        <v>9561</v>
      </c>
      <c r="C108" s="48" t="s">
        <v>9562</v>
      </c>
      <c r="D108" s="48" t="s">
        <v>9811</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9556</v>
      </c>
    </row>
    <row r="170" spans="1:6">
      <c r="A170" s="48" t="s">
        <v>9556</v>
      </c>
    </row>
    <row r="171" spans="1:6">
      <c r="A171" s="48" t="s">
        <v>9565</v>
      </c>
      <c r="B171" s="48" t="s">
        <v>9570</v>
      </c>
    </row>
    <row r="172" spans="1:6">
      <c r="A172" s="48" t="s">
        <v>9571</v>
      </c>
      <c r="B172" s="48" t="s">
        <v>9572</v>
      </c>
      <c r="C172" s="48" t="s">
        <v>9573</v>
      </c>
      <c r="D172" s="48" t="s">
        <v>9574</v>
      </c>
    </row>
    <row r="173" spans="1:6">
      <c r="A173" s="48" t="s">
        <v>9566</v>
      </c>
      <c r="B173" s="48" t="s">
        <v>9567</v>
      </c>
      <c r="C173" s="48" t="s">
        <v>9568</v>
      </c>
      <c r="D173" s="48" t="s">
        <v>9569</v>
      </c>
    </row>
    <row r="174" spans="1:6">
      <c r="A174" s="72">
        <v>4</v>
      </c>
      <c r="B174" s="72">
        <v>3</v>
      </c>
      <c r="C174" s="48">
        <v>160</v>
      </c>
      <c r="D174" s="48">
        <v>170</v>
      </c>
    </row>
    <row r="175" spans="1:6">
      <c r="A175" s="72">
        <v>11</v>
      </c>
      <c r="B175" s="72" t="s">
        <v>9590</v>
      </c>
      <c r="C175" s="48">
        <v>230</v>
      </c>
      <c r="D175" s="48">
        <v>240</v>
      </c>
    </row>
    <row r="176" spans="1:6">
      <c r="A176" s="72">
        <v>16</v>
      </c>
      <c r="B176" s="72" t="s">
        <v>9590</v>
      </c>
      <c r="C176" s="48">
        <v>280</v>
      </c>
      <c r="D176" s="48">
        <v>280</v>
      </c>
    </row>
    <row r="177" spans="1:4">
      <c r="A177" s="72">
        <v>17</v>
      </c>
      <c r="B177" s="72">
        <v>15</v>
      </c>
      <c r="C177" s="48">
        <v>280</v>
      </c>
      <c r="D177" s="48">
        <v>280</v>
      </c>
    </row>
    <row r="178" spans="1:4">
      <c r="A178" s="72">
        <v>21</v>
      </c>
      <c r="B178" s="72" t="s">
        <v>9590</v>
      </c>
      <c r="C178" s="48">
        <v>380</v>
      </c>
      <c r="D178" s="48">
        <v>380</v>
      </c>
    </row>
    <row r="179" spans="1:4">
      <c r="A179" s="72">
        <v>22</v>
      </c>
      <c r="B179" s="72" t="s">
        <v>9590</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9590</v>
      </c>
      <c r="D189" s="77">
        <v>1610</v>
      </c>
    </row>
    <row r="190" spans="1:4">
      <c r="A190" s="72">
        <v>101</v>
      </c>
      <c r="B190" s="72">
        <v>91</v>
      </c>
      <c r="C190" s="81" t="s">
        <v>9590</v>
      </c>
      <c r="D190" s="77">
        <v>1780</v>
      </c>
    </row>
    <row r="191" spans="1:4">
      <c r="A191" s="72">
        <v>121</v>
      </c>
      <c r="B191" s="72" t="s">
        <v>9590</v>
      </c>
      <c r="C191" s="81" t="s">
        <v>9590</v>
      </c>
      <c r="D191" s="77">
        <v>2250</v>
      </c>
    </row>
    <row r="192" spans="1:4">
      <c r="A192" s="72">
        <v>141</v>
      </c>
      <c r="B192" s="72">
        <v>128</v>
      </c>
      <c r="C192" s="81" t="s">
        <v>9590</v>
      </c>
      <c r="D192" s="77">
        <v>2600</v>
      </c>
    </row>
    <row r="193" spans="1:4">
      <c r="A193" s="72">
        <v>161</v>
      </c>
      <c r="B193" s="72">
        <v>146</v>
      </c>
      <c r="C193" s="81" t="s">
        <v>9590</v>
      </c>
      <c r="D193" s="77">
        <v>3010</v>
      </c>
    </row>
    <row r="194" spans="1:4">
      <c r="A194" s="72">
        <v>181</v>
      </c>
      <c r="B194" s="72">
        <v>164</v>
      </c>
      <c r="C194" s="81" t="s">
        <v>9590</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9556</v>
      </c>
    </row>
    <row r="201" spans="1:4">
      <c r="A201" s="48" t="s">
        <v>9575</v>
      </c>
      <c r="B201" s="48" t="s">
        <v>9576</v>
      </c>
    </row>
    <row r="202" spans="1:4">
      <c r="A202" s="48" t="s">
        <v>9556</v>
      </c>
      <c r="B202" s="48" t="s">
        <v>9581</v>
      </c>
      <c r="C202" s="48" t="s">
        <v>9582</v>
      </c>
      <c r="D202" s="48" t="s">
        <v>9583</v>
      </c>
    </row>
    <row r="203" spans="1:4">
      <c r="A203" s="48" t="s">
        <v>9577</v>
      </c>
      <c r="B203" s="48" t="s">
        <v>9578</v>
      </c>
      <c r="C203" s="48" t="s">
        <v>9579</v>
      </c>
      <c r="D203" s="48" t="s">
        <v>9580</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9556</v>
      </c>
    </row>
    <row r="223" spans="1:4">
      <c r="A223" s="48" t="s">
        <v>9584</v>
      </c>
      <c r="B223" s="48" t="s">
        <v>9585</v>
      </c>
    </row>
    <row r="224" spans="1:4">
      <c r="A224" s="48" t="s">
        <v>9577</v>
      </c>
      <c r="B224" s="48" t="s">
        <v>9586</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9556</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10251</v>
      </c>
      <c r="E2" s="1" t="s">
        <v>10254</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cp:lastModifiedBy>
  <dcterms:created xsi:type="dcterms:W3CDTF">2012-04-14T04:22:54Z</dcterms:created>
  <dcterms:modified xsi:type="dcterms:W3CDTF">2015-08-13T09:36:58Z</dcterms:modified>
</cp:coreProperties>
</file>