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1"/>
  </bookViews>
  <sheets>
    <sheet name="Intro" sheetId="7" r:id="rId1"/>
    <sheet name="lines2016" sheetId="12" r:id="rId2"/>
    <sheet name="lines2015" sheetId="14" r:id="rId3"/>
    <sheet name="clinfar (2015)" sheetId="13" r:id="rId4"/>
    <sheet name="lines(2014)" sheetId="4" r:id="rId5"/>
    <sheet name="clinfar(2014)" sheetId="2" r:id="rId6"/>
    <sheet name="rule69" sheetId="3" r:id="rId7"/>
    <sheet name="rule70_new" sheetId="9" r:id="rId8"/>
    <sheet name="rule86" sheetId="6" r:id="rId9"/>
    <sheet name="fare2" sheetId="10" r:id="rId10"/>
    <sheet name="x_rule70" sheetId="5" r:id="rId11"/>
    <sheet name="fare(old)" sheetId="8" r:id="rId12"/>
    <sheet name="comment" sheetId="1" r:id="rId13"/>
    <sheet name="Sheet1" sheetId="11" r:id="rId14"/>
  </sheets>
  <definedNames>
    <definedName name="_xlnm._FilterDatabase" localSheetId="4" hidden="1">'lines(2014)'!$A$1:$T$5103</definedName>
    <definedName name="_xlnm._FilterDatabase" localSheetId="2" hidden="1">lines2015!$A$1:$T$5084</definedName>
    <definedName name="_xlnm._FilterDatabase" localSheetId="1" hidden="1">lines2016!$A$1:$T$5063</definedName>
  </definedNames>
  <calcPr calcId="145621" refMode="R1C1"/>
</workbook>
</file>

<file path=xl/calcChain.xml><?xml version="1.0" encoding="utf-8"?>
<calcChain xmlns="http://schemas.openxmlformats.org/spreadsheetml/2006/main">
  <c r="F5012" i="14" l="1"/>
  <c r="F4989" i="14"/>
  <c r="F4948" i="14"/>
  <c r="F4938" i="14"/>
  <c r="F4937" i="14"/>
  <c r="F4936" i="14"/>
  <c r="F4934" i="14"/>
  <c r="F4927" i="14"/>
  <c r="F4913" i="14"/>
  <c r="F4894" i="14"/>
  <c r="G1356" i="14"/>
  <c r="F1356" i="14"/>
  <c r="G1353" i="14"/>
  <c r="F1353" i="14"/>
  <c r="G1352" i="14"/>
  <c r="F1352" i="14"/>
  <c r="G1349" i="14"/>
  <c r="F1349" i="14"/>
  <c r="G1347" i="14"/>
  <c r="F1347" i="14"/>
  <c r="E39" i="13" l="1"/>
  <c r="E34" i="13"/>
  <c r="E35" i="13"/>
  <c r="D58" i="2" l="1"/>
  <c r="D55" i="2"/>
  <c r="D51" i="2"/>
  <c r="D46" i="2"/>
  <c r="N44" i="2"/>
  <c r="J16" i="13"/>
  <c r="N43" i="2"/>
  <c r="N42" i="2"/>
  <c r="N41" i="2"/>
  <c r="D20" i="2"/>
  <c r="D17" i="2"/>
  <c r="D13" i="2"/>
  <c r="D8"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4" i="13"/>
  <c r="E3" i="13"/>
  <c r="E68" i="13"/>
  <c r="E66" i="13"/>
  <c r="E61" i="13"/>
  <c r="E57" i="13"/>
  <c r="E54" i="13"/>
  <c r="E52" i="13"/>
  <c r="E48" i="13"/>
  <c r="E46" i="13"/>
  <c r="E43" i="13"/>
  <c r="E42" i="13"/>
  <c r="E44" i="13"/>
  <c r="E45" i="13"/>
  <c r="E47" i="13"/>
  <c r="E49" i="13"/>
  <c r="E50" i="13"/>
  <c r="E51" i="13"/>
  <c r="E53" i="13"/>
  <c r="E55" i="13"/>
  <c r="E56" i="13"/>
  <c r="E58" i="13"/>
  <c r="E59" i="13"/>
  <c r="E60" i="13"/>
  <c r="E62" i="13"/>
  <c r="E63" i="13"/>
  <c r="E64" i="13"/>
  <c r="E65" i="13"/>
  <c r="E67" i="13"/>
  <c r="P53" i="13"/>
  <c r="P52" i="13"/>
  <c r="I50" i="13"/>
  <c r="E36" i="13"/>
  <c r="E37" i="13"/>
  <c r="E38" i="13"/>
  <c r="E40" i="13"/>
  <c r="E41" i="13"/>
  <c r="E33" i="13"/>
  <c r="D15" i="13"/>
  <c r="H5" i="11"/>
  <c r="H4" i="11"/>
  <c r="H3" i="11"/>
  <c r="H2" i="11"/>
  <c r="G1329" i="12" l="1"/>
  <c r="F1329" i="12"/>
  <c r="G1326" i="12"/>
  <c r="F1326" i="12"/>
  <c r="G1325" i="12"/>
  <c r="F1325" i="12"/>
  <c r="G1322" i="12"/>
  <c r="F1322" i="12"/>
  <c r="G1320" i="12"/>
  <c r="F1320" i="12"/>
  <c r="F4988" i="12" l="1"/>
  <c r="F4965" i="12"/>
  <c r="F4924" i="12"/>
  <c r="F4914" i="12"/>
  <c r="F4913" i="12"/>
  <c r="F4912" i="12"/>
  <c r="F4910" i="12"/>
  <c r="F4903" i="12"/>
  <c r="F4889" i="12"/>
  <c r="F4870"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15" authorId="0">
      <text>
        <r>
          <rPr>
            <b/>
            <sz val="9"/>
            <color indexed="81"/>
            <rFont val="ＭＳ Ｐゴシック"/>
            <family val="3"/>
            <charset val="128"/>
          </rPr>
          <t>信越線(篠ノ井-新潟)は不要だが</t>
        </r>
      </text>
    </comment>
    <comment ref="F4965"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List>
</comments>
</file>

<file path=xl/comments4.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5.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 ref="E40" authorId="0">
      <text>
        <r>
          <rPr>
            <b/>
            <sz val="9"/>
            <color indexed="81"/>
            <rFont val="ＭＳ Ｐゴシック"/>
            <family val="3"/>
            <charset val="128"/>
          </rPr>
          <t>IRいしかわのみ切捨て他は切上(JRは切捨)</t>
        </r>
      </text>
    </comment>
  </commentList>
</comments>
</file>

<file path=xl/comments6.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7.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<sst xmlns="http://schemas.openxmlformats.org/spreadsheetml/2006/main" count="126214" uniqueCount="10304">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</sst>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89"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63"/>
  <sheetViews>
    <sheetView tabSelected="1" zoomScale="80" zoomScaleNormal="80" zoomScalePageLayoutView="78" workbookViewId="0">
      <pane ySplit="1" topLeftCell="A1312" activePane="bottomLeft" state="frozen"/>
      <selection activeCell="A13" sqref="A13"/>
      <selection pane="bottomLeft" activeCell="A1332" sqref="A1332:XFD1332"/>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2</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10106</v>
      </c>
      <c r="E1320" s="1" t="s">
        <v>10107</v>
      </c>
      <c r="F1320" s="1">
        <f>62+15.8</f>
        <v>77.8</v>
      </c>
      <c r="G1320" s="1">
        <f>G1317+17.4</f>
        <v>85.6</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2553</v>
      </c>
      <c r="E1321" s="1" t="s">
        <v>2554</v>
      </c>
      <c r="F1321" s="1">
        <v>79.5</v>
      </c>
      <c r="G1321" s="1">
        <v>87.5</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10108</v>
      </c>
      <c r="E1322" s="1" t="s">
        <v>10109</v>
      </c>
      <c r="F1322" s="1">
        <f>F1317+20.4</f>
        <v>82.4</v>
      </c>
      <c r="G1322" s="1">
        <f>G1317+22.4</f>
        <v>90.6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2555</v>
      </c>
      <c r="E1323" s="1" t="s">
        <v>2556</v>
      </c>
      <c r="F1323" s="1">
        <v>82.5</v>
      </c>
      <c r="G1323" s="1">
        <v>90.8</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2557</v>
      </c>
      <c r="E1324" s="1" t="s">
        <v>10232</v>
      </c>
      <c r="F1324" s="1">
        <v>85.4</v>
      </c>
      <c r="G1324" s="1">
        <v>93.9</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10110</v>
      </c>
      <c r="E1325" s="1" t="s">
        <v>10112</v>
      </c>
      <c r="F1325" s="1">
        <f>62+24.2</f>
        <v>86.2</v>
      </c>
      <c r="G1325" s="1">
        <f>68.2+26.6</f>
        <v>94.800000000000011</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10111</v>
      </c>
      <c r="E1326" s="1" t="s">
        <v>10113</v>
      </c>
      <c r="F1326" s="1">
        <f>62+25.6</f>
        <v>87.6</v>
      </c>
      <c r="G1326" s="1">
        <f>68.2+28.2</f>
        <v>96.4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2558</v>
      </c>
      <c r="E1327" s="1" t="s">
        <v>2559</v>
      </c>
      <c r="F1327" s="1">
        <v>88.3</v>
      </c>
      <c r="G1327" s="1">
        <v>97.1</v>
      </c>
      <c r="J1327" s="1">
        <v>0</v>
      </c>
      <c r="K1327" s="1">
        <v>0</v>
      </c>
      <c r="L1327" s="1">
        <v>0</v>
      </c>
      <c r="M1327" s="1">
        <v>0</v>
      </c>
      <c r="N1327" s="1">
        <v>0</v>
      </c>
      <c r="O1327" s="1">
        <v>0</v>
      </c>
      <c r="P1327" s="1" t="s">
        <v>9516</v>
      </c>
      <c r="Q1327" s="1">
        <v>0</v>
      </c>
      <c r="R1327" s="1">
        <v>0</v>
      </c>
      <c r="S1327" s="1">
        <v>0</v>
      </c>
      <c r="T1327" s="1" t="s">
        <v>9516</v>
      </c>
    </row>
    <row r="1328" spans="1:20" ht="13.5" customHeight="1">
      <c r="A1328" s="1" t="s">
        <v>2019</v>
      </c>
      <c r="B1328" s="1" t="s">
        <v>952</v>
      </c>
      <c r="C1328" s="1" t="s">
        <v>2526</v>
      </c>
      <c r="D1328" s="1" t="s">
        <v>2560</v>
      </c>
      <c r="E1328" s="1" t="s">
        <v>10114</v>
      </c>
      <c r="F1328" s="1">
        <v>92.8</v>
      </c>
      <c r="G1328" s="1">
        <v>102.1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10115</v>
      </c>
      <c r="E1329" s="1" t="s">
        <v>10117</v>
      </c>
      <c r="F1329" s="1">
        <f>62+33.4</f>
        <v>95.4</v>
      </c>
      <c r="G1329" s="1">
        <f>68.2+36.7</f>
        <v>104.9</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2561</v>
      </c>
      <c r="E1330" s="1" t="s">
        <v>2562</v>
      </c>
      <c r="F1330" s="1">
        <v>97.1</v>
      </c>
      <c r="G1330" s="1">
        <v>106.8</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2563</v>
      </c>
      <c r="E1331" s="1" t="s">
        <v>10142</v>
      </c>
      <c r="F1331" s="1">
        <v>100.2</v>
      </c>
      <c r="G1331" s="1">
        <v>110.2</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2564</v>
      </c>
      <c r="E1332" s="1" t="s">
        <v>10168</v>
      </c>
      <c r="F1332" s="1">
        <v>103.1</v>
      </c>
      <c r="G1332" s="1">
        <v>113.4</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2565</v>
      </c>
      <c r="E1333" s="1" t="s">
        <v>2566</v>
      </c>
      <c r="F1333" s="1">
        <v>105.7</v>
      </c>
      <c r="G1333" s="1">
        <v>116.3</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2567</v>
      </c>
      <c r="D1334" s="1" t="s">
        <v>2044</v>
      </c>
      <c r="E1334" s="1" t="s">
        <v>2045</v>
      </c>
      <c r="F1334" s="1">
        <v>0</v>
      </c>
      <c r="G1334" s="1">
        <v>0</v>
      </c>
      <c r="H1334" s="1" t="s">
        <v>2332</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2568</v>
      </c>
      <c r="E1335" s="1" t="s">
        <v>2569</v>
      </c>
      <c r="F1335" s="1">
        <v>2.1</v>
      </c>
      <c r="G1335" s="1">
        <v>2.2999999999999998</v>
      </c>
      <c r="I1335" s="1" t="s">
        <v>9347</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2570</v>
      </c>
      <c r="E1336" s="1" t="s">
        <v>2571</v>
      </c>
      <c r="F1336" s="1">
        <v>5.2</v>
      </c>
      <c r="G1336" s="1">
        <v>5.7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2572</v>
      </c>
      <c r="E1337" s="1" t="s">
        <v>2573</v>
      </c>
      <c r="F1337" s="1">
        <v>8.4</v>
      </c>
      <c r="G1337" s="1">
        <v>9.1999999999999993</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2574</v>
      </c>
      <c r="E1338" s="1" t="s">
        <v>2575</v>
      </c>
      <c r="F1338" s="1">
        <v>12.1</v>
      </c>
      <c r="G1338" s="1">
        <v>13.3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2576</v>
      </c>
      <c r="E1339" s="1" t="s">
        <v>2577</v>
      </c>
      <c r="F1339" s="1">
        <v>14.3</v>
      </c>
      <c r="G1339" s="1">
        <v>15.7</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2578</v>
      </c>
      <c r="E1340" s="1" t="s">
        <v>2579</v>
      </c>
      <c r="F1340" s="1">
        <v>18.100000000000001</v>
      </c>
      <c r="G1340" s="1">
        <v>19.899999999999999</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2580</v>
      </c>
      <c r="E1341" s="1" t="s">
        <v>2581</v>
      </c>
      <c r="F1341" s="1">
        <v>20.3</v>
      </c>
      <c r="G1341" s="1">
        <v>22.3</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2582</v>
      </c>
      <c r="E1342" s="1" t="s">
        <v>2583</v>
      </c>
      <c r="F1342" s="1">
        <v>28.8</v>
      </c>
      <c r="G1342" s="1">
        <v>31.7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2584</v>
      </c>
      <c r="E1343" s="1" t="s">
        <v>2584</v>
      </c>
      <c r="F1343" s="1">
        <v>35.200000000000003</v>
      </c>
      <c r="G1343" s="1">
        <v>38.700000000000003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2585</v>
      </c>
      <c r="E1344" s="1" t="s">
        <v>2586</v>
      </c>
      <c r="F1344" s="1">
        <v>39.1</v>
      </c>
      <c r="G1344" s="1">
        <v>43</v>
      </c>
      <c r="J1344" s="1">
        <v>0</v>
      </c>
      <c r="K1344" s="1">
        <v>0</v>
      </c>
      <c r="L1344" s="1">
        <v>0</v>
      </c>
      <c r="M1344" s="1">
        <v>0</v>
      </c>
      <c r="N1344" s="1">
        <v>0</v>
      </c>
      <c r="O1344" s="1">
        <v>0</v>
      </c>
      <c r="P1344" s="1" t="s">
        <v>9516</v>
      </c>
      <c r="Q1344" s="1">
        <v>0</v>
      </c>
      <c r="R1344" s="1">
        <v>0</v>
      </c>
      <c r="S1344" s="1">
        <v>0</v>
      </c>
      <c r="T1344" s="1" t="s">
        <v>9516</v>
      </c>
    </row>
    <row r="1345" spans="1:20" ht="13.5" customHeight="1">
      <c r="A1345" s="1" t="s">
        <v>2587</v>
      </c>
      <c r="B1345" s="1" t="s">
        <v>952</v>
      </c>
      <c r="C1345" s="1" t="s">
        <v>2567</v>
      </c>
      <c r="D1345" s="1" t="s">
        <v>2588</v>
      </c>
      <c r="E1345" s="1" t="s">
        <v>2589</v>
      </c>
      <c r="F1345" s="1">
        <v>44.3</v>
      </c>
      <c r="G1345" s="1">
        <v>48.7</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2590</v>
      </c>
      <c r="E1346" s="1" t="s">
        <v>10175</v>
      </c>
      <c r="F1346" s="1">
        <v>49.6</v>
      </c>
      <c r="G1346" s="1">
        <v>54.6</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2591</v>
      </c>
      <c r="E1347" s="1" t="s">
        <v>2592</v>
      </c>
      <c r="F1347" s="1">
        <v>51.6</v>
      </c>
      <c r="G1347" s="1">
        <v>56.8</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2593</v>
      </c>
      <c r="E1348" s="1" t="s">
        <v>2594</v>
      </c>
      <c r="F1348" s="1">
        <v>53.4</v>
      </c>
      <c r="G1348" s="1">
        <v>58.7</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2595</v>
      </c>
      <c r="E1349" s="1" t="s">
        <v>2596</v>
      </c>
      <c r="F1349" s="1">
        <v>56.6</v>
      </c>
      <c r="G1349" s="1">
        <v>62.3</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2597</v>
      </c>
      <c r="E1350" s="1" t="s">
        <v>2598</v>
      </c>
      <c r="F1350" s="1">
        <v>61.1</v>
      </c>
      <c r="G1350" s="1">
        <v>67.2</v>
      </c>
      <c r="H1350" s="1" t="s">
        <v>2406</v>
      </c>
      <c r="J1350" s="1">
        <v>0</v>
      </c>
      <c r="K1350" s="1">
        <v>0</v>
      </c>
      <c r="L1350" s="1">
        <v>0</v>
      </c>
      <c r="M1350" s="1">
        <v>0</v>
      </c>
      <c r="N1350" s="1">
        <v>0</v>
      </c>
      <c r="O1350" s="1">
        <v>0</v>
      </c>
      <c r="P1350" s="1" t="s">
        <v>9516</v>
      </c>
      <c r="Q1350" s="1">
        <v>0</v>
      </c>
      <c r="R1350" s="1">
        <v>0</v>
      </c>
      <c r="S1350" s="1">
        <v>0</v>
      </c>
      <c r="T1350" s="1" t="s">
        <v>9516</v>
      </c>
    </row>
    <row r="1351" spans="1:20" ht="13.5" customHeight="1">
      <c r="A1351" s="1" t="s">
        <v>2019</v>
      </c>
      <c r="B1351" s="1" t="s">
        <v>952</v>
      </c>
      <c r="C1351" s="1" t="s">
        <v>2599</v>
      </c>
      <c r="D1351" s="1" t="s">
        <v>2068</v>
      </c>
      <c r="E1351" s="1" t="s">
        <v>2069</v>
      </c>
      <c r="F1351" s="1">
        <v>0</v>
      </c>
      <c r="G1351" s="1">
        <v>0</v>
      </c>
      <c r="H1351" s="1" t="s">
        <v>10260</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2601</v>
      </c>
      <c r="E1352" s="1" t="s">
        <v>2602</v>
      </c>
      <c r="F1352" s="1">
        <v>6</v>
      </c>
      <c r="G1352" s="1">
        <v>6.6</v>
      </c>
      <c r="H1352" s="1" t="s">
        <v>7</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2603</v>
      </c>
      <c r="E1353" s="1" t="s">
        <v>2604</v>
      </c>
      <c r="F1353" s="1">
        <v>10.5</v>
      </c>
      <c r="G1353" s="1">
        <v>11.6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2605</v>
      </c>
      <c r="E1354" s="1" t="s">
        <v>2606</v>
      </c>
      <c r="F1354" s="1">
        <v>16</v>
      </c>
      <c r="G1354" s="1">
        <v>17.600000000000001</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2607</v>
      </c>
      <c r="E1355" s="1" t="s">
        <v>2608</v>
      </c>
      <c r="F1355" s="1">
        <v>18.7</v>
      </c>
      <c r="G1355" s="1">
        <v>20.6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2609</v>
      </c>
      <c r="E1356" s="1" t="s">
        <v>2610</v>
      </c>
      <c r="F1356" s="1">
        <v>22</v>
      </c>
      <c r="G1356" s="1">
        <v>24.2</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2587</v>
      </c>
      <c r="B1357" s="1" t="s">
        <v>952</v>
      </c>
      <c r="C1357" s="1" t="s">
        <v>2599</v>
      </c>
      <c r="D1357" s="1" t="s">
        <v>2611</v>
      </c>
      <c r="E1357" s="1" t="s">
        <v>2612</v>
      </c>
      <c r="F1357" s="1">
        <v>40.1</v>
      </c>
      <c r="G1357" s="1">
        <v>44.1</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2613</v>
      </c>
      <c r="E1358" s="1" t="s">
        <v>2614</v>
      </c>
      <c r="F1358" s="1">
        <v>44.4</v>
      </c>
      <c r="G1358" s="1">
        <v>48.9</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2615</v>
      </c>
      <c r="E1359" s="1" t="s">
        <v>2616</v>
      </c>
      <c r="F1359" s="1">
        <v>52.8</v>
      </c>
      <c r="G1359" s="1">
        <v>58.1</v>
      </c>
      <c r="H1359" s="1" t="s">
        <v>7</v>
      </c>
      <c r="I1359" s="1" t="s">
        <v>9348</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2617</v>
      </c>
      <c r="E1360" s="1" t="s">
        <v>10206</v>
      </c>
      <c r="F1360" s="1">
        <v>55.3</v>
      </c>
      <c r="G1360" s="1">
        <v>60.9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2618</v>
      </c>
      <c r="E1361" s="1" t="s">
        <v>2619</v>
      </c>
      <c r="F1361" s="1">
        <v>58.8</v>
      </c>
      <c r="G1361" s="1">
        <v>64.7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10244</v>
      </c>
      <c r="E1362" s="1" t="s">
        <v>2620</v>
      </c>
      <c r="F1362" s="1">
        <v>61.6</v>
      </c>
      <c r="G1362" s="1">
        <v>67.8</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2621</v>
      </c>
      <c r="E1363" s="1" t="s">
        <v>2622</v>
      </c>
      <c r="F1363" s="1">
        <v>64.599999999999994</v>
      </c>
      <c r="G1363" s="1">
        <v>71.099999999999994</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2623</v>
      </c>
      <c r="E1364" s="1" t="s">
        <v>2624</v>
      </c>
      <c r="F1364" s="1">
        <v>67.900000000000006</v>
      </c>
      <c r="G1364" s="1">
        <v>74.7</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2625</v>
      </c>
      <c r="E1365" s="1" t="s">
        <v>2626</v>
      </c>
      <c r="F1365" s="1">
        <v>70.2</v>
      </c>
      <c r="G1365" s="1">
        <v>77.3</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2627</v>
      </c>
      <c r="E1366" s="1" t="s">
        <v>2628</v>
      </c>
      <c r="F1366" s="1">
        <v>72</v>
      </c>
      <c r="G1366" s="1">
        <v>79.2</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2629</v>
      </c>
      <c r="E1367" s="1" t="s">
        <v>2630</v>
      </c>
      <c r="F1367" s="1">
        <v>75.599999999999994</v>
      </c>
      <c r="G1367" s="1">
        <v>83.2</v>
      </c>
      <c r="H1367" s="1" t="s">
        <v>2406</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2051</v>
      </c>
      <c r="D1368" s="1" t="s">
        <v>2049</v>
      </c>
      <c r="E1368" s="1" t="s">
        <v>2050</v>
      </c>
      <c r="F1368" s="1">
        <v>0</v>
      </c>
      <c r="G1368" s="1">
        <v>0</v>
      </c>
      <c r="H1368" s="1" t="s">
        <v>990</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2631</v>
      </c>
      <c r="E1369" s="1" t="s">
        <v>2632</v>
      </c>
      <c r="F1369" s="1">
        <v>3.5</v>
      </c>
      <c r="G1369" s="1">
        <v>3.9</v>
      </c>
      <c r="H1369" s="1" t="s">
        <v>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2633</v>
      </c>
      <c r="E1370" s="1" t="s">
        <v>2634</v>
      </c>
      <c r="F1370" s="1">
        <v>6.4</v>
      </c>
      <c r="G1370" s="1">
        <v>7</v>
      </c>
      <c r="H1370" s="1" t="s">
        <v>1817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2635</v>
      </c>
      <c r="E1371" s="1" t="s">
        <v>2636</v>
      </c>
      <c r="F1371" s="1">
        <v>8.3000000000000007</v>
      </c>
      <c r="G1371" s="1">
        <v>9.1</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2637</v>
      </c>
      <c r="E1372" s="1" t="s">
        <v>10163</v>
      </c>
      <c r="F1372" s="1">
        <v>12.7</v>
      </c>
      <c r="G1372" s="1">
        <v>14</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2638</v>
      </c>
      <c r="E1373" s="1" t="s">
        <v>2639</v>
      </c>
      <c r="F1373" s="1">
        <v>15.9</v>
      </c>
      <c r="G1373" s="1">
        <v>17.5</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2640</v>
      </c>
      <c r="E1374" s="1" t="s">
        <v>2641</v>
      </c>
      <c r="F1374" s="1">
        <v>21.7</v>
      </c>
      <c r="G1374" s="1">
        <v>23.9</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2642</v>
      </c>
      <c r="E1375" s="1" t="s">
        <v>2643</v>
      </c>
      <c r="F1375" s="1">
        <v>25.1</v>
      </c>
      <c r="G1375" s="1">
        <v>27.6</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2644</v>
      </c>
      <c r="E1376" s="1" t="s">
        <v>2645</v>
      </c>
      <c r="F1376" s="1">
        <v>31.2</v>
      </c>
      <c r="G1376" s="1">
        <v>34.299999999999997</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2646</v>
      </c>
      <c r="E1377" s="1" t="s">
        <v>2647</v>
      </c>
      <c r="F1377" s="1">
        <v>33.6</v>
      </c>
      <c r="G1377" s="1">
        <v>37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2648</v>
      </c>
      <c r="E1378" s="1" t="s">
        <v>2649</v>
      </c>
      <c r="F1378" s="1">
        <v>36.4</v>
      </c>
      <c r="G1378" s="1">
        <v>40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2650</v>
      </c>
      <c r="E1379" s="1" t="s">
        <v>10181</v>
      </c>
      <c r="F1379" s="1">
        <v>39.299999999999997</v>
      </c>
      <c r="G1379" s="1">
        <v>43.2</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2651</v>
      </c>
      <c r="E1380" s="1" t="s">
        <v>2652</v>
      </c>
      <c r="F1380" s="1">
        <v>41.1</v>
      </c>
      <c r="G1380" s="1">
        <v>45.2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2653</v>
      </c>
      <c r="E1381" s="1" t="s">
        <v>2654</v>
      </c>
      <c r="F1381" s="1">
        <v>46</v>
      </c>
      <c r="G1381" s="1">
        <v>50.6</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2655</v>
      </c>
      <c r="E1382" s="1" t="s">
        <v>2656</v>
      </c>
      <c r="F1382" s="1">
        <v>50.3</v>
      </c>
      <c r="G1382" s="1">
        <v>55.3</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2657</v>
      </c>
      <c r="E1383" s="1" t="s">
        <v>2658</v>
      </c>
      <c r="F1383" s="1">
        <v>53.8</v>
      </c>
      <c r="G1383" s="1">
        <v>59.2</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2659</v>
      </c>
      <c r="E1384" s="1" t="s">
        <v>10182</v>
      </c>
      <c r="F1384" s="1">
        <v>56.6</v>
      </c>
      <c r="G1384" s="1">
        <v>62.3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9874</v>
      </c>
      <c r="E1385" s="1" t="s">
        <v>2660</v>
      </c>
      <c r="F1385" s="1">
        <v>61.2</v>
      </c>
      <c r="G1385" s="1">
        <v>67.3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2661</v>
      </c>
      <c r="E1386" s="1" t="s">
        <v>2662</v>
      </c>
      <c r="F1386" s="1">
        <v>65.400000000000006</v>
      </c>
      <c r="G1386" s="1">
        <v>71.900000000000006</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2663</v>
      </c>
      <c r="E1387" s="1" t="s">
        <v>2664</v>
      </c>
      <c r="F1387" s="1">
        <v>73.7</v>
      </c>
      <c r="G1387" s="1">
        <v>81.099999999999994</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2665</v>
      </c>
      <c r="E1388" s="1" t="s">
        <v>2666</v>
      </c>
      <c r="F1388" s="1">
        <v>79.599999999999994</v>
      </c>
      <c r="G1388" s="1">
        <v>87.6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2667</v>
      </c>
      <c r="E1389" s="1" t="s">
        <v>2668</v>
      </c>
      <c r="F1389" s="1">
        <v>83.2</v>
      </c>
      <c r="G1389" s="1">
        <v>91.5</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2669</v>
      </c>
      <c r="E1390" s="1" t="s">
        <v>2670</v>
      </c>
      <c r="F1390" s="1">
        <v>86.5</v>
      </c>
      <c r="G1390" s="1">
        <v>95.2</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2671</v>
      </c>
      <c r="E1391" s="1" t="s">
        <v>2672</v>
      </c>
      <c r="F1391" s="1">
        <v>90.2</v>
      </c>
      <c r="G1391" s="1">
        <v>99.2</v>
      </c>
      <c r="H1391" s="1" t="s">
        <v>2673</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2674</v>
      </c>
      <c r="D1392" s="1" t="s">
        <v>2068</v>
      </c>
      <c r="E1392" s="1" t="s">
        <v>2069</v>
      </c>
      <c r="F1392" s="1">
        <v>0</v>
      </c>
      <c r="G1392" s="1">
        <v>0</v>
      </c>
      <c r="H1392" s="1" t="s">
        <v>10261</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2676</v>
      </c>
      <c r="E1393" s="1" t="s">
        <v>2677</v>
      </c>
      <c r="F1393" s="1">
        <v>2.8</v>
      </c>
      <c r="G1393" s="1">
        <v>3.1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2678</v>
      </c>
      <c r="E1394" s="1" t="s">
        <v>2679</v>
      </c>
      <c r="F1394" s="1">
        <v>4.9000000000000004</v>
      </c>
      <c r="G1394" s="1">
        <v>5.4</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2680</v>
      </c>
      <c r="E1395" s="1" t="s">
        <v>2681</v>
      </c>
      <c r="F1395" s="1">
        <v>9.9</v>
      </c>
      <c r="G1395" s="1">
        <v>10.9</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2682</v>
      </c>
      <c r="E1396" s="1" t="s">
        <v>2683</v>
      </c>
      <c r="F1396" s="1">
        <v>19.2</v>
      </c>
      <c r="G1396" s="1">
        <v>21.1</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2684</v>
      </c>
      <c r="E1397" s="1" t="s">
        <v>2685</v>
      </c>
      <c r="F1397" s="1">
        <v>27.6</v>
      </c>
      <c r="G1397" s="1">
        <v>30.4</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2686</v>
      </c>
      <c r="E1398" s="1" t="s">
        <v>2687</v>
      </c>
      <c r="F1398" s="1">
        <v>35.6</v>
      </c>
      <c r="G1398" s="1">
        <v>39.200000000000003</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2688</v>
      </c>
      <c r="E1399" s="1" t="s">
        <v>2689</v>
      </c>
      <c r="F1399" s="1">
        <v>43.6</v>
      </c>
      <c r="G1399" s="1">
        <v>48</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2690</v>
      </c>
      <c r="E1400" s="1" t="s">
        <v>2691</v>
      </c>
      <c r="F1400" s="1">
        <v>52.2</v>
      </c>
      <c r="G1400" s="1">
        <v>57.4</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2692</v>
      </c>
      <c r="E1401" s="1" t="s">
        <v>2693</v>
      </c>
      <c r="F1401" s="1">
        <v>61.5</v>
      </c>
      <c r="G1401" s="1">
        <v>67.7</v>
      </c>
      <c r="I1401" s="1" t="s">
        <v>9349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2694</v>
      </c>
      <c r="E1402" s="1" t="s">
        <v>2695</v>
      </c>
      <c r="F1402" s="1">
        <v>65.7</v>
      </c>
      <c r="G1402" s="1">
        <v>72.3</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2696</v>
      </c>
      <c r="E1403" s="1" t="s">
        <v>2697</v>
      </c>
      <c r="F1403" s="1">
        <v>73.5</v>
      </c>
      <c r="G1403" s="1">
        <v>80.900000000000006</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2698</v>
      </c>
      <c r="E1404" s="1" t="s">
        <v>2699</v>
      </c>
      <c r="F1404" s="1">
        <v>82.6</v>
      </c>
      <c r="G1404" s="1">
        <v>90.9</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2700</v>
      </c>
      <c r="E1405" s="1" t="s">
        <v>2701</v>
      </c>
      <c r="F1405" s="1">
        <v>87</v>
      </c>
      <c r="G1405" s="1">
        <v>95.7</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2703</v>
      </c>
      <c r="E1406" s="1" t="s">
        <v>2704</v>
      </c>
      <c r="F1406" s="1">
        <v>91.5</v>
      </c>
      <c r="G1406" s="1">
        <v>100.7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2705</v>
      </c>
      <c r="E1407" s="1" t="s">
        <v>2706</v>
      </c>
      <c r="F1407" s="1">
        <v>94.2</v>
      </c>
      <c r="G1407" s="1">
        <v>103.6</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2707</v>
      </c>
      <c r="E1408" s="1" t="s">
        <v>2708</v>
      </c>
      <c r="F1408" s="1">
        <v>98.8</v>
      </c>
      <c r="G1408" s="1">
        <v>108.7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2709</v>
      </c>
      <c r="E1409" s="1" t="s">
        <v>2710</v>
      </c>
      <c r="F1409" s="1">
        <v>102.1</v>
      </c>
      <c r="G1409" s="1">
        <v>112.3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2711</v>
      </c>
      <c r="E1410" s="1" t="s">
        <v>2712</v>
      </c>
      <c r="F1410" s="1">
        <v>104.1</v>
      </c>
      <c r="G1410" s="1">
        <v>114.5</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2713</v>
      </c>
      <c r="E1411" s="1" t="s">
        <v>2714</v>
      </c>
      <c r="F1411" s="1">
        <v>111.3</v>
      </c>
      <c r="G1411" s="1">
        <v>122.4</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2715</v>
      </c>
      <c r="E1412" s="1" t="s">
        <v>2716</v>
      </c>
      <c r="F1412" s="1">
        <v>117.5</v>
      </c>
      <c r="G1412" s="1">
        <v>129.30000000000001</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2717</v>
      </c>
      <c r="E1413" s="1" t="s">
        <v>2718</v>
      </c>
      <c r="F1413" s="1">
        <v>128.6</v>
      </c>
      <c r="G1413" s="1">
        <v>141.5</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2719</v>
      </c>
      <c r="E1414" s="1" t="s">
        <v>2720</v>
      </c>
      <c r="F1414" s="1">
        <v>130.80000000000001</v>
      </c>
      <c r="G1414" s="1">
        <v>143.9</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2721</v>
      </c>
      <c r="E1415" s="1" t="s">
        <v>2722</v>
      </c>
      <c r="F1415" s="1">
        <v>133.6</v>
      </c>
      <c r="G1415" s="1">
        <v>147</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2723</v>
      </c>
      <c r="E1416" s="1" t="s">
        <v>2724</v>
      </c>
      <c r="F1416" s="1">
        <v>140</v>
      </c>
      <c r="G1416" s="1">
        <v>154</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2725</v>
      </c>
      <c r="E1417" s="1" t="s">
        <v>2726</v>
      </c>
      <c r="F1417" s="1">
        <v>141.80000000000001</v>
      </c>
      <c r="G1417" s="1">
        <v>156</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2727</v>
      </c>
      <c r="E1418" s="1" t="s">
        <v>10167</v>
      </c>
      <c r="F1418" s="1">
        <v>145.19999999999999</v>
      </c>
      <c r="G1418" s="1">
        <v>159.69999999999999</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2728</v>
      </c>
      <c r="E1419" s="1" t="s">
        <v>2729</v>
      </c>
      <c r="F1419" s="1">
        <v>149.19999999999999</v>
      </c>
      <c r="G1419" s="1">
        <v>164.1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2730</v>
      </c>
      <c r="E1420" s="1" t="s">
        <v>2731</v>
      </c>
      <c r="F1420" s="1">
        <v>151.4</v>
      </c>
      <c r="G1420" s="1">
        <v>166.5</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2671</v>
      </c>
      <c r="E1421" s="1" t="s">
        <v>2672</v>
      </c>
      <c r="F1421" s="1">
        <v>157.5</v>
      </c>
      <c r="G1421" s="1">
        <v>173.3</v>
      </c>
      <c r="H1421" s="1" t="s">
        <v>2732</v>
      </c>
      <c r="J1421" s="1">
        <v>0</v>
      </c>
      <c r="K1421" s="1">
        <v>0</v>
      </c>
      <c r="L1421" s="1">
        <v>0</v>
      </c>
      <c r="M1421" s="1">
        <v>0</v>
      </c>
      <c r="N1421" s="1">
        <v>0</v>
      </c>
      <c r="O1421" s="1">
        <v>0</v>
      </c>
      <c r="P1421" s="1" t="s">
        <v>9516</v>
      </c>
      <c r="Q1421" s="1">
        <v>0</v>
      </c>
      <c r="R1421" s="1">
        <v>0</v>
      </c>
      <c r="S1421" s="1">
        <v>0</v>
      </c>
      <c r="T1421" s="1" t="s">
        <v>9516</v>
      </c>
    </row>
    <row r="1422" spans="1:20" ht="13.5" customHeight="1">
      <c r="A1422" s="1" t="s">
        <v>10246</v>
      </c>
      <c r="B1422" s="1" t="s">
        <v>952</v>
      </c>
      <c r="C1422" s="1" t="s">
        <v>2702</v>
      </c>
      <c r="D1422" s="1" t="s">
        <v>2700</v>
      </c>
      <c r="E1422" s="1" t="s">
        <v>2701</v>
      </c>
      <c r="F1422" s="1">
        <v>0</v>
      </c>
      <c r="G1422" s="1">
        <v>0</v>
      </c>
      <c r="H1422" s="1" t="s">
        <v>2674</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2733</v>
      </c>
      <c r="E1423" s="1" t="s">
        <v>2734</v>
      </c>
      <c r="F1423" s="1">
        <v>4.3</v>
      </c>
      <c r="G1423" s="1">
        <v>4.7</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2735</v>
      </c>
      <c r="E1424" s="1" t="s">
        <v>2736</v>
      </c>
      <c r="F1424" s="1">
        <v>7.2</v>
      </c>
      <c r="G1424" s="1">
        <v>7.9</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2737</v>
      </c>
      <c r="E1425" s="1" t="s">
        <v>2738</v>
      </c>
      <c r="F1425" s="1">
        <v>10</v>
      </c>
      <c r="G1425" s="1">
        <v>11</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2739</v>
      </c>
      <c r="E1426" s="1" t="s">
        <v>2740</v>
      </c>
      <c r="F1426" s="1">
        <v>15.8</v>
      </c>
      <c r="G1426" s="1">
        <v>17.399999999999999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2741</v>
      </c>
      <c r="E1427" s="1" t="s">
        <v>2742</v>
      </c>
      <c r="F1427" s="1">
        <v>25.8</v>
      </c>
      <c r="G1427" s="1">
        <v>27.8</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2743</v>
      </c>
      <c r="E1428" s="1" t="s">
        <v>2744</v>
      </c>
      <c r="F1428" s="1">
        <v>31</v>
      </c>
      <c r="G1428" s="1">
        <v>34.1</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2745</v>
      </c>
      <c r="E1429" s="1" t="s">
        <v>2746</v>
      </c>
      <c r="F1429" s="1">
        <v>33.799999999999997</v>
      </c>
      <c r="G1429" s="1">
        <v>37.200000000000003</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2747</v>
      </c>
      <c r="E1430" s="1" t="s">
        <v>2748</v>
      </c>
      <c r="F1430" s="1">
        <v>38.4</v>
      </c>
      <c r="G1430" s="1">
        <v>42.2</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2749</v>
      </c>
      <c r="D1431" s="1" t="s">
        <v>2750</v>
      </c>
      <c r="E1431" s="1" t="s">
        <v>2751</v>
      </c>
      <c r="F1431" s="1">
        <v>0</v>
      </c>
      <c r="G1431" s="1">
        <v>0</v>
      </c>
      <c r="H1431" s="1" t="s">
        <v>10254</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2753</v>
      </c>
      <c r="E1432" s="1" t="s">
        <v>2754</v>
      </c>
      <c r="F1432" s="1">
        <v>4.9000000000000004</v>
      </c>
      <c r="G1432" s="1">
        <v>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2755</v>
      </c>
      <c r="E1433" s="1" t="s">
        <v>2756</v>
      </c>
      <c r="F1433" s="1">
        <v>9</v>
      </c>
      <c r="G1433" s="1">
        <v>9.9</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2757</v>
      </c>
      <c r="E1434" s="1" t="s">
        <v>2758</v>
      </c>
      <c r="F1434" s="1">
        <v>13.7</v>
      </c>
      <c r="G1434" s="1">
        <v>15.1</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2759</v>
      </c>
      <c r="E1435" s="1" t="s">
        <v>2760</v>
      </c>
      <c r="F1435" s="1">
        <v>15</v>
      </c>
      <c r="G1435" s="1">
        <v>16.5</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2761</v>
      </c>
      <c r="E1436" s="1" t="s">
        <v>10193</v>
      </c>
      <c r="F1436" s="1">
        <v>17.8</v>
      </c>
      <c r="G1436" s="1">
        <v>19.600000000000001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2762</v>
      </c>
      <c r="E1437" s="1" t="s">
        <v>10173</v>
      </c>
      <c r="F1437" s="1">
        <v>25</v>
      </c>
      <c r="G1437" s="1">
        <v>27.5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2763</v>
      </c>
      <c r="E1438" s="1" t="s">
        <v>2764</v>
      </c>
      <c r="F1438" s="1">
        <v>30</v>
      </c>
      <c r="G1438" s="1">
        <v>33</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2765</v>
      </c>
      <c r="E1439" s="1" t="s">
        <v>2766</v>
      </c>
      <c r="F1439" s="1">
        <v>33.6</v>
      </c>
      <c r="G1439" s="1">
        <v>37</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2767</v>
      </c>
      <c r="E1440" s="1" t="s">
        <v>2768</v>
      </c>
      <c r="F1440" s="1">
        <v>37.6</v>
      </c>
      <c r="G1440" s="1">
        <v>41.4</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2769</v>
      </c>
      <c r="E1441" s="1" t="s">
        <v>2770</v>
      </c>
      <c r="F1441" s="1">
        <v>40.299999999999997</v>
      </c>
      <c r="G1441" s="1">
        <v>44.3</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2771</v>
      </c>
      <c r="E1442" s="1" t="s">
        <v>2772</v>
      </c>
      <c r="F1442" s="1">
        <v>49.1</v>
      </c>
      <c r="G1442" s="1">
        <v>54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2773</v>
      </c>
      <c r="E1443" s="1" t="s">
        <v>2774</v>
      </c>
      <c r="F1443" s="1">
        <v>55.8</v>
      </c>
      <c r="G1443" s="1">
        <v>61.4</v>
      </c>
      <c r="J1443" s="1">
        <v>0</v>
      </c>
      <c r="K1443" s="1">
        <v>0</v>
      </c>
      <c r="L1443" s="1">
        <v>0</v>
      </c>
      <c r="M1443" s="1">
        <v>0</v>
      </c>
      <c r="N1443" s="1">
        <v>0</v>
      </c>
      <c r="O1443" s="1">
        <v>0</v>
      </c>
      <c r="P1443" s="1" t="s">
        <v>9516</v>
      </c>
      <c r="Q1443" s="1">
        <v>0</v>
      </c>
      <c r="R1443" s="1">
        <v>0</v>
      </c>
      <c r="S1443" s="1">
        <v>0</v>
      </c>
      <c r="T1443" s="1" t="s">
        <v>9516</v>
      </c>
    </row>
    <row r="1444" spans="1:20" ht="13.5" customHeight="1">
      <c r="A1444" s="1" t="s">
        <v>2587</v>
      </c>
      <c r="B1444" s="1" t="s">
        <v>952</v>
      </c>
      <c r="C1444" s="1" t="s">
        <v>2749</v>
      </c>
      <c r="D1444" s="1" t="s">
        <v>2775</v>
      </c>
      <c r="E1444" s="1" t="s">
        <v>10205</v>
      </c>
      <c r="F1444" s="1">
        <v>59.9</v>
      </c>
      <c r="G1444" s="1">
        <v>65.900000000000006</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2776</v>
      </c>
      <c r="E1445" s="1" t="s">
        <v>2777</v>
      </c>
      <c r="F1445" s="1">
        <v>64.2</v>
      </c>
      <c r="G1445" s="1">
        <v>70.599999999999994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2778</v>
      </c>
      <c r="E1446" s="1" t="s">
        <v>2779</v>
      </c>
      <c r="F1446" s="1">
        <v>66.099999999999994</v>
      </c>
      <c r="G1446" s="1">
        <v>72.7</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2780</v>
      </c>
      <c r="E1447" s="1" t="s">
        <v>2781</v>
      </c>
      <c r="F1447" s="1">
        <v>69.7</v>
      </c>
      <c r="G1447" s="1">
        <v>76.7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2782</v>
      </c>
      <c r="E1448" s="1" t="s">
        <v>10195</v>
      </c>
      <c r="F1448" s="1">
        <v>74.400000000000006</v>
      </c>
      <c r="G1448" s="1">
        <v>81.8</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2783</v>
      </c>
      <c r="E1449" s="1" t="s">
        <v>2784</v>
      </c>
      <c r="F1449" s="1">
        <v>77.7</v>
      </c>
      <c r="G1449" s="1">
        <v>85.5</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2785</v>
      </c>
      <c r="E1450" s="1" t="s">
        <v>2786</v>
      </c>
      <c r="F1450" s="1">
        <v>82.2</v>
      </c>
      <c r="G1450" s="1">
        <v>90.4</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2787</v>
      </c>
      <c r="E1451" s="1" t="s">
        <v>2788</v>
      </c>
      <c r="F1451" s="1">
        <v>84.6</v>
      </c>
      <c r="G1451" s="1">
        <v>93.1</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2789</v>
      </c>
      <c r="E1452" s="1" t="s">
        <v>2790</v>
      </c>
      <c r="F1452" s="1">
        <v>86.6</v>
      </c>
      <c r="G1452" s="1">
        <v>95.3</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2791</v>
      </c>
      <c r="E1453" s="1" t="s">
        <v>2792</v>
      </c>
      <c r="F1453" s="1">
        <v>89.6</v>
      </c>
      <c r="G1453" s="1">
        <v>98.6</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2793</v>
      </c>
      <c r="E1454" s="1" t="s">
        <v>2794</v>
      </c>
      <c r="F1454" s="1">
        <v>92.1</v>
      </c>
      <c r="G1454" s="1">
        <v>101.3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2795</v>
      </c>
      <c r="E1455" s="1" t="s">
        <v>2796</v>
      </c>
      <c r="F1455" s="1">
        <v>98.6</v>
      </c>
      <c r="G1455" s="1">
        <v>108.5</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2797</v>
      </c>
      <c r="E1456" s="1" t="s">
        <v>2798</v>
      </c>
      <c r="F1456" s="1">
        <v>103.3</v>
      </c>
      <c r="G1456" s="1">
        <v>113.6</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2799</v>
      </c>
      <c r="E1457" s="1" t="s">
        <v>2800</v>
      </c>
      <c r="F1457" s="1">
        <v>106.9</v>
      </c>
      <c r="G1457" s="1">
        <v>117.6</v>
      </c>
      <c r="H1457" s="1" t="s">
        <v>2406</v>
      </c>
      <c r="J1457" s="1">
        <v>0</v>
      </c>
      <c r="K1457" s="1">
        <v>0</v>
      </c>
      <c r="L1457" s="1">
        <v>0</v>
      </c>
      <c r="M1457" s="1">
        <v>0</v>
      </c>
      <c r="N1457" s="1">
        <v>0</v>
      </c>
      <c r="O1457" s="1">
        <v>0</v>
      </c>
      <c r="P1457" s="1" t="s">
        <v>9516</v>
      </c>
      <c r="Q1457" s="1">
        <v>0</v>
      </c>
      <c r="R1457" s="1">
        <v>0</v>
      </c>
      <c r="S1457" s="1">
        <v>0</v>
      </c>
      <c r="T1457" s="1" t="s">
        <v>9516</v>
      </c>
    </row>
    <row r="1458" spans="1:20" ht="13.5" customHeight="1">
      <c r="A1458" s="1" t="s">
        <v>2801</v>
      </c>
      <c r="B1458" s="1" t="s">
        <v>952</v>
      </c>
      <c r="C1458" s="1" t="s">
        <v>2802</v>
      </c>
      <c r="D1458" s="1" t="s">
        <v>2803</v>
      </c>
      <c r="E1458" s="1" t="s">
        <v>2804</v>
      </c>
      <c r="F1458" s="1">
        <v>0</v>
      </c>
      <c r="G1458" s="1">
        <v>0</v>
      </c>
      <c r="H1458" s="1" t="s">
        <v>10262</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2806</v>
      </c>
      <c r="E1459" s="1" t="s">
        <v>2807</v>
      </c>
      <c r="F1459" s="1">
        <v>3.4</v>
      </c>
      <c r="G1459" s="1">
        <v>3.7</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2808</v>
      </c>
      <c r="E1460" s="1" t="s">
        <v>2809</v>
      </c>
      <c r="F1460" s="1">
        <v>5.5</v>
      </c>
      <c r="G1460" s="1">
        <v>6.1</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2810</v>
      </c>
      <c r="E1461" s="1" t="s">
        <v>2811</v>
      </c>
      <c r="F1461" s="1">
        <v>7.3</v>
      </c>
      <c r="G1461" s="1">
        <v>8</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2812</v>
      </c>
      <c r="E1462" s="1" t="s">
        <v>2813</v>
      </c>
      <c r="F1462" s="1">
        <v>9</v>
      </c>
      <c r="G1462" s="1">
        <v>9.9</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2814</v>
      </c>
      <c r="E1463" s="1" t="s">
        <v>2815</v>
      </c>
      <c r="F1463" s="1">
        <v>10.3</v>
      </c>
      <c r="G1463" s="1">
        <v>11.3</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2816</v>
      </c>
      <c r="E1464" s="1" t="s">
        <v>2817</v>
      </c>
      <c r="F1464" s="1">
        <v>11.8</v>
      </c>
      <c r="G1464" s="1">
        <v>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2818</v>
      </c>
      <c r="E1465" s="1" t="s">
        <v>2819</v>
      </c>
      <c r="F1465" s="1">
        <v>17.5</v>
      </c>
      <c r="G1465" s="1">
        <v>19.3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2820</v>
      </c>
      <c r="E1466" s="1" t="s">
        <v>2821</v>
      </c>
      <c r="F1466" s="1">
        <v>19.600000000000001</v>
      </c>
      <c r="G1466" s="1">
        <v>21.6</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2822</v>
      </c>
      <c r="E1467" s="1" t="s">
        <v>2823</v>
      </c>
      <c r="F1467" s="1">
        <v>21.8</v>
      </c>
      <c r="G1467" s="1">
        <v>24</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2824</v>
      </c>
      <c r="E1468" s="1" t="s">
        <v>2825</v>
      </c>
      <c r="F1468" s="1">
        <v>24.8</v>
      </c>
      <c r="G1468" s="1">
        <v>26.7</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2826</v>
      </c>
      <c r="E1469" s="1" t="s">
        <v>2827</v>
      </c>
      <c r="F1469" s="1">
        <v>25.8</v>
      </c>
      <c r="G1469" s="1">
        <v>28.4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2828</v>
      </c>
      <c r="E1470" s="1" t="s">
        <v>2829</v>
      </c>
      <c r="F1470" s="1">
        <v>27.5</v>
      </c>
      <c r="G1470" s="1">
        <v>30.3</v>
      </c>
      <c r="J1470" s="1">
        <v>0</v>
      </c>
      <c r="K1470" s="1">
        <v>0</v>
      </c>
      <c r="L1470" s="1">
        <v>0</v>
      </c>
      <c r="M1470" s="1">
        <v>0</v>
      </c>
      <c r="N1470" s="1">
        <v>0</v>
      </c>
      <c r="O1470" s="1">
        <v>0</v>
      </c>
      <c r="P1470" s="1" t="s">
        <v>9516</v>
      </c>
      <c r="Q1470" s="1">
        <v>0</v>
      </c>
      <c r="R1470" s="1">
        <v>0</v>
      </c>
      <c r="S1470" s="1">
        <v>0</v>
      </c>
      <c r="T1470" s="1" t="s">
        <v>9516</v>
      </c>
    </row>
    <row r="1471" spans="1:20" ht="13.5" customHeight="1">
      <c r="A1471" s="1" t="s">
        <v>2019</v>
      </c>
      <c r="B1471" s="1" t="s">
        <v>952</v>
      </c>
      <c r="C1471" s="1" t="s">
        <v>2802</v>
      </c>
      <c r="D1471" s="1" t="s">
        <v>2830</v>
      </c>
      <c r="E1471" s="1" t="s">
        <v>2831</v>
      </c>
      <c r="F1471" s="1">
        <v>29.5</v>
      </c>
      <c r="G1471" s="1">
        <v>32.5</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2832</v>
      </c>
      <c r="E1472" s="1" t="s">
        <v>2833</v>
      </c>
      <c r="F1472" s="1">
        <v>32.1</v>
      </c>
      <c r="G1472" s="1">
        <v>35.299999999999997</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2834</v>
      </c>
      <c r="E1473" s="1" t="s">
        <v>2835</v>
      </c>
      <c r="F1473" s="1">
        <v>34.200000000000003</v>
      </c>
      <c r="G1473" s="1">
        <v>37.6</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2836</v>
      </c>
      <c r="E1474" s="1" t="s">
        <v>2837</v>
      </c>
      <c r="F1474" s="1">
        <v>38.1</v>
      </c>
      <c r="G1474" s="1">
        <v>41.9</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2838</v>
      </c>
      <c r="E1475" s="1" t="s">
        <v>2839</v>
      </c>
      <c r="F1475" s="1">
        <v>40</v>
      </c>
      <c r="G1475" s="1">
        <v>44</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2840</v>
      </c>
      <c r="E1476" s="1" t="s">
        <v>2841</v>
      </c>
      <c r="F1476" s="1">
        <v>43.1</v>
      </c>
      <c r="G1476" s="1">
        <v>47.4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2842</v>
      </c>
      <c r="E1477" s="1" t="s">
        <v>2843</v>
      </c>
      <c r="F1477" s="1">
        <v>45.8</v>
      </c>
      <c r="G1477" s="1">
        <v>50.4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2844</v>
      </c>
      <c r="E1478" s="1" t="s">
        <v>2845</v>
      </c>
      <c r="F1478" s="1">
        <v>48.4</v>
      </c>
      <c r="G1478" s="1">
        <v>53.2</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2846</v>
      </c>
      <c r="E1479" s="1" t="s">
        <v>2847</v>
      </c>
      <c r="F1479" s="1">
        <v>54.4</v>
      </c>
      <c r="G1479" s="1">
        <v>59.8</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2848</v>
      </c>
      <c r="E1480" s="1" t="s">
        <v>2849</v>
      </c>
      <c r="F1480" s="1">
        <v>61.7</v>
      </c>
      <c r="G1480" s="1">
        <v>67.900000000000006</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2850</v>
      </c>
      <c r="E1481" s="1" t="s">
        <v>1268</v>
      </c>
      <c r="F1481" s="1">
        <v>64.900000000000006</v>
      </c>
      <c r="G1481" s="1">
        <v>71.400000000000006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2801</v>
      </c>
      <c r="B1482" s="1" t="s">
        <v>952</v>
      </c>
      <c r="C1482" s="1" t="s">
        <v>2851</v>
      </c>
      <c r="D1482" s="1" t="s">
        <v>2852</v>
      </c>
      <c r="E1482" s="1" t="s">
        <v>2853</v>
      </c>
      <c r="F1482" s="1">
        <v>0</v>
      </c>
      <c r="G1482" s="1">
        <v>0</v>
      </c>
      <c r="H1482" s="1" t="s">
        <v>10263</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2854</v>
      </c>
      <c r="E1483" s="1" t="s">
        <v>2855</v>
      </c>
      <c r="F1483" s="1">
        <v>2.8</v>
      </c>
      <c r="G1483" s="1">
        <v>3.1</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2856</v>
      </c>
      <c r="E1484" s="1" t="s">
        <v>2857</v>
      </c>
      <c r="F1484" s="1">
        <v>9.6</v>
      </c>
      <c r="G1484" s="1">
        <v>10.6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2858</v>
      </c>
      <c r="E1485" s="1" t="s">
        <v>2859</v>
      </c>
      <c r="F1485" s="1">
        <v>23</v>
      </c>
      <c r="G1485" s="1">
        <v>23.3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2860</v>
      </c>
      <c r="E1486" s="1" t="s">
        <v>2861</v>
      </c>
      <c r="F1486" s="1">
        <v>30.1</v>
      </c>
      <c r="G1486" s="1">
        <v>33.1</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2862</v>
      </c>
      <c r="E1487" s="1" t="s">
        <v>2863</v>
      </c>
      <c r="F1487" s="1">
        <v>36</v>
      </c>
      <c r="G1487" s="1">
        <v>39.6</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2864</v>
      </c>
      <c r="E1488" s="1" t="s">
        <v>2865</v>
      </c>
      <c r="F1488" s="1">
        <v>42.7</v>
      </c>
      <c r="G1488" s="1">
        <v>47</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2866</v>
      </c>
      <c r="E1489" s="1" t="s">
        <v>2867</v>
      </c>
      <c r="F1489" s="1">
        <v>47.7</v>
      </c>
      <c r="G1489" s="1">
        <v>52.5</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2868</v>
      </c>
      <c r="E1490" s="1" t="s">
        <v>2869</v>
      </c>
      <c r="F1490" s="1">
        <v>53.2</v>
      </c>
      <c r="G1490" s="1">
        <v>58.5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2870</v>
      </c>
      <c r="E1491" s="1" t="s">
        <v>2871</v>
      </c>
      <c r="F1491" s="1">
        <v>55.5</v>
      </c>
      <c r="G1491" s="1">
        <v>61.1</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2872</v>
      </c>
      <c r="E1492" s="1" t="s">
        <v>2873</v>
      </c>
      <c r="F1492" s="1">
        <v>58.4</v>
      </c>
      <c r="G1492" s="1">
        <v>64.2</v>
      </c>
      <c r="J1492" s="1">
        <v>0</v>
      </c>
      <c r="K1492" s="1">
        <v>0</v>
      </c>
      <c r="L1492" s="1">
        <v>0</v>
      </c>
      <c r="M1492" s="1">
        <v>0</v>
      </c>
      <c r="N1492" s="1">
        <v>0</v>
      </c>
      <c r="O1492" s="1">
        <v>0</v>
      </c>
      <c r="P1492" s="1" t="s">
        <v>9516</v>
      </c>
      <c r="Q1492" s="1">
        <v>0</v>
      </c>
      <c r="R1492" s="1">
        <v>0</v>
      </c>
      <c r="S1492" s="1">
        <v>0</v>
      </c>
      <c r="T1492" s="1" t="s">
        <v>9516</v>
      </c>
    </row>
    <row r="1493" spans="1:20" ht="13.5" customHeight="1">
      <c r="A1493" s="1" t="s">
        <v>1905</v>
      </c>
      <c r="B1493" s="1" t="s">
        <v>952</v>
      </c>
      <c r="C1493" s="1" t="s">
        <v>2178</v>
      </c>
      <c r="D1493" s="1" t="s">
        <v>2177</v>
      </c>
      <c r="E1493" s="1" t="s">
        <v>2177</v>
      </c>
      <c r="F1493" s="1">
        <v>0</v>
      </c>
      <c r="G1493" s="1">
        <v>0</v>
      </c>
      <c r="H1493" s="1" t="s">
        <v>1231</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2874</v>
      </c>
      <c r="E1494" s="1" t="s">
        <v>2875</v>
      </c>
      <c r="F1494" s="1">
        <v>4.8</v>
      </c>
      <c r="G1494" s="1">
        <v>5.3</v>
      </c>
      <c r="H1494" s="1" t="s">
        <v>7</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2876</v>
      </c>
      <c r="E1495" s="1" t="s">
        <v>2877</v>
      </c>
      <c r="F1495" s="1">
        <v>10.3</v>
      </c>
      <c r="G1495" s="1">
        <v>11.3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2878</v>
      </c>
      <c r="E1496" s="1" t="s">
        <v>2879</v>
      </c>
      <c r="F1496" s="1">
        <v>18.3</v>
      </c>
      <c r="G1496" s="1">
        <v>20.100000000000001</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2880</v>
      </c>
      <c r="E1497" s="1" t="s">
        <v>2881</v>
      </c>
      <c r="F1497" s="1">
        <v>26.3</v>
      </c>
      <c r="G1497" s="1">
        <v>28.9</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2882</v>
      </c>
      <c r="E1498" s="1" t="s">
        <v>2883</v>
      </c>
      <c r="F1498" s="1">
        <v>36.700000000000003</v>
      </c>
      <c r="G1498" s="1">
        <v>40.4</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2884</v>
      </c>
      <c r="E1499" s="1" t="s">
        <v>2885</v>
      </c>
      <c r="F1499" s="1">
        <v>40.1</v>
      </c>
      <c r="G1499" s="1">
        <v>44.1</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2886</v>
      </c>
      <c r="E1500" s="1" t="s">
        <v>2887</v>
      </c>
      <c r="F1500" s="1">
        <v>46.6</v>
      </c>
      <c r="G1500" s="1">
        <v>51.3</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2888</v>
      </c>
      <c r="E1501" s="1" t="s">
        <v>2889</v>
      </c>
      <c r="F1501" s="1">
        <v>49.9</v>
      </c>
      <c r="G1501" s="1">
        <v>54.9</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2890</v>
      </c>
      <c r="E1502" s="1" t="s">
        <v>2891</v>
      </c>
      <c r="F1502" s="1">
        <v>54.3</v>
      </c>
      <c r="G1502" s="1">
        <v>59.7</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2892</v>
      </c>
      <c r="E1503" s="1" t="s">
        <v>2893</v>
      </c>
      <c r="F1503" s="1">
        <v>58.7</v>
      </c>
      <c r="G1503" s="1">
        <v>64.599999999999994</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2894</v>
      </c>
      <c r="E1504" s="1" t="s">
        <v>2895</v>
      </c>
      <c r="F1504" s="1">
        <v>62.5</v>
      </c>
      <c r="G1504" s="1">
        <v>68.8</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2896</v>
      </c>
      <c r="E1505" s="1" t="s">
        <v>2897</v>
      </c>
      <c r="F1505" s="1">
        <v>69.5</v>
      </c>
      <c r="G1505" s="1">
        <v>76.5</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2898</v>
      </c>
      <c r="E1506" s="1" t="s">
        <v>2899</v>
      </c>
      <c r="F1506" s="1">
        <v>73.7</v>
      </c>
      <c r="G1506" s="1">
        <v>81.099999999999994</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2900</v>
      </c>
      <c r="E1507" s="1" t="s">
        <v>2901</v>
      </c>
      <c r="F1507" s="1">
        <v>79.8</v>
      </c>
      <c r="G1507" s="1">
        <v>87.8</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1925</v>
      </c>
      <c r="E1508" s="1" t="s">
        <v>1926</v>
      </c>
      <c r="F1508" s="1">
        <v>85.6</v>
      </c>
      <c r="G1508" s="1">
        <v>94.2</v>
      </c>
      <c r="H1508" s="1" t="s">
        <v>2902</v>
      </c>
      <c r="I1508" s="1" t="s">
        <v>9317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2903</v>
      </c>
      <c r="D1509" s="1" t="s">
        <v>1925</v>
      </c>
      <c r="E1509" s="1" t="s">
        <v>1926</v>
      </c>
      <c r="F1509" s="1">
        <v>0</v>
      </c>
      <c r="G1509" s="1">
        <v>0</v>
      </c>
      <c r="H1509" s="1" t="s">
        <v>2904</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2905</v>
      </c>
      <c r="E1510" s="1" t="s">
        <v>2906</v>
      </c>
      <c r="F1510" s="1">
        <v>7.9</v>
      </c>
      <c r="G1510" s="1">
        <v>0</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9875</v>
      </c>
      <c r="E1511" s="1" t="s">
        <v>2907</v>
      </c>
      <c r="F1511" s="1">
        <v>11.8</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2908</v>
      </c>
      <c r="E1512" s="1" t="s">
        <v>2909</v>
      </c>
      <c r="F1512" s="1">
        <v>15.4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2910</v>
      </c>
      <c r="E1513" s="1" t="s">
        <v>2911</v>
      </c>
      <c r="F1513" s="1">
        <v>20.8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2912</v>
      </c>
      <c r="E1514" s="1" t="s">
        <v>2913</v>
      </c>
      <c r="F1514" s="1">
        <v>27.3</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9955</v>
      </c>
      <c r="B1515" s="1" t="s">
        <v>952</v>
      </c>
      <c r="C1515" s="1" t="s">
        <v>2903</v>
      </c>
      <c r="D1515" s="1" t="s">
        <v>2914</v>
      </c>
      <c r="E1515" s="1" t="s">
        <v>2915</v>
      </c>
      <c r="F1515" s="1">
        <v>29.3</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2916</v>
      </c>
      <c r="E1516" s="1" t="s">
        <v>2917</v>
      </c>
      <c r="F1516" s="1">
        <v>31</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2918</v>
      </c>
      <c r="E1517" s="1" t="s">
        <v>2919</v>
      </c>
      <c r="F1517" s="1">
        <v>33.4</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2920</v>
      </c>
      <c r="E1518" s="1" t="s">
        <v>2921</v>
      </c>
      <c r="F1518" s="1">
        <v>36.700000000000003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2922</v>
      </c>
      <c r="E1519" s="1" t="s">
        <v>2923</v>
      </c>
      <c r="F1519" s="1">
        <v>41.1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2924</v>
      </c>
      <c r="E1520" s="1" t="s">
        <v>2925</v>
      </c>
      <c r="F1520" s="1">
        <v>51.2</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2926</v>
      </c>
      <c r="E1521" s="1" t="s">
        <v>2927</v>
      </c>
      <c r="F1521" s="1">
        <v>57.2</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2928</v>
      </c>
      <c r="E1522" s="1" t="s">
        <v>2929</v>
      </c>
      <c r="F1522" s="1">
        <v>60</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2930</v>
      </c>
      <c r="E1523" s="1" t="s">
        <v>2931</v>
      </c>
      <c r="F1523" s="1">
        <v>64.599999999999994</v>
      </c>
      <c r="G1523" s="1">
        <v>0</v>
      </c>
      <c r="H1523" s="1" t="s">
        <v>2932</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2933</v>
      </c>
      <c r="E1524" s="1" t="s">
        <v>2934</v>
      </c>
      <c r="F1524" s="1">
        <v>70.099999999999994</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2935</v>
      </c>
      <c r="E1525" s="1" t="s">
        <v>2936</v>
      </c>
      <c r="F1525" s="1">
        <v>73.2</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2937</v>
      </c>
      <c r="E1526" s="1" t="s">
        <v>2938</v>
      </c>
      <c r="F1526" s="1">
        <v>75.099999999999994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2939</v>
      </c>
      <c r="E1527" s="1" t="s">
        <v>2940</v>
      </c>
      <c r="F1527" s="1">
        <v>77.5</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2941</v>
      </c>
      <c r="E1528" s="1" t="s">
        <v>2942</v>
      </c>
      <c r="F1528" s="1">
        <v>79.5</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2943</v>
      </c>
      <c r="E1529" s="1" t="s">
        <v>2944</v>
      </c>
      <c r="F1529" s="1">
        <v>81.2</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2945</v>
      </c>
      <c r="E1530" s="1" t="s">
        <v>2360</v>
      </c>
      <c r="F1530" s="1">
        <v>91.1</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2946</v>
      </c>
      <c r="E1531" s="1" t="s">
        <v>2947</v>
      </c>
      <c r="F1531" s="1">
        <v>97.2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2948</v>
      </c>
      <c r="E1532" s="1" t="s">
        <v>2949</v>
      </c>
      <c r="F1532" s="1">
        <v>101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2950</v>
      </c>
      <c r="E1533" s="1" t="s">
        <v>2951</v>
      </c>
      <c r="F1533" s="1">
        <v>106.2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2952</v>
      </c>
      <c r="E1534" s="1" t="s">
        <v>2953</v>
      </c>
      <c r="F1534" s="1">
        <v>111.3</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2954</v>
      </c>
      <c r="E1535" s="1" t="s">
        <v>2955</v>
      </c>
      <c r="F1535" s="1">
        <v>118</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2956</v>
      </c>
      <c r="B1536" s="1" t="s">
        <v>952</v>
      </c>
      <c r="C1536" s="1" t="s">
        <v>2903</v>
      </c>
      <c r="D1536" s="1" t="s">
        <v>2957</v>
      </c>
      <c r="E1536" s="1" t="s">
        <v>2958</v>
      </c>
      <c r="F1536" s="1">
        <v>121.3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2956</v>
      </c>
      <c r="B1537" s="1" t="s">
        <v>952</v>
      </c>
      <c r="C1537" s="1" t="s">
        <v>2903</v>
      </c>
      <c r="D1537" s="1" t="s">
        <v>2959</v>
      </c>
      <c r="E1537" s="1" t="s">
        <v>2960</v>
      </c>
      <c r="F1537" s="1">
        <v>128.4</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2961</v>
      </c>
      <c r="E1538" s="1" t="s">
        <v>2962</v>
      </c>
      <c r="F1538" s="1">
        <v>133.6</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2963</v>
      </c>
      <c r="E1539" s="1" t="s">
        <v>2964</v>
      </c>
      <c r="F1539" s="1">
        <v>137</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426</v>
      </c>
      <c r="E1540" s="1" t="s">
        <v>427</v>
      </c>
      <c r="F1540" s="1">
        <v>144.4</v>
      </c>
      <c r="G1540" s="1">
        <v>0</v>
      </c>
      <c r="I1540" s="1" t="s">
        <v>9322</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2965</v>
      </c>
      <c r="E1541" s="1" t="s">
        <v>2966</v>
      </c>
      <c r="F1541" s="1">
        <v>148.6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2967</v>
      </c>
      <c r="E1542" s="1" t="s">
        <v>2968</v>
      </c>
      <c r="F1542" s="1">
        <v>152.5</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2969</v>
      </c>
      <c r="E1543" s="1" t="s">
        <v>2970</v>
      </c>
      <c r="F1543" s="1">
        <v>155.6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2971</v>
      </c>
      <c r="E1544" s="1" t="s">
        <v>2972</v>
      </c>
      <c r="F1544" s="1">
        <v>158.4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2973</v>
      </c>
      <c r="E1545" s="1" t="s">
        <v>2974</v>
      </c>
      <c r="F1545" s="1">
        <v>161.9</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2975</v>
      </c>
      <c r="E1546" s="1" t="s">
        <v>2976</v>
      </c>
      <c r="F1546" s="1">
        <v>165.7</v>
      </c>
      <c r="G1546" s="1">
        <v>0</v>
      </c>
      <c r="J1546" s="1">
        <v>0</v>
      </c>
      <c r="K1546" s="1">
        <v>0</v>
      </c>
      <c r="L1546" s="1">
        <v>2</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2977</v>
      </c>
      <c r="E1547" s="1" t="s">
        <v>2978</v>
      </c>
      <c r="F1547" s="1">
        <v>167.5</v>
      </c>
      <c r="G1547" s="1">
        <v>0</v>
      </c>
      <c r="J1547" s="1">
        <v>0</v>
      </c>
      <c r="K1547" s="1">
        <v>0</v>
      </c>
      <c r="L1547" s="1">
        <v>2</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2979</v>
      </c>
      <c r="E1548" s="1" t="s">
        <v>2980</v>
      </c>
      <c r="F1548" s="1">
        <v>170</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2981</v>
      </c>
      <c r="E1549" s="1" t="s">
        <v>2982</v>
      </c>
      <c r="F1549" s="1">
        <v>172.8</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2983</v>
      </c>
      <c r="E1550" s="1" t="s">
        <v>2984</v>
      </c>
      <c r="F1550" s="1">
        <v>175.6</v>
      </c>
      <c r="G1550" s="1">
        <v>0</v>
      </c>
      <c r="H1550" s="1" t="s">
        <v>10016</v>
      </c>
      <c r="J1550" s="1">
        <v>0</v>
      </c>
      <c r="K1550" s="1">
        <v>0</v>
      </c>
      <c r="L1550" s="1">
        <v>2</v>
      </c>
      <c r="M1550" s="1">
        <v>0</v>
      </c>
      <c r="N1550" s="1">
        <v>0</v>
      </c>
      <c r="O1550" s="1">
        <v>0</v>
      </c>
      <c r="P1550" s="1" t="s">
        <v>9516</v>
      </c>
      <c r="Q1550" s="1">
        <v>0</v>
      </c>
      <c r="R1550" s="1">
        <v>0</v>
      </c>
      <c r="S1550" s="1">
        <v>0</v>
      </c>
      <c r="T1550" s="1" t="s">
        <v>9516</v>
      </c>
    </row>
    <row r="1551" spans="1:20">
      <c r="A1551" s="1" t="s">
        <v>951</v>
      </c>
      <c r="B1551" s="1" t="s">
        <v>952</v>
      </c>
      <c r="C1551" s="1" t="s">
        <v>1245</v>
      </c>
      <c r="D1551" s="1" t="s">
        <v>1041</v>
      </c>
      <c r="E1551" s="1" t="s">
        <v>1042</v>
      </c>
      <c r="F1551" s="1">
        <v>0</v>
      </c>
      <c r="G1551" s="1">
        <v>0</v>
      </c>
      <c r="H1551" s="1" t="s">
        <v>9769</v>
      </c>
      <c r="J1551" s="1">
        <v>101</v>
      </c>
      <c r="K1551" s="1">
        <v>10</v>
      </c>
      <c r="L1551" s="1">
        <v>1</v>
      </c>
      <c r="M1551" s="1">
        <v>1</v>
      </c>
      <c r="N1551" s="1">
        <v>1</v>
      </c>
      <c r="O1551" s="1">
        <v>1</v>
      </c>
      <c r="P1551" s="1" t="s">
        <v>9516</v>
      </c>
      <c r="Q1551" s="1">
        <v>0</v>
      </c>
      <c r="R1551" s="1">
        <v>0</v>
      </c>
      <c r="S1551" s="1">
        <v>0</v>
      </c>
      <c r="T1551" s="1" t="s">
        <v>9516</v>
      </c>
    </row>
    <row r="1552" spans="1:20">
      <c r="A1552" s="1" t="s">
        <v>951</v>
      </c>
      <c r="B1552" s="1" t="s">
        <v>952</v>
      </c>
      <c r="C1552" s="1" t="s">
        <v>1245</v>
      </c>
      <c r="D1552" s="1" t="s">
        <v>2986</v>
      </c>
      <c r="E1552" s="1" t="s">
        <v>2987</v>
      </c>
      <c r="F1552" s="1">
        <v>0.8</v>
      </c>
      <c r="G1552" s="1">
        <v>0</v>
      </c>
      <c r="J1552" s="1">
        <v>1</v>
      </c>
      <c r="K1552" s="1">
        <v>0</v>
      </c>
      <c r="L1552" s="1">
        <v>1</v>
      </c>
      <c r="M1552" s="1">
        <v>1</v>
      </c>
      <c r="N1552" s="1">
        <v>1</v>
      </c>
      <c r="O1552" s="1">
        <v>1</v>
      </c>
      <c r="P1552" s="1" t="s">
        <v>9516</v>
      </c>
      <c r="Q1552" s="1">
        <v>0</v>
      </c>
      <c r="R1552" s="1">
        <v>0</v>
      </c>
      <c r="S1552" s="1">
        <v>0</v>
      </c>
      <c r="T1552" s="1" t="s">
        <v>9516</v>
      </c>
    </row>
    <row r="1553" spans="1:20">
      <c r="A1553" s="1" t="s">
        <v>951</v>
      </c>
      <c r="B1553" s="1" t="s">
        <v>952</v>
      </c>
      <c r="C1553" s="1" t="s">
        <v>1245</v>
      </c>
      <c r="D1553" s="1" t="s">
        <v>2988</v>
      </c>
      <c r="E1553" s="1" t="s">
        <v>2989</v>
      </c>
      <c r="F1553" s="1">
        <v>1.9</v>
      </c>
      <c r="G1553" s="1">
        <v>0</v>
      </c>
      <c r="J1553" s="1">
        <v>1</v>
      </c>
      <c r="K1553" s="1">
        <v>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2990</v>
      </c>
      <c r="E1554" s="1" t="s">
        <v>2991</v>
      </c>
      <c r="F1554" s="1">
        <v>3.1</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2992</v>
      </c>
      <c r="E1555" s="1" t="s">
        <v>2993</v>
      </c>
      <c r="F1555" s="1">
        <v>4.5999999999999996</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954</v>
      </c>
      <c r="E1556" s="1" t="s">
        <v>955</v>
      </c>
      <c r="F1556" s="1">
        <v>6.8</v>
      </c>
      <c r="G1556" s="1">
        <v>0</v>
      </c>
      <c r="H1556" s="1" t="s">
        <v>2994</v>
      </c>
      <c r="J1556" s="1">
        <v>1</v>
      </c>
      <c r="K1556" s="1">
        <v>12</v>
      </c>
      <c r="L1556" s="1">
        <v>1</v>
      </c>
      <c r="M1556" s="1">
        <v>1</v>
      </c>
      <c r="N1556" s="1">
        <v>1</v>
      </c>
      <c r="O1556" s="1">
        <v>1</v>
      </c>
      <c r="P1556" s="1" t="s">
        <v>9516</v>
      </c>
      <c r="Q1556" s="1">
        <v>0</v>
      </c>
      <c r="R1556" s="1">
        <v>0</v>
      </c>
      <c r="S1556" s="1">
        <v>0</v>
      </c>
      <c r="T1556" s="1" t="s">
        <v>9516</v>
      </c>
    </row>
    <row r="1557" spans="1:20" ht="13.5" customHeight="1">
      <c r="A1557" s="1" t="s">
        <v>951</v>
      </c>
      <c r="B1557" s="1" t="s">
        <v>952</v>
      </c>
      <c r="C1557" s="1" t="s">
        <v>1245</v>
      </c>
      <c r="D1557" s="1" t="s">
        <v>2995</v>
      </c>
      <c r="E1557" s="1" t="s">
        <v>2996</v>
      </c>
      <c r="F1557" s="1">
        <v>9.1999999999999993</v>
      </c>
      <c r="G1557" s="1">
        <v>0</v>
      </c>
      <c r="H1557" s="1" t="s">
        <v>7</v>
      </c>
      <c r="J1557" s="1">
        <v>1</v>
      </c>
      <c r="K1557" s="1">
        <v>0</v>
      </c>
      <c r="L1557" s="1">
        <v>1</v>
      </c>
      <c r="M1557" s="1">
        <v>1</v>
      </c>
      <c r="N1557" s="1">
        <v>0</v>
      </c>
      <c r="O1557" s="1">
        <v>0</v>
      </c>
      <c r="P1557" s="1" t="s">
        <v>9516</v>
      </c>
      <c r="Q1557" s="1">
        <v>0</v>
      </c>
      <c r="R1557" s="1">
        <v>0</v>
      </c>
      <c r="S1557" s="1">
        <v>0</v>
      </c>
      <c r="T1557" s="1" t="s">
        <v>9516</v>
      </c>
    </row>
    <row r="1558" spans="1:20" ht="13.5" customHeight="1">
      <c r="A1558" s="1" t="s">
        <v>951</v>
      </c>
      <c r="B1558" s="1" t="s">
        <v>952</v>
      </c>
      <c r="C1558" s="1" t="s">
        <v>1245</v>
      </c>
      <c r="D1558" s="1" t="s">
        <v>2997</v>
      </c>
      <c r="E1558" s="1" t="s">
        <v>2998</v>
      </c>
      <c r="F1558" s="1">
        <v>11.4</v>
      </c>
      <c r="G1558" s="1">
        <v>0</v>
      </c>
      <c r="H1558" s="1" t="s">
        <v>7</v>
      </c>
      <c r="J1558" s="1">
        <v>1</v>
      </c>
      <c r="K1558" s="1">
        <v>0</v>
      </c>
      <c r="L1558" s="1">
        <v>1</v>
      </c>
      <c r="M1558" s="1">
        <v>1</v>
      </c>
      <c r="N1558" s="1">
        <v>0</v>
      </c>
      <c r="O1558" s="1">
        <v>0</v>
      </c>
      <c r="P1558" s="1" t="s">
        <v>9516</v>
      </c>
      <c r="Q1558" s="1">
        <v>0</v>
      </c>
      <c r="R1558" s="1">
        <v>0</v>
      </c>
      <c r="S1558" s="1">
        <v>0</v>
      </c>
      <c r="T1558" s="1" t="s">
        <v>9516</v>
      </c>
    </row>
    <row r="1559" spans="1:20" ht="13.5" customHeight="1">
      <c r="A1559" s="1" t="s">
        <v>951</v>
      </c>
      <c r="B1559" s="1" t="s">
        <v>952</v>
      </c>
      <c r="C1559" s="1" t="s">
        <v>1245</v>
      </c>
      <c r="D1559" s="1" t="s">
        <v>2999</v>
      </c>
      <c r="E1559" s="1" t="s">
        <v>3000</v>
      </c>
      <c r="F1559" s="1">
        <v>14.4</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1100</v>
      </c>
      <c r="B1560" s="1" t="s">
        <v>952</v>
      </c>
      <c r="C1560" s="1" t="s">
        <v>1245</v>
      </c>
      <c r="D1560" s="1" t="s">
        <v>1243</v>
      </c>
      <c r="E1560" s="1" t="s">
        <v>1244</v>
      </c>
      <c r="F1560" s="1">
        <v>18.2</v>
      </c>
      <c r="G1560" s="1">
        <v>0</v>
      </c>
      <c r="H1560" s="1" t="s">
        <v>1195</v>
      </c>
      <c r="J1560" s="1">
        <v>2</v>
      </c>
      <c r="K1560" s="1">
        <v>0</v>
      </c>
      <c r="L1560" s="1">
        <v>1</v>
      </c>
      <c r="M1560" s="1">
        <v>1</v>
      </c>
      <c r="N1560" s="1">
        <v>0</v>
      </c>
      <c r="O1560" s="1">
        <v>0</v>
      </c>
      <c r="P1560" s="1" t="s">
        <v>9516</v>
      </c>
      <c r="Q1560" s="1">
        <v>0</v>
      </c>
      <c r="R1560" s="1">
        <v>0</v>
      </c>
      <c r="S1560" s="1">
        <v>0</v>
      </c>
      <c r="T1560" s="1" t="s">
        <v>9516</v>
      </c>
    </row>
    <row r="1561" spans="1:20" ht="13.5" customHeight="1">
      <c r="A1561" s="1" t="s">
        <v>1100</v>
      </c>
      <c r="B1561" s="1" t="s">
        <v>952</v>
      </c>
      <c r="C1561" s="1" t="s">
        <v>1245</v>
      </c>
      <c r="D1561" s="1" t="s">
        <v>3001</v>
      </c>
      <c r="E1561" s="1" t="s">
        <v>3002</v>
      </c>
      <c r="F1561" s="1">
        <v>21.7</v>
      </c>
      <c r="G1561" s="1">
        <v>0</v>
      </c>
      <c r="H1561" s="1" t="s">
        <v>3003</v>
      </c>
      <c r="J1561" s="1">
        <v>2</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3004</v>
      </c>
      <c r="E1562" s="1" t="s">
        <v>3005</v>
      </c>
      <c r="F1562" s="1">
        <v>24.8</v>
      </c>
      <c r="G1562" s="1">
        <v>0</v>
      </c>
      <c r="H1562" s="1" t="s">
        <v>7</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3006</v>
      </c>
      <c r="E1563" s="1" t="s">
        <v>3007</v>
      </c>
      <c r="F1563" s="1">
        <v>27</v>
      </c>
      <c r="G1563" s="1">
        <v>0</v>
      </c>
      <c r="H1563" s="1" t="s">
        <v>3008</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3009</v>
      </c>
      <c r="E1564" s="1" t="s">
        <v>3010</v>
      </c>
      <c r="F1564" s="1">
        <v>28.8</v>
      </c>
      <c r="G1564" s="1">
        <v>0</v>
      </c>
      <c r="H1564" s="1" t="s">
        <v>3011</v>
      </c>
      <c r="J1564" s="1">
        <v>102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9813</v>
      </c>
      <c r="E1565" s="1" t="s">
        <v>3012</v>
      </c>
      <c r="F1565" s="1">
        <v>31.8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3013</v>
      </c>
      <c r="E1566" s="1" t="s">
        <v>3014</v>
      </c>
      <c r="F1566" s="1">
        <v>36.700000000000003</v>
      </c>
      <c r="G1566" s="1">
        <v>0</v>
      </c>
      <c r="H1566" s="1" t="s">
        <v>7</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3015</v>
      </c>
      <c r="E1567" s="1" t="s">
        <v>3016</v>
      </c>
      <c r="F1567" s="1">
        <v>40.9</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3017</v>
      </c>
      <c r="E1568" s="1" t="s">
        <v>3018</v>
      </c>
      <c r="F1568" s="1">
        <v>46.5</v>
      </c>
      <c r="G1568" s="1">
        <v>0</v>
      </c>
      <c r="H1568" s="1" t="s">
        <v>3019</v>
      </c>
      <c r="J1568" s="1">
        <v>0</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3020</v>
      </c>
      <c r="E1569" s="1" t="s">
        <v>3021</v>
      </c>
      <c r="F1569" s="1">
        <v>51.1</v>
      </c>
      <c r="G1569" s="1">
        <v>0</v>
      </c>
      <c r="H1569" s="1" t="s">
        <v>7</v>
      </c>
      <c r="J1569" s="1">
        <v>0</v>
      </c>
      <c r="K1569" s="1">
        <v>0</v>
      </c>
      <c r="L1569" s="1">
        <v>1</v>
      </c>
      <c r="M1569" s="1">
        <v>0</v>
      </c>
      <c r="N1569" s="1">
        <v>0</v>
      </c>
      <c r="O1569" s="1">
        <v>0</v>
      </c>
      <c r="P1569" s="1" t="s">
        <v>9516</v>
      </c>
      <c r="Q1569" s="1">
        <v>0</v>
      </c>
      <c r="R1569" s="1">
        <v>0</v>
      </c>
      <c r="S1569" s="1">
        <v>0</v>
      </c>
      <c r="T1569" s="1" t="s">
        <v>9516</v>
      </c>
    </row>
    <row r="1570" spans="1:20" ht="13.5" customHeight="1">
      <c r="A1570" s="1" t="s">
        <v>1100</v>
      </c>
      <c r="B1570" s="1" t="s">
        <v>952</v>
      </c>
      <c r="C1570" s="1" t="s">
        <v>1245</v>
      </c>
      <c r="D1570" s="1" t="s">
        <v>3022</v>
      </c>
      <c r="E1570" s="1" t="s">
        <v>3023</v>
      </c>
      <c r="F1570" s="1">
        <v>54.8</v>
      </c>
      <c r="G1570" s="1">
        <v>0</v>
      </c>
      <c r="H1570" s="1" t="s">
        <v>7</v>
      </c>
      <c r="J1570" s="1">
        <v>0</v>
      </c>
      <c r="K1570" s="1">
        <v>0</v>
      </c>
      <c r="L1570" s="1">
        <v>1</v>
      </c>
      <c r="M1570" s="1">
        <v>0</v>
      </c>
      <c r="N1570" s="1">
        <v>0</v>
      </c>
      <c r="O1570" s="1">
        <v>0</v>
      </c>
      <c r="P1570" s="1" t="s">
        <v>9516</v>
      </c>
      <c r="Q1570" s="1">
        <v>0</v>
      </c>
      <c r="R1570" s="1">
        <v>0</v>
      </c>
      <c r="S1570" s="1">
        <v>0</v>
      </c>
      <c r="T1570" s="1" t="s">
        <v>9516</v>
      </c>
    </row>
    <row r="1571" spans="1:20" ht="13.5" customHeight="1">
      <c r="A1571" s="1" t="s">
        <v>1100</v>
      </c>
      <c r="B1571" s="1" t="s">
        <v>952</v>
      </c>
      <c r="C1571" s="1" t="s">
        <v>1245</v>
      </c>
      <c r="D1571" s="1" t="s">
        <v>9876</v>
      </c>
      <c r="E1571" s="1" t="s">
        <v>3024</v>
      </c>
      <c r="F1571" s="1">
        <v>58.6</v>
      </c>
      <c r="G1571" s="1">
        <v>0</v>
      </c>
      <c r="H1571" s="1" t="s">
        <v>3025</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3026</v>
      </c>
      <c r="E1572" s="1" t="s">
        <v>3027</v>
      </c>
      <c r="F1572" s="1">
        <v>63.8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3028</v>
      </c>
      <c r="E1573" s="1" t="s">
        <v>3029</v>
      </c>
      <c r="F1573" s="1">
        <v>67.8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3030</v>
      </c>
      <c r="E1574" s="1" t="s">
        <v>3031</v>
      </c>
      <c r="F1574" s="1">
        <v>73.099999999999994</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3032</v>
      </c>
      <c r="E1575" s="1" t="s">
        <v>3033</v>
      </c>
      <c r="F1575" s="1">
        <v>77.7</v>
      </c>
      <c r="G1575" s="1">
        <v>0</v>
      </c>
      <c r="H1575" s="1" t="s">
        <v>3034</v>
      </c>
      <c r="J1575" s="1">
        <v>0</v>
      </c>
      <c r="K1575" s="1">
        <v>0</v>
      </c>
      <c r="L1575" s="1">
        <v>1</v>
      </c>
      <c r="M1575" s="1">
        <v>0</v>
      </c>
      <c r="N1575" s="1">
        <v>0</v>
      </c>
      <c r="O1575" s="1">
        <v>0</v>
      </c>
      <c r="P1575" s="1" t="s">
        <v>9516</v>
      </c>
      <c r="Q1575" s="1">
        <v>1</v>
      </c>
      <c r="R1575" s="1">
        <v>0</v>
      </c>
      <c r="S1575" s="1">
        <v>0</v>
      </c>
      <c r="T1575" s="1" t="s">
        <v>9516</v>
      </c>
    </row>
    <row r="1576" spans="1:20" ht="13.5" customHeight="1">
      <c r="A1576" s="1" t="s">
        <v>1100</v>
      </c>
      <c r="B1576" s="1" t="s">
        <v>952</v>
      </c>
      <c r="C1576" s="1" t="s">
        <v>1245</v>
      </c>
      <c r="D1576" s="1" t="s">
        <v>3035</v>
      </c>
      <c r="E1576" s="1" t="s">
        <v>3036</v>
      </c>
      <c r="F1576" s="1">
        <v>80.8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3037</v>
      </c>
      <c r="E1577" s="1" t="s">
        <v>3038</v>
      </c>
      <c r="F1577" s="1">
        <v>83.9</v>
      </c>
      <c r="G1577" s="1">
        <v>0</v>
      </c>
      <c r="H1577" s="1" t="s">
        <v>3039</v>
      </c>
      <c r="J1577" s="1">
        <v>0</v>
      </c>
      <c r="K1577" s="1">
        <v>11</v>
      </c>
      <c r="L1577" s="1">
        <v>1</v>
      </c>
      <c r="M1577" s="1">
        <v>0</v>
      </c>
      <c r="N1577" s="1">
        <v>0</v>
      </c>
      <c r="O1577" s="1">
        <v>0</v>
      </c>
      <c r="P1577" s="1" t="s">
        <v>9516</v>
      </c>
      <c r="Q1577" s="1">
        <v>0</v>
      </c>
      <c r="R1577" s="1">
        <v>0</v>
      </c>
      <c r="S1577" s="1">
        <v>0</v>
      </c>
      <c r="T1577" s="1" t="s">
        <v>9516</v>
      </c>
    </row>
    <row r="1578" spans="1:20" ht="13.5" customHeight="1">
      <c r="A1578" s="1" t="s">
        <v>1100</v>
      </c>
      <c r="B1578" s="1" t="s">
        <v>952</v>
      </c>
      <c r="C1578" s="1" t="s">
        <v>1245</v>
      </c>
      <c r="D1578" s="1" t="s">
        <v>3040</v>
      </c>
      <c r="E1578" s="1" t="s">
        <v>3041</v>
      </c>
      <c r="F1578" s="1">
        <v>86</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3042</v>
      </c>
      <c r="E1579" s="1" t="s">
        <v>3043</v>
      </c>
      <c r="F1579" s="1">
        <v>90.4</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3044</v>
      </c>
      <c r="E1580" s="1" t="s">
        <v>3045</v>
      </c>
      <c r="F1580" s="1">
        <v>95.8</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3046</v>
      </c>
      <c r="E1581" s="1" t="s">
        <v>3047</v>
      </c>
      <c r="F1581" s="1">
        <v>99.1</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3048</v>
      </c>
      <c r="B1582" s="1" t="s">
        <v>952</v>
      </c>
      <c r="C1582" s="1" t="s">
        <v>1245</v>
      </c>
      <c r="D1582" s="1" t="s">
        <v>3049</v>
      </c>
      <c r="E1582" s="1" t="s">
        <v>3050</v>
      </c>
      <c r="F1582" s="1">
        <v>104.6</v>
      </c>
      <c r="G1582" s="1">
        <v>0</v>
      </c>
      <c r="H1582" s="1" t="s">
        <v>3051</v>
      </c>
      <c r="J1582" s="1">
        <v>0</v>
      </c>
      <c r="K1582" s="1">
        <v>10</v>
      </c>
      <c r="L1582" s="1">
        <v>1</v>
      </c>
      <c r="M1582" s="1">
        <v>0</v>
      </c>
      <c r="N1582" s="1">
        <v>0</v>
      </c>
      <c r="O1582" s="1">
        <v>0</v>
      </c>
      <c r="P1582" s="1" t="s">
        <v>9516</v>
      </c>
      <c r="Q1582" s="1">
        <v>1</v>
      </c>
      <c r="R1582" s="1">
        <v>0</v>
      </c>
      <c r="S1582" s="1">
        <v>0</v>
      </c>
      <c r="T1582" s="1" t="s">
        <v>9516</v>
      </c>
    </row>
    <row r="1583" spans="1:20" ht="13.5" customHeight="1">
      <c r="A1583" s="1" t="s">
        <v>3048</v>
      </c>
      <c r="B1583" s="1" t="s">
        <v>3052</v>
      </c>
      <c r="C1583" s="1" t="s">
        <v>1245</v>
      </c>
      <c r="D1583" s="1" t="s">
        <v>3053</v>
      </c>
      <c r="E1583" s="1" t="s">
        <v>3054</v>
      </c>
      <c r="F1583" s="1">
        <v>114.5</v>
      </c>
      <c r="G1583" s="1">
        <v>0</v>
      </c>
      <c r="H1583" s="1" t="s">
        <v>7</v>
      </c>
      <c r="J1583" s="1">
        <v>0</v>
      </c>
      <c r="K1583" s="1">
        <v>0</v>
      </c>
      <c r="L1583" s="1">
        <v>0</v>
      </c>
      <c r="M1583" s="1">
        <v>0</v>
      </c>
      <c r="N1583" s="1">
        <v>0</v>
      </c>
      <c r="O1583" s="1">
        <v>0</v>
      </c>
      <c r="P1583" s="1" t="s">
        <v>9516</v>
      </c>
      <c r="Q1583" s="1">
        <v>0</v>
      </c>
      <c r="R1583" s="1">
        <v>0</v>
      </c>
      <c r="S1583" s="1">
        <v>0</v>
      </c>
      <c r="T1583" s="1" t="s">
        <v>9516</v>
      </c>
    </row>
    <row r="1584" spans="1:20" ht="13.5" customHeight="1">
      <c r="A1584" s="1" t="s">
        <v>3048</v>
      </c>
      <c r="B1584" s="1" t="s">
        <v>3052</v>
      </c>
      <c r="C1584" s="1" t="s">
        <v>1245</v>
      </c>
      <c r="D1584" s="1" t="s">
        <v>3055</v>
      </c>
      <c r="E1584" s="1" t="s">
        <v>3056</v>
      </c>
      <c r="F1584" s="1">
        <v>120.7</v>
      </c>
      <c r="G1584" s="1">
        <v>0</v>
      </c>
      <c r="H1584" s="1" t="s">
        <v>3039</v>
      </c>
      <c r="J1584" s="1">
        <v>0</v>
      </c>
      <c r="K1584" s="1">
        <v>12</v>
      </c>
      <c r="L1584" s="1">
        <v>0</v>
      </c>
      <c r="M1584" s="1">
        <v>0</v>
      </c>
      <c r="N1584" s="1">
        <v>0</v>
      </c>
      <c r="O1584" s="1">
        <v>0</v>
      </c>
      <c r="P1584" s="1" t="s">
        <v>9516</v>
      </c>
      <c r="Q1584" s="1">
        <v>0</v>
      </c>
      <c r="R1584" s="1">
        <v>0</v>
      </c>
      <c r="S1584" s="1">
        <v>0</v>
      </c>
      <c r="T1584" s="1" t="s">
        <v>9516</v>
      </c>
    </row>
    <row r="1585" spans="1:20" ht="13.5" customHeight="1">
      <c r="A1585" s="1" t="s">
        <v>3048</v>
      </c>
      <c r="B1585" s="1" t="s">
        <v>3052</v>
      </c>
      <c r="C1585" s="1" t="s">
        <v>1245</v>
      </c>
      <c r="D1585" s="1" t="s">
        <v>3057</v>
      </c>
      <c r="E1585" s="1" t="s">
        <v>3058</v>
      </c>
      <c r="F1585" s="1">
        <v>126.2</v>
      </c>
      <c r="G1585" s="1">
        <v>0</v>
      </c>
      <c r="H1585" s="1" t="s">
        <v>3034</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3059</v>
      </c>
      <c r="E1586" s="1" t="s">
        <v>3060</v>
      </c>
      <c r="F1586" s="1">
        <v>130.30000000000001</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3061</v>
      </c>
      <c r="E1587" s="1" t="s">
        <v>3062</v>
      </c>
      <c r="F1587" s="1">
        <v>132.80000000000001</v>
      </c>
      <c r="G1587" s="1">
        <v>0</v>
      </c>
      <c r="H1587" s="1" t="s">
        <v>7</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3063</v>
      </c>
      <c r="E1588" s="1" t="s">
        <v>3064</v>
      </c>
      <c r="F1588" s="1">
        <v>137.4</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3065</v>
      </c>
      <c r="E1589" s="1" t="s">
        <v>3066</v>
      </c>
      <c r="F1589" s="1">
        <v>141.30000000000001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3067</v>
      </c>
      <c r="E1590" s="1" t="s">
        <v>3068</v>
      </c>
      <c r="F1590" s="1">
        <v>146.19999999999999</v>
      </c>
      <c r="G1590" s="1">
        <v>0</v>
      </c>
      <c r="H1590" s="1" t="s">
        <v>1140</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3069</v>
      </c>
      <c r="E1591" s="1" t="s">
        <v>3070</v>
      </c>
      <c r="F1591" s="1">
        <v>149.69999999999999</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3071</v>
      </c>
      <c r="E1592" s="1" t="s">
        <v>3072</v>
      </c>
      <c r="F1592" s="1">
        <v>152.5</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3073</v>
      </c>
      <c r="E1593" s="1" t="s">
        <v>3074</v>
      </c>
      <c r="F1593" s="1">
        <v>154.9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3075</v>
      </c>
      <c r="E1594" s="1" t="s">
        <v>3076</v>
      </c>
      <c r="F1594" s="1">
        <v>158.4</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3077</v>
      </c>
      <c r="E1595" s="1" t="s">
        <v>3078</v>
      </c>
      <c r="F1595" s="1">
        <v>164.3</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3079</v>
      </c>
      <c r="E1596" s="1" t="s">
        <v>3080</v>
      </c>
      <c r="F1596" s="1">
        <v>169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3081</v>
      </c>
      <c r="E1597" s="1" t="s">
        <v>3082</v>
      </c>
      <c r="F1597" s="1">
        <v>174.2</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3083</v>
      </c>
      <c r="E1598" s="1" t="s">
        <v>3084</v>
      </c>
      <c r="F1598" s="1">
        <v>177.7</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3085</v>
      </c>
      <c r="E1599" s="1" t="s">
        <v>3086</v>
      </c>
      <c r="F1599" s="1">
        <v>180.2</v>
      </c>
      <c r="G1599" s="1">
        <v>0</v>
      </c>
      <c r="H1599" s="1" t="s">
        <v>3039</v>
      </c>
      <c r="J1599" s="1">
        <v>0</v>
      </c>
      <c r="K1599" s="1">
        <v>11</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3087</v>
      </c>
      <c r="E1600" s="1" t="s">
        <v>3088</v>
      </c>
      <c r="F1600" s="1">
        <v>184.5</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3089</v>
      </c>
      <c r="E1601" s="1" t="s">
        <v>3090</v>
      </c>
      <c r="F1601" s="1">
        <v>186.6</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3091</v>
      </c>
      <c r="E1602" s="1" t="s">
        <v>3092</v>
      </c>
      <c r="F1602" s="1">
        <v>193.7</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3093</v>
      </c>
      <c r="E1603" s="1" t="s">
        <v>3094</v>
      </c>
      <c r="F1603" s="1">
        <v>197</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3095</v>
      </c>
      <c r="E1604" s="1" t="s">
        <v>3096</v>
      </c>
      <c r="F1604" s="1">
        <v>200.3</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3097</v>
      </c>
      <c r="E1605" s="1" t="s">
        <v>3098</v>
      </c>
      <c r="F1605" s="1">
        <v>204.9</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3099</v>
      </c>
      <c r="E1606" s="1" t="s">
        <v>3100</v>
      </c>
      <c r="F1606" s="1">
        <v>207.8</v>
      </c>
      <c r="G1606" s="1">
        <v>0</v>
      </c>
      <c r="H1606" s="1" t="s">
        <v>7</v>
      </c>
      <c r="I1606" s="1" t="s">
        <v>9315</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3101</v>
      </c>
      <c r="E1607" s="1" t="s">
        <v>3102</v>
      </c>
      <c r="F1607" s="1">
        <v>212.9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3103</v>
      </c>
      <c r="E1608" s="1" t="s">
        <v>3104</v>
      </c>
      <c r="F1608" s="1">
        <v>222.2</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3105</v>
      </c>
      <c r="E1609" s="1" t="s">
        <v>3106</v>
      </c>
      <c r="F1609" s="1">
        <v>229.3</v>
      </c>
      <c r="G1609" s="1">
        <v>0</v>
      </c>
      <c r="H1609" s="1" t="s">
        <v>3039</v>
      </c>
      <c r="J1609" s="1">
        <v>0</v>
      </c>
      <c r="K1609" s="1">
        <v>10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3107</v>
      </c>
      <c r="E1610" s="1" t="s">
        <v>3108</v>
      </c>
      <c r="F1610" s="1">
        <v>234.6</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3109</v>
      </c>
      <c r="E1611" s="1" t="s">
        <v>3110</v>
      </c>
      <c r="F1611" s="1">
        <v>238.1</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3111</v>
      </c>
      <c r="E1612" s="1" t="s">
        <v>3112</v>
      </c>
      <c r="F1612" s="1">
        <v>245.9</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3113</v>
      </c>
      <c r="E1613" s="1" t="s">
        <v>3114</v>
      </c>
      <c r="F1613" s="1">
        <v>248.8</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3115</v>
      </c>
      <c r="E1614" s="1" t="s">
        <v>3116</v>
      </c>
      <c r="F1614" s="1">
        <v>252.7</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3117</v>
      </c>
      <c r="E1615" s="1" t="s">
        <v>3118</v>
      </c>
      <c r="F1615" s="1">
        <v>257.10000000000002</v>
      </c>
      <c r="G1615" s="1">
        <v>0</v>
      </c>
      <c r="H1615" s="1" t="s">
        <v>3039</v>
      </c>
      <c r="J1615" s="1">
        <v>0</v>
      </c>
      <c r="K1615" s="1">
        <v>10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3119</v>
      </c>
      <c r="E1616" s="1" t="s">
        <v>3120</v>
      </c>
      <c r="F1616" s="1">
        <v>262.39999999999998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3121</v>
      </c>
      <c r="E1617" s="1" t="s">
        <v>3122</v>
      </c>
      <c r="F1617" s="1">
        <v>267.5</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3123</v>
      </c>
      <c r="E1618" s="1" t="s">
        <v>3124</v>
      </c>
      <c r="F1618" s="1">
        <v>269.8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3125</v>
      </c>
      <c r="E1619" s="1" t="s">
        <v>3126</v>
      </c>
      <c r="F1619" s="1">
        <v>272.89999999999998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3127</v>
      </c>
      <c r="E1620" s="1" t="s">
        <v>3128</v>
      </c>
      <c r="F1620" s="1">
        <v>276.60000000000002</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3129</v>
      </c>
      <c r="E1621" s="1" t="s">
        <v>3130</v>
      </c>
      <c r="F1621" s="1">
        <v>282.39999999999998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3131</v>
      </c>
      <c r="B1622" s="1" t="s">
        <v>3052</v>
      </c>
      <c r="C1622" s="1" t="s">
        <v>1245</v>
      </c>
      <c r="D1622" s="1" t="s">
        <v>3132</v>
      </c>
      <c r="E1622" s="1" t="s">
        <v>3133</v>
      </c>
      <c r="F1622" s="1">
        <v>286.7</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3131</v>
      </c>
      <c r="B1623" s="1" t="s">
        <v>3052</v>
      </c>
      <c r="C1623" s="1" t="s">
        <v>1245</v>
      </c>
      <c r="D1623" s="1" t="s">
        <v>3134</v>
      </c>
      <c r="E1623" s="1" t="s">
        <v>3135</v>
      </c>
      <c r="F1623" s="1">
        <v>293.60000000000002</v>
      </c>
      <c r="G1623" s="1">
        <v>0</v>
      </c>
      <c r="H1623" s="1" t="s">
        <v>3136</v>
      </c>
      <c r="J1623" s="1">
        <v>0</v>
      </c>
      <c r="K1623" s="1">
        <v>10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3137</v>
      </c>
      <c r="E1624" s="1" t="s">
        <v>3138</v>
      </c>
      <c r="F1624" s="1">
        <v>298.39999999999998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3139</v>
      </c>
      <c r="E1625" s="1" t="s">
        <v>3140</v>
      </c>
      <c r="F1625" s="1">
        <v>302.10000000000002</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3141</v>
      </c>
      <c r="E1626" s="1" t="s">
        <v>3142</v>
      </c>
      <c r="F1626" s="1">
        <v>305.2</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3143</v>
      </c>
      <c r="E1627" s="1" t="s">
        <v>10140</v>
      </c>
      <c r="F1627" s="1">
        <v>308.3</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3144</v>
      </c>
      <c r="E1628" s="1" t="s">
        <v>3145</v>
      </c>
      <c r="F1628" s="1">
        <v>310.60000000000002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3146</v>
      </c>
      <c r="E1629" s="1" t="s">
        <v>3147</v>
      </c>
      <c r="F1629" s="1">
        <v>312.89999999999998</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9877</v>
      </c>
      <c r="E1630" s="1" t="s">
        <v>3148</v>
      </c>
      <c r="F1630" s="1">
        <v>315.5</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3149</v>
      </c>
      <c r="E1631" s="1" t="s">
        <v>3150</v>
      </c>
      <c r="F1631" s="1">
        <v>318.5</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9673</v>
      </c>
      <c r="E1632" s="1" t="s">
        <v>9674</v>
      </c>
      <c r="F1632" s="1">
        <v>321.60000000000002</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3151</v>
      </c>
      <c r="E1633" s="1" t="s">
        <v>3152</v>
      </c>
      <c r="F1633" s="1">
        <v>325.89999999999998</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3153</v>
      </c>
      <c r="E1634" s="1" t="s">
        <v>3154</v>
      </c>
      <c r="F1634" s="1">
        <v>330.1</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3155</v>
      </c>
      <c r="E1635" s="1" t="s">
        <v>3156</v>
      </c>
      <c r="F1635" s="1">
        <v>333.7</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3157</v>
      </c>
      <c r="E1636" s="1" t="s">
        <v>3158</v>
      </c>
      <c r="F1636" s="1">
        <v>336.3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3159</v>
      </c>
      <c r="E1637" s="1" t="s">
        <v>3160</v>
      </c>
      <c r="F1637" s="1">
        <v>338.1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3161</v>
      </c>
      <c r="E1638" s="1" t="s">
        <v>3162</v>
      </c>
      <c r="F1638" s="1">
        <v>339.7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3163</v>
      </c>
      <c r="E1639" s="1" t="s">
        <v>3164</v>
      </c>
      <c r="F1639" s="1">
        <v>341.6</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3165</v>
      </c>
      <c r="E1640" s="1" t="s">
        <v>3166</v>
      </c>
      <c r="F1640" s="1">
        <v>343.5</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3167</v>
      </c>
      <c r="E1641" s="1" t="s">
        <v>3168</v>
      </c>
      <c r="F1641" s="1">
        <v>346.5</v>
      </c>
      <c r="G1641" s="1">
        <v>0</v>
      </c>
      <c r="H1641" s="1" t="s">
        <v>3169</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3170</v>
      </c>
      <c r="E1642" s="1" t="s">
        <v>3171</v>
      </c>
      <c r="F1642" s="1">
        <v>349.5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3172</v>
      </c>
      <c r="E1643" s="1" t="s">
        <v>3173</v>
      </c>
      <c r="F1643" s="1">
        <v>351.8</v>
      </c>
      <c r="G1643" s="1">
        <v>0</v>
      </c>
      <c r="H1643" s="1" t="s">
        <v>7</v>
      </c>
      <c r="J1643" s="1">
        <v>3</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3174</v>
      </c>
      <c r="E1644" s="1" t="s">
        <v>3175</v>
      </c>
      <c r="F1644" s="1">
        <v>353.6</v>
      </c>
      <c r="G1644" s="1">
        <v>0</v>
      </c>
      <c r="H1644" s="1" t="s">
        <v>7</v>
      </c>
      <c r="J1644" s="1">
        <v>3</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3176</v>
      </c>
      <c r="E1645" s="1" t="s">
        <v>3177</v>
      </c>
      <c r="F1645" s="1">
        <v>356.8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3178</v>
      </c>
      <c r="E1646" s="1" t="s">
        <v>3179</v>
      </c>
      <c r="F1646" s="1">
        <v>360.8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596</v>
      </c>
      <c r="E1647" s="1" t="s">
        <v>597</v>
      </c>
      <c r="F1647" s="1">
        <v>362.7</v>
      </c>
      <c r="G1647" s="1">
        <v>0</v>
      </c>
      <c r="H1647" s="1" t="s">
        <v>3180</v>
      </c>
      <c r="I1647" s="1" t="s">
        <v>9324</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3181</v>
      </c>
      <c r="E1648" s="1" t="s">
        <v>3182</v>
      </c>
      <c r="F1648" s="1">
        <v>363.6</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3183</v>
      </c>
      <c r="E1649" s="1" t="s">
        <v>3184</v>
      </c>
      <c r="F1649" s="1">
        <v>366</v>
      </c>
      <c r="G1649" s="1">
        <v>0</v>
      </c>
      <c r="H1649" s="1" t="s">
        <v>3185</v>
      </c>
      <c r="J1649" s="1">
        <v>103</v>
      </c>
      <c r="K1649" s="1">
        <v>12</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3186</v>
      </c>
      <c r="E1650" s="1" t="s">
        <v>3187</v>
      </c>
      <c r="F1650" s="1">
        <v>370</v>
      </c>
      <c r="G1650" s="1">
        <v>0</v>
      </c>
      <c r="H1650" s="1" t="s">
        <v>7</v>
      </c>
      <c r="J1650" s="1">
        <v>0</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3188</v>
      </c>
      <c r="E1651" s="1" t="s">
        <v>3189</v>
      </c>
      <c r="F1651" s="1">
        <v>373.8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3190</v>
      </c>
      <c r="E1652" s="1" t="s">
        <v>3191</v>
      </c>
      <c r="F1652" s="1">
        <v>377.1</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3192</v>
      </c>
      <c r="E1653" s="1" t="s">
        <v>3193</v>
      </c>
      <c r="F1653" s="1">
        <v>383.1</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3194</v>
      </c>
      <c r="E1654" s="1" t="s">
        <v>3195</v>
      </c>
      <c r="F1654" s="1">
        <v>388.6</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3196</v>
      </c>
      <c r="B1655" s="1" t="s">
        <v>3052</v>
      </c>
      <c r="C1655" s="1" t="s">
        <v>1245</v>
      </c>
      <c r="D1655" s="1" t="s">
        <v>3197</v>
      </c>
      <c r="E1655" s="1" t="s">
        <v>3198</v>
      </c>
      <c r="F1655" s="1">
        <v>396.3</v>
      </c>
      <c r="G1655" s="1">
        <v>0</v>
      </c>
      <c r="H1655" s="1" t="s">
        <v>3199</v>
      </c>
      <c r="J1655" s="1">
        <v>0</v>
      </c>
      <c r="K1655" s="1">
        <v>0</v>
      </c>
      <c r="L1655" s="1">
        <v>0</v>
      </c>
      <c r="M1655" s="1">
        <v>0</v>
      </c>
      <c r="N1655" s="1">
        <v>0</v>
      </c>
      <c r="O1655" s="1">
        <v>0</v>
      </c>
      <c r="P1655" s="1" t="s">
        <v>9516</v>
      </c>
      <c r="Q1655" s="1">
        <v>0</v>
      </c>
      <c r="R1655" s="1">
        <v>0</v>
      </c>
      <c r="S1655" s="1">
        <v>0</v>
      </c>
      <c r="T1655" s="1" t="s">
        <v>9516</v>
      </c>
    </row>
    <row r="1656" spans="1:20" ht="13.5" customHeight="1">
      <c r="A1656" s="1" t="s">
        <v>3196</v>
      </c>
      <c r="B1656" s="1" t="s">
        <v>3052</v>
      </c>
      <c r="C1656" s="1" t="s">
        <v>1245</v>
      </c>
      <c r="D1656" s="1" t="s">
        <v>3200</v>
      </c>
      <c r="E1656" s="1" t="s">
        <v>3201</v>
      </c>
      <c r="F1656" s="1">
        <v>399.5</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3202</v>
      </c>
      <c r="E1657" s="1" t="s">
        <v>3203</v>
      </c>
      <c r="F1657" s="1">
        <v>402.3</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3204</v>
      </c>
      <c r="E1658" s="1" t="s">
        <v>3205</v>
      </c>
      <c r="F1658" s="1">
        <v>410</v>
      </c>
      <c r="G1658" s="1">
        <v>0</v>
      </c>
      <c r="H1658" s="1" t="s">
        <v>3206</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3207</v>
      </c>
      <c r="E1659" s="1" t="s">
        <v>3208</v>
      </c>
      <c r="F1659" s="1">
        <v>418.1</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9878</v>
      </c>
      <c r="E1660" s="1" t="s">
        <v>3209</v>
      </c>
      <c r="F1660" s="1">
        <v>423.8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3210</v>
      </c>
      <c r="B1661" s="1" t="s">
        <v>3052</v>
      </c>
      <c r="C1661" s="1" t="s">
        <v>1245</v>
      </c>
      <c r="D1661" s="1" t="s">
        <v>3211</v>
      </c>
      <c r="E1661" s="1" t="s">
        <v>3212</v>
      </c>
      <c r="F1661" s="1">
        <v>430.9</v>
      </c>
      <c r="G1661" s="1">
        <v>0</v>
      </c>
      <c r="H1661" s="1" t="s">
        <v>7</v>
      </c>
      <c r="I1661" s="1" t="s">
        <v>9315</v>
      </c>
      <c r="J1661" s="1">
        <v>0</v>
      </c>
      <c r="K1661" s="1">
        <v>0</v>
      </c>
      <c r="L1661" s="1">
        <v>0</v>
      </c>
      <c r="M1661" s="1">
        <v>0</v>
      </c>
      <c r="N1661" s="1">
        <v>0</v>
      </c>
      <c r="O1661" s="1">
        <v>0</v>
      </c>
      <c r="P1661" s="1" t="s">
        <v>9516</v>
      </c>
      <c r="Q1661" s="1">
        <v>0</v>
      </c>
      <c r="R1661" s="1">
        <v>0</v>
      </c>
      <c r="S1661" s="1">
        <v>0</v>
      </c>
      <c r="T1661" s="1" t="s">
        <v>9516</v>
      </c>
    </row>
    <row r="1662" spans="1:20" ht="13.5" customHeight="1">
      <c r="A1662" s="1" t="s">
        <v>3210</v>
      </c>
      <c r="B1662" s="1" t="s">
        <v>3052</v>
      </c>
      <c r="C1662" s="1" t="s">
        <v>1245</v>
      </c>
      <c r="D1662" s="1" t="s">
        <v>3213</v>
      </c>
      <c r="E1662" s="1" t="s">
        <v>3214</v>
      </c>
      <c r="F1662" s="1">
        <v>435.2</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9879</v>
      </c>
      <c r="E1663" s="1" t="s">
        <v>3215</v>
      </c>
      <c r="F1663" s="1">
        <v>439.8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3219</v>
      </c>
      <c r="C1664" s="1" t="s">
        <v>1245</v>
      </c>
      <c r="D1664" s="1" t="s">
        <v>3216</v>
      </c>
      <c r="E1664" s="1" t="s">
        <v>3217</v>
      </c>
      <c r="F1664" s="1">
        <v>445.9</v>
      </c>
      <c r="G1664" s="1">
        <v>0</v>
      </c>
      <c r="H1664" s="1" t="s">
        <v>3218</v>
      </c>
      <c r="J1664" s="1">
        <v>0</v>
      </c>
      <c r="K1664" s="1">
        <v>11</v>
      </c>
      <c r="L1664" s="1">
        <v>13</v>
      </c>
      <c r="M1664" s="1">
        <v>0</v>
      </c>
      <c r="N1664" s="1">
        <v>0</v>
      </c>
      <c r="O1664" s="1">
        <v>0</v>
      </c>
      <c r="P1664" s="1" t="s">
        <v>9516</v>
      </c>
      <c r="Q1664" s="1">
        <v>1</v>
      </c>
      <c r="R1664" s="1">
        <v>106</v>
      </c>
      <c r="S1664" s="1">
        <v>0</v>
      </c>
      <c r="T1664" s="1" t="s">
        <v>9516</v>
      </c>
    </row>
    <row r="1665" spans="1:20" ht="13.5" customHeight="1">
      <c r="A1665" s="1" t="s">
        <v>3210</v>
      </c>
      <c r="B1665" s="1" t="s">
        <v>3219</v>
      </c>
      <c r="C1665" s="1" t="s">
        <v>1245</v>
      </c>
      <c r="D1665" s="1" t="s">
        <v>3220</v>
      </c>
      <c r="E1665" s="1" t="s">
        <v>3221</v>
      </c>
      <c r="F1665" s="1">
        <v>451.9</v>
      </c>
      <c r="G1665" s="1">
        <v>0</v>
      </c>
      <c r="H1665" s="1" t="s">
        <v>7</v>
      </c>
      <c r="J1665" s="1">
        <v>0</v>
      </c>
      <c r="K1665" s="1">
        <v>0</v>
      </c>
      <c r="L1665" s="1">
        <v>3</v>
      </c>
      <c r="M1665" s="1">
        <v>0</v>
      </c>
      <c r="N1665" s="1">
        <v>0</v>
      </c>
      <c r="O1665" s="1">
        <v>0</v>
      </c>
      <c r="P1665" s="1" t="s">
        <v>9516</v>
      </c>
      <c r="Q1665" s="1">
        <v>0</v>
      </c>
      <c r="R1665" s="1">
        <v>0</v>
      </c>
      <c r="S1665" s="1">
        <v>0</v>
      </c>
      <c r="T1665" s="1" t="s">
        <v>9516</v>
      </c>
    </row>
    <row r="1666" spans="1:20" ht="13.5" customHeight="1">
      <c r="A1666" s="1" t="s">
        <v>3210</v>
      </c>
      <c r="B1666" s="1" t="s">
        <v>3219</v>
      </c>
      <c r="C1666" s="1" t="s">
        <v>1245</v>
      </c>
      <c r="D1666" s="1" t="s">
        <v>3222</v>
      </c>
      <c r="E1666" s="1" t="s">
        <v>3223</v>
      </c>
      <c r="F1666" s="1">
        <v>455.2</v>
      </c>
      <c r="G1666" s="1">
        <v>0</v>
      </c>
      <c r="H1666" s="1" t="s">
        <v>7</v>
      </c>
      <c r="J1666" s="1">
        <v>0</v>
      </c>
      <c r="K1666" s="1">
        <v>0</v>
      </c>
      <c r="L1666" s="1">
        <v>3</v>
      </c>
      <c r="M1666" s="1">
        <v>0</v>
      </c>
      <c r="N1666" s="1">
        <v>0</v>
      </c>
      <c r="O1666" s="1">
        <v>0</v>
      </c>
      <c r="P1666" s="1" t="s">
        <v>9516</v>
      </c>
      <c r="Q1666" s="1">
        <v>0</v>
      </c>
      <c r="R1666" s="1">
        <v>0</v>
      </c>
      <c r="S1666" s="1">
        <v>0</v>
      </c>
      <c r="T1666" s="1" t="s">
        <v>9516</v>
      </c>
    </row>
    <row r="1667" spans="1:20" ht="13.5" customHeight="1">
      <c r="A1667" s="1" t="s">
        <v>3210</v>
      </c>
      <c r="B1667" s="1" t="s">
        <v>3219</v>
      </c>
      <c r="C1667" s="1" t="s">
        <v>1245</v>
      </c>
      <c r="D1667" s="1" t="s">
        <v>3224</v>
      </c>
      <c r="E1667" s="1" t="s">
        <v>3225</v>
      </c>
      <c r="F1667" s="1">
        <v>458.3</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3226</v>
      </c>
      <c r="E1668" s="1" t="s">
        <v>3227</v>
      </c>
      <c r="F1668" s="1">
        <v>462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3228</v>
      </c>
      <c r="E1669" s="1" t="s">
        <v>3229</v>
      </c>
      <c r="F1669" s="1">
        <v>465.7</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3230</v>
      </c>
      <c r="E1670" s="1" t="s">
        <v>3231</v>
      </c>
      <c r="F1670" s="1">
        <v>470.8</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3232</v>
      </c>
      <c r="E1671" s="1" t="s">
        <v>3233</v>
      </c>
      <c r="F1671" s="1">
        <v>474.3</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3234</v>
      </c>
      <c r="E1672" s="1" t="s">
        <v>3235</v>
      </c>
      <c r="F1672" s="1">
        <v>478.3</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3236</v>
      </c>
      <c r="E1673" s="1" t="s">
        <v>3237</v>
      </c>
      <c r="F1673" s="1">
        <v>483.9</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3238</v>
      </c>
      <c r="E1674" s="1" t="s">
        <v>3239</v>
      </c>
      <c r="F1674" s="1">
        <v>487</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3240</v>
      </c>
      <c r="E1675" s="1" t="s">
        <v>3241</v>
      </c>
      <c r="F1675" s="1">
        <v>489.1</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3242</v>
      </c>
      <c r="E1676" s="1" t="s">
        <v>3243</v>
      </c>
      <c r="F1676" s="1">
        <v>491.4</v>
      </c>
      <c r="G1676" s="1">
        <v>0</v>
      </c>
      <c r="H1676" s="1" t="s">
        <v>3244</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3245</v>
      </c>
      <c r="E1677" s="1" t="s">
        <v>3246</v>
      </c>
      <c r="F1677" s="1">
        <v>493.9</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3247</v>
      </c>
      <c r="E1678" s="1" t="s">
        <v>3248</v>
      </c>
      <c r="F1678" s="1">
        <v>496.6</v>
      </c>
      <c r="G1678" s="1">
        <v>0</v>
      </c>
      <c r="H1678" s="1" t="s">
        <v>7</v>
      </c>
      <c r="I1678" s="1" t="s">
        <v>9315</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3249</v>
      </c>
      <c r="E1679" s="1" t="s">
        <v>3250</v>
      </c>
      <c r="F1679" s="1">
        <v>499.1</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3251</v>
      </c>
      <c r="E1680" s="1" t="s">
        <v>3252</v>
      </c>
      <c r="F1680" s="1">
        <v>501.9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3253</v>
      </c>
      <c r="E1681" s="1" t="s">
        <v>3254</v>
      </c>
      <c r="F1681" s="1">
        <v>503.6</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3255</v>
      </c>
      <c r="B1682" s="1" t="s">
        <v>3219</v>
      </c>
      <c r="C1682" s="1" t="s">
        <v>1245</v>
      </c>
      <c r="D1682" s="1" t="s">
        <v>3256</v>
      </c>
      <c r="E1682" s="1" t="s">
        <v>3257</v>
      </c>
      <c r="F1682" s="1">
        <v>508.1</v>
      </c>
      <c r="G1682" s="1">
        <v>0</v>
      </c>
      <c r="H1682" s="1" t="s">
        <v>3258</v>
      </c>
      <c r="J1682" s="1">
        <v>4</v>
      </c>
      <c r="K1682" s="1">
        <v>0</v>
      </c>
      <c r="L1682" s="1">
        <v>3</v>
      </c>
      <c r="M1682" s="1">
        <v>0</v>
      </c>
      <c r="N1682" s="1">
        <v>0</v>
      </c>
      <c r="O1682" s="1">
        <v>0</v>
      </c>
      <c r="P1682" s="1" t="s">
        <v>9516</v>
      </c>
      <c r="Q1682" s="1">
        <v>0</v>
      </c>
      <c r="R1682" s="1">
        <v>6</v>
      </c>
      <c r="S1682" s="1">
        <v>0</v>
      </c>
      <c r="T1682" s="1" t="s">
        <v>9516</v>
      </c>
    </row>
    <row r="1683" spans="1:20" ht="13.5" customHeight="1">
      <c r="A1683" s="1" t="s">
        <v>3255</v>
      </c>
      <c r="B1683" s="1" t="s">
        <v>3219</v>
      </c>
      <c r="C1683" s="1" t="s">
        <v>1245</v>
      </c>
      <c r="D1683" s="1" t="s">
        <v>3259</v>
      </c>
      <c r="E1683" s="1" t="s">
        <v>3260</v>
      </c>
      <c r="F1683" s="1">
        <v>513.6</v>
      </c>
      <c r="G1683" s="1">
        <v>0</v>
      </c>
      <c r="H1683" s="1" t="s">
        <v>3261</v>
      </c>
      <c r="J1683" s="1">
        <v>104</v>
      </c>
      <c r="K1683" s="1">
        <v>10</v>
      </c>
      <c r="L1683" s="1">
        <v>13</v>
      </c>
      <c r="M1683" s="1">
        <v>2</v>
      </c>
      <c r="N1683" s="1">
        <v>0</v>
      </c>
      <c r="O1683" s="1">
        <v>0</v>
      </c>
      <c r="P1683" s="1" t="s">
        <v>9516</v>
      </c>
      <c r="Q1683" s="1">
        <v>0</v>
      </c>
      <c r="R1683" s="1">
        <v>0</v>
      </c>
      <c r="S1683" s="1">
        <v>0</v>
      </c>
      <c r="T1683" s="1" t="s">
        <v>9516</v>
      </c>
    </row>
    <row r="1684" spans="1:20" ht="13.5" customHeight="1">
      <c r="A1684" s="1" t="s">
        <v>3255</v>
      </c>
      <c r="B1684" s="1" t="s">
        <v>3219</v>
      </c>
      <c r="C1684" s="1" t="s">
        <v>1245</v>
      </c>
      <c r="D1684" s="1" t="s">
        <v>3262</v>
      </c>
      <c r="E1684" s="1" t="s">
        <v>3263</v>
      </c>
      <c r="F1684" s="1">
        <v>516.1</v>
      </c>
      <c r="G1684" s="1">
        <v>0</v>
      </c>
      <c r="H1684" s="1" t="s">
        <v>7</v>
      </c>
      <c r="J1684" s="1">
        <v>4</v>
      </c>
      <c r="K1684" s="1">
        <v>0</v>
      </c>
      <c r="L1684" s="1">
        <v>3</v>
      </c>
      <c r="M1684" s="1">
        <v>2</v>
      </c>
      <c r="N1684" s="1">
        <v>0</v>
      </c>
      <c r="O1684" s="1">
        <v>0</v>
      </c>
      <c r="P1684" s="1" t="s">
        <v>9516</v>
      </c>
      <c r="Q1684" s="1">
        <v>0</v>
      </c>
      <c r="R1684" s="1">
        <v>0</v>
      </c>
      <c r="S1684" s="1">
        <v>0</v>
      </c>
      <c r="T1684" s="1" t="s">
        <v>9516</v>
      </c>
    </row>
    <row r="1685" spans="1:20" ht="13.5" customHeight="1">
      <c r="A1685" s="1" t="s">
        <v>3255</v>
      </c>
      <c r="B1685" s="1" t="s">
        <v>3219</v>
      </c>
      <c r="C1685" s="1" t="s">
        <v>1245</v>
      </c>
      <c r="D1685" s="1" t="s">
        <v>35</v>
      </c>
      <c r="E1685" s="1" t="s">
        <v>36</v>
      </c>
      <c r="F1685" s="1">
        <v>518.9</v>
      </c>
      <c r="G1685" s="1">
        <v>0</v>
      </c>
      <c r="H1685" s="1" t="s">
        <v>7</v>
      </c>
      <c r="I1685" s="1" t="s">
        <v>9315</v>
      </c>
      <c r="J1685" s="1">
        <v>4</v>
      </c>
      <c r="K1685" s="1">
        <v>0</v>
      </c>
      <c r="L1685" s="1">
        <v>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3264</v>
      </c>
      <c r="E1686" s="1" t="s">
        <v>3265</v>
      </c>
      <c r="F1686" s="1">
        <v>520</v>
      </c>
      <c r="G1686" s="1">
        <v>0</v>
      </c>
      <c r="H1686" s="1" t="s">
        <v>7</v>
      </c>
      <c r="J1686" s="1">
        <v>0</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3266</v>
      </c>
      <c r="E1687" s="1" t="s">
        <v>3267</v>
      </c>
      <c r="F1687" s="1">
        <v>523.70000000000005</v>
      </c>
      <c r="G1687" s="1">
        <v>0</v>
      </c>
      <c r="H1687" s="1" t="s">
        <v>7</v>
      </c>
      <c r="J1687" s="1">
        <v>0</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53</v>
      </c>
      <c r="E1688" s="1" t="s">
        <v>3268</v>
      </c>
      <c r="F1688" s="1">
        <v>527.70000000000005</v>
      </c>
      <c r="G1688" s="1">
        <v>0</v>
      </c>
      <c r="H1688" s="1" t="s">
        <v>7</v>
      </c>
      <c r="I1688" s="1" t="s">
        <v>9315</v>
      </c>
      <c r="J1688" s="1">
        <v>0</v>
      </c>
      <c r="K1688" s="1">
        <v>0</v>
      </c>
      <c r="L1688" s="1">
        <v>3</v>
      </c>
      <c r="M1688" s="1">
        <v>2</v>
      </c>
      <c r="N1688" s="1">
        <v>0</v>
      </c>
      <c r="O1688" s="1">
        <v>0</v>
      </c>
      <c r="P1688" s="1" t="s">
        <v>9516</v>
      </c>
      <c r="Q1688" s="1">
        <v>0</v>
      </c>
      <c r="R1688" s="1">
        <v>0</v>
      </c>
      <c r="S1688" s="1">
        <v>0</v>
      </c>
      <c r="T1688" s="1" t="s">
        <v>9516</v>
      </c>
    </row>
    <row r="1689" spans="1:20" ht="13.5" customHeight="1">
      <c r="A1689" s="1" t="s">
        <v>3269</v>
      </c>
      <c r="B1689" s="1" t="s">
        <v>3219</v>
      </c>
      <c r="C1689" s="1" t="s">
        <v>1245</v>
      </c>
      <c r="D1689" s="1" t="s">
        <v>3270</v>
      </c>
      <c r="E1689" s="1" t="s">
        <v>3271</v>
      </c>
      <c r="F1689" s="1">
        <v>529.9</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3269</v>
      </c>
      <c r="B1690" s="1" t="s">
        <v>3219</v>
      </c>
      <c r="C1690" s="1" t="s">
        <v>1245</v>
      </c>
      <c r="D1690" s="1" t="s">
        <v>3272</v>
      </c>
      <c r="E1690" s="1" t="s">
        <v>3273</v>
      </c>
      <c r="F1690" s="1">
        <v>535.20000000000005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3274</v>
      </c>
      <c r="E1691" s="1" t="s">
        <v>3275</v>
      </c>
      <c r="F1691" s="1">
        <v>538.1</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3276</v>
      </c>
      <c r="E1692" s="1" t="s">
        <v>3277</v>
      </c>
      <c r="F1692" s="1">
        <v>541.79999999999995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3278</v>
      </c>
      <c r="E1693" s="1" t="s">
        <v>3279</v>
      </c>
      <c r="F1693" s="1">
        <v>544.70000000000005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3280</v>
      </c>
      <c r="E1694" s="1" t="s">
        <v>3281</v>
      </c>
      <c r="F1694" s="1">
        <v>546.4</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3282</v>
      </c>
      <c r="E1695" s="1" t="s">
        <v>3283</v>
      </c>
      <c r="F1695" s="1">
        <v>548.79999999999995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3284</v>
      </c>
      <c r="E1696" s="1" t="s">
        <v>3285</v>
      </c>
      <c r="F1696" s="1">
        <v>551.9</v>
      </c>
      <c r="G1696" s="1">
        <v>0</v>
      </c>
      <c r="H1696" s="1" t="s">
        <v>7</v>
      </c>
      <c r="J1696" s="1">
        <v>5</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3286</v>
      </c>
      <c r="E1697" s="1" t="s">
        <v>3287</v>
      </c>
      <c r="F1697" s="1">
        <v>552.6</v>
      </c>
      <c r="G1697" s="1">
        <v>0</v>
      </c>
      <c r="H1697" s="1" t="s">
        <v>3288</v>
      </c>
      <c r="J1697" s="1">
        <v>5</v>
      </c>
      <c r="K1697" s="1">
        <v>12</v>
      </c>
      <c r="L1697" s="1">
        <v>13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3289</v>
      </c>
      <c r="E1698" s="1" t="s">
        <v>3290</v>
      </c>
      <c r="F1698" s="1">
        <v>556.4</v>
      </c>
      <c r="G1698" s="1">
        <v>0</v>
      </c>
      <c r="H1698" s="1" t="s">
        <v>3291</v>
      </c>
      <c r="J1698" s="1">
        <v>105</v>
      </c>
      <c r="K1698" s="1">
        <v>0</v>
      </c>
      <c r="L1698" s="1">
        <v>3</v>
      </c>
      <c r="M1698" s="1">
        <v>2</v>
      </c>
      <c r="N1698" s="1">
        <v>2</v>
      </c>
      <c r="O1698" s="1">
        <v>0</v>
      </c>
      <c r="P1698" s="1" t="s">
        <v>9516</v>
      </c>
      <c r="Q1698" s="1">
        <v>0</v>
      </c>
      <c r="R1698" s="1">
        <v>9</v>
      </c>
      <c r="S1698" s="1">
        <v>0</v>
      </c>
      <c r="T1698" s="1" t="s">
        <v>9516</v>
      </c>
    </row>
    <row r="1699" spans="1:20" ht="13.5" customHeight="1">
      <c r="A1699" s="1" t="s">
        <v>3269</v>
      </c>
      <c r="B1699" s="1" t="s">
        <v>3219</v>
      </c>
      <c r="C1699" s="1" t="s">
        <v>1245</v>
      </c>
      <c r="D1699" s="1" t="s">
        <v>3292</v>
      </c>
      <c r="E1699" s="1" t="s">
        <v>3293</v>
      </c>
      <c r="F1699" s="1">
        <v>559.79999999999995</v>
      </c>
      <c r="G1699" s="1">
        <v>0</v>
      </c>
      <c r="H1699" s="1" t="s">
        <v>7</v>
      </c>
      <c r="J1699" s="1">
        <v>5</v>
      </c>
      <c r="K1699" s="1">
        <v>0</v>
      </c>
      <c r="L1699" s="1">
        <v>3</v>
      </c>
      <c r="M1699" s="1">
        <v>2</v>
      </c>
      <c r="N1699" s="1">
        <v>0</v>
      </c>
      <c r="O1699" s="1">
        <v>0</v>
      </c>
      <c r="P1699" s="1" t="s">
        <v>9516</v>
      </c>
      <c r="Q1699" s="1">
        <v>0</v>
      </c>
      <c r="R1699" s="1">
        <v>0</v>
      </c>
      <c r="S1699" s="1">
        <v>0</v>
      </c>
      <c r="T1699" s="1" t="s">
        <v>9516</v>
      </c>
    </row>
    <row r="1700" spans="1:20" ht="13.5" customHeight="1">
      <c r="A1700" s="1" t="s">
        <v>3294</v>
      </c>
      <c r="B1700" s="1" t="s">
        <v>3219</v>
      </c>
      <c r="C1700" s="1" t="s">
        <v>1245</v>
      </c>
      <c r="D1700" s="1" t="s">
        <v>3295</v>
      </c>
      <c r="E1700" s="1" t="s">
        <v>3296</v>
      </c>
      <c r="F1700" s="1">
        <v>564.1</v>
      </c>
      <c r="G1700" s="1">
        <v>0</v>
      </c>
      <c r="H1700" s="1" t="s">
        <v>3297</v>
      </c>
      <c r="J1700" s="1">
        <v>0</v>
      </c>
      <c r="K1700" s="1">
        <v>0</v>
      </c>
      <c r="L1700" s="1">
        <v>3</v>
      </c>
      <c r="M1700" s="1">
        <v>2</v>
      </c>
      <c r="N1700" s="1">
        <v>0</v>
      </c>
      <c r="O1700" s="1">
        <v>0</v>
      </c>
      <c r="P1700" s="1" t="s">
        <v>9516</v>
      </c>
      <c r="Q1700" s="1">
        <v>0</v>
      </c>
      <c r="R1700" s="1">
        <v>0</v>
      </c>
      <c r="S1700" s="1">
        <v>0</v>
      </c>
      <c r="T1700" s="1" t="s">
        <v>9516</v>
      </c>
    </row>
    <row r="1701" spans="1:20" ht="13.5" customHeight="1">
      <c r="A1701" s="1" t="s">
        <v>3294</v>
      </c>
      <c r="B1701" s="1" t="s">
        <v>3219</v>
      </c>
      <c r="C1701" s="1" t="s">
        <v>1245</v>
      </c>
      <c r="D1701" s="1" t="s">
        <v>3298</v>
      </c>
      <c r="E1701" s="1" t="s">
        <v>3299</v>
      </c>
      <c r="F1701" s="1">
        <v>567.1</v>
      </c>
      <c r="G1701" s="1">
        <v>0</v>
      </c>
      <c r="H1701" s="1" t="s">
        <v>7</v>
      </c>
      <c r="J1701" s="1">
        <v>0</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3300</v>
      </c>
      <c r="E1702" s="1" t="s">
        <v>3301</v>
      </c>
      <c r="F1702" s="1">
        <v>569.29999999999995</v>
      </c>
      <c r="G1702" s="1">
        <v>0</v>
      </c>
      <c r="H1702" s="1" t="s">
        <v>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3302</v>
      </c>
      <c r="E1703" s="1" t="s">
        <v>3303</v>
      </c>
      <c r="F1703" s="1">
        <v>571.79999999999995</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3304</v>
      </c>
      <c r="E1704" s="1" t="s">
        <v>3305</v>
      </c>
      <c r="F1704" s="1">
        <v>573.29999999999995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3306</v>
      </c>
      <c r="E1705" s="1" t="s">
        <v>3307</v>
      </c>
      <c r="F1705" s="1">
        <v>575.6</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3308</v>
      </c>
      <c r="E1706" s="1" t="s">
        <v>3309</v>
      </c>
      <c r="F1706" s="1">
        <v>577</v>
      </c>
      <c r="G1706" s="1">
        <v>0</v>
      </c>
      <c r="H1706" s="1" t="s">
        <v>7</v>
      </c>
      <c r="J1706" s="1">
        <v>6</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3310</v>
      </c>
      <c r="E1707" s="1" t="s">
        <v>3311</v>
      </c>
      <c r="F1707" s="1">
        <v>578.5</v>
      </c>
      <c r="G1707" s="1">
        <v>0</v>
      </c>
      <c r="H1707" s="1" t="s">
        <v>7</v>
      </c>
      <c r="J1707" s="1">
        <v>6</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3312</v>
      </c>
      <c r="E1708" s="1" t="s">
        <v>3313</v>
      </c>
      <c r="F1708" s="1">
        <v>580.1</v>
      </c>
      <c r="G1708" s="1">
        <v>0</v>
      </c>
      <c r="H1708" s="1" t="s">
        <v>7</v>
      </c>
      <c r="I1708" s="1" t="s">
        <v>9315</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3314</v>
      </c>
      <c r="E1709" s="1" t="s">
        <v>3315</v>
      </c>
      <c r="F1709" s="1">
        <v>582.29999999999995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10293</v>
      </c>
      <c r="E1710" s="1" t="s">
        <v>10294</v>
      </c>
      <c r="F1710" s="1">
        <v>583.70000000000005</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3316</v>
      </c>
      <c r="E1711" s="1" t="s">
        <v>3317</v>
      </c>
      <c r="F1711" s="1">
        <v>584.6</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3318</v>
      </c>
      <c r="E1712" s="1" t="s">
        <v>3319</v>
      </c>
      <c r="F1712" s="1">
        <v>587</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3320</v>
      </c>
      <c r="E1713" s="1" t="s">
        <v>3321</v>
      </c>
      <c r="F1713" s="1">
        <v>587.79999999999995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3322</v>
      </c>
      <c r="E1714" s="1" t="s">
        <v>3323</v>
      </c>
      <c r="F1714" s="1">
        <v>589.5</v>
      </c>
      <c r="G1714" s="1">
        <v>0</v>
      </c>
      <c r="H1714" s="1" t="s">
        <v>3324</v>
      </c>
      <c r="J1714" s="1">
        <v>106</v>
      </c>
      <c r="K1714" s="1">
        <v>0</v>
      </c>
      <c r="L1714" s="1">
        <v>3</v>
      </c>
      <c r="M1714" s="1">
        <v>2</v>
      </c>
      <c r="N1714" s="1">
        <v>0</v>
      </c>
      <c r="O1714" s="1">
        <v>0</v>
      </c>
      <c r="P1714" s="1" t="s">
        <v>9516</v>
      </c>
      <c r="Q1714" s="1">
        <v>0</v>
      </c>
      <c r="R1714" s="1">
        <v>0</v>
      </c>
      <c r="S1714" s="1">
        <v>0</v>
      </c>
      <c r="T1714" s="1" t="s">
        <v>9516</v>
      </c>
    </row>
    <row r="1715" spans="1:20" ht="13.5" customHeight="1">
      <c r="A1715" s="1" t="s">
        <v>3196</v>
      </c>
      <c r="B1715" s="1" t="s">
        <v>3052</v>
      </c>
      <c r="C1715" s="1" t="s">
        <v>3206</v>
      </c>
      <c r="D1715" s="1" t="s">
        <v>3204</v>
      </c>
      <c r="E1715" s="1" t="s">
        <v>3205</v>
      </c>
      <c r="F1715" s="1">
        <v>0</v>
      </c>
      <c r="G1715" s="1">
        <v>0</v>
      </c>
      <c r="H1715" s="1" t="s">
        <v>1245</v>
      </c>
      <c r="J1715" s="1">
        <v>0</v>
      </c>
      <c r="K1715" s="1">
        <v>0</v>
      </c>
      <c r="L1715" s="1">
        <v>0</v>
      </c>
      <c r="M1715" s="1">
        <v>0</v>
      </c>
      <c r="N1715" s="1">
        <v>0</v>
      </c>
      <c r="O1715" s="1">
        <v>0</v>
      </c>
      <c r="P1715" s="1" t="s">
        <v>9516</v>
      </c>
      <c r="Q1715" s="1">
        <v>0</v>
      </c>
      <c r="R1715" s="1">
        <v>0</v>
      </c>
      <c r="S1715" s="1">
        <v>0</v>
      </c>
      <c r="T1715" s="1" t="s">
        <v>9516</v>
      </c>
    </row>
    <row r="1716" spans="1:20" ht="13.5" customHeight="1">
      <c r="A1716" s="1" t="s">
        <v>3196</v>
      </c>
      <c r="B1716" s="1" t="s">
        <v>3052</v>
      </c>
      <c r="C1716" s="1" t="s">
        <v>3206</v>
      </c>
      <c r="D1716" s="1" t="s">
        <v>3325</v>
      </c>
      <c r="E1716" s="1" t="s">
        <v>3326</v>
      </c>
      <c r="F1716" s="1">
        <v>3.4</v>
      </c>
      <c r="G1716" s="1">
        <v>0</v>
      </c>
      <c r="H1716" s="1" t="s">
        <v>7</v>
      </c>
      <c r="I1716" s="1" t="s">
        <v>9315</v>
      </c>
      <c r="J1716" s="1">
        <v>0</v>
      </c>
      <c r="K1716" s="1">
        <v>0</v>
      </c>
      <c r="L1716" s="1">
        <v>0</v>
      </c>
      <c r="M1716" s="1">
        <v>0</v>
      </c>
      <c r="N1716" s="1">
        <v>0</v>
      </c>
      <c r="O1716" s="1">
        <v>0</v>
      </c>
      <c r="P1716" s="1" t="s">
        <v>9516</v>
      </c>
      <c r="Q1716" s="1">
        <v>0</v>
      </c>
      <c r="R1716" s="1">
        <v>0</v>
      </c>
      <c r="S1716" s="1">
        <v>0</v>
      </c>
      <c r="T1716" s="1" t="s">
        <v>9516</v>
      </c>
    </row>
    <row r="1717" spans="1:20" ht="13.5" customHeight="1">
      <c r="A1717" s="1" t="s">
        <v>3196</v>
      </c>
      <c r="B1717" s="1" t="s">
        <v>3052</v>
      </c>
      <c r="C1717" s="1" t="s">
        <v>3206</v>
      </c>
      <c r="D1717" s="1" t="s">
        <v>3327</v>
      </c>
      <c r="E1717" s="1" t="s">
        <v>3328</v>
      </c>
      <c r="F1717" s="1">
        <v>5</v>
      </c>
      <c r="G1717" s="1">
        <v>0</v>
      </c>
      <c r="J1717" s="1">
        <v>0</v>
      </c>
      <c r="K1717" s="1">
        <v>0</v>
      </c>
      <c r="L1717" s="1">
        <v>0</v>
      </c>
      <c r="M1717" s="1">
        <v>0</v>
      </c>
      <c r="N1717" s="1">
        <v>0</v>
      </c>
      <c r="O1717" s="1">
        <v>0</v>
      </c>
      <c r="P1717" s="1" t="s">
        <v>9516</v>
      </c>
      <c r="Q1717" s="1">
        <v>0</v>
      </c>
      <c r="R1717" s="1">
        <v>0</v>
      </c>
      <c r="S1717" s="1">
        <v>0</v>
      </c>
      <c r="T1717" s="1" t="s">
        <v>9516</v>
      </c>
    </row>
    <row r="1718" spans="1:20">
      <c r="A1718" s="1" t="s">
        <v>951</v>
      </c>
      <c r="B1718" s="1" t="s">
        <v>952</v>
      </c>
      <c r="C1718" s="1" t="s">
        <v>1258</v>
      </c>
      <c r="D1718" s="1" t="s">
        <v>954</v>
      </c>
      <c r="E1718" s="1" t="s">
        <v>955</v>
      </c>
      <c r="F1718" s="1">
        <v>0</v>
      </c>
      <c r="G1718" s="1">
        <v>0</v>
      </c>
      <c r="H1718" s="1" t="s">
        <v>3329</v>
      </c>
      <c r="J1718" s="1">
        <v>1</v>
      </c>
      <c r="K1718" s="1">
        <v>0</v>
      </c>
      <c r="L1718" s="1">
        <v>1</v>
      </c>
      <c r="M1718" s="1">
        <v>1</v>
      </c>
      <c r="N1718" s="1">
        <v>1</v>
      </c>
      <c r="O1718" s="1">
        <v>1</v>
      </c>
      <c r="P1718" s="1" t="s">
        <v>9516</v>
      </c>
      <c r="Q1718" s="1">
        <v>0</v>
      </c>
      <c r="R1718" s="1">
        <v>4</v>
      </c>
      <c r="S1718" s="1">
        <v>0</v>
      </c>
      <c r="T1718" s="1" t="s">
        <v>9516</v>
      </c>
    </row>
    <row r="1719" spans="1:20" ht="13.5" customHeight="1">
      <c r="A1719" s="1" t="s">
        <v>951</v>
      </c>
      <c r="B1719" s="1" t="s">
        <v>952</v>
      </c>
      <c r="C1719" s="1" t="s">
        <v>1258</v>
      </c>
      <c r="D1719" s="1" t="s">
        <v>3330</v>
      </c>
      <c r="E1719" s="1" t="s">
        <v>3331</v>
      </c>
      <c r="F1719" s="1">
        <v>3.6</v>
      </c>
      <c r="G1719" s="1">
        <v>0</v>
      </c>
      <c r="H1719" s="1" t="s">
        <v>7</v>
      </c>
      <c r="J1719" s="1">
        <v>1</v>
      </c>
      <c r="K1719" s="1">
        <v>0</v>
      </c>
      <c r="L1719" s="1">
        <v>1</v>
      </c>
      <c r="M1719" s="1">
        <v>1</v>
      </c>
      <c r="N1719" s="1">
        <v>0</v>
      </c>
      <c r="O1719" s="1">
        <v>0</v>
      </c>
      <c r="P1719" s="1" t="s">
        <v>9516</v>
      </c>
      <c r="Q1719" s="1">
        <v>0</v>
      </c>
      <c r="R1719" s="1">
        <v>0</v>
      </c>
      <c r="S1719" s="1">
        <v>0</v>
      </c>
      <c r="T1719" s="1" t="s">
        <v>9516</v>
      </c>
    </row>
    <row r="1720" spans="1:20" ht="13.5" customHeight="1">
      <c r="A1720" s="1" t="s">
        <v>1100</v>
      </c>
      <c r="B1720" s="1" t="s">
        <v>952</v>
      </c>
      <c r="C1720" s="1" t="s">
        <v>1258</v>
      </c>
      <c r="D1720" s="1" t="s">
        <v>1256</v>
      </c>
      <c r="E1720" s="1" t="s">
        <v>1257</v>
      </c>
      <c r="F1720" s="1">
        <v>10</v>
      </c>
      <c r="G1720" s="1">
        <v>0</v>
      </c>
      <c r="H1720" s="1" t="s">
        <v>1195</v>
      </c>
      <c r="J1720" s="1">
        <v>0</v>
      </c>
      <c r="K1720" s="1">
        <v>0</v>
      </c>
      <c r="L1720" s="1">
        <v>1</v>
      </c>
      <c r="M1720" s="1">
        <v>1</v>
      </c>
      <c r="N1720" s="1">
        <v>0</v>
      </c>
      <c r="O1720" s="1">
        <v>0</v>
      </c>
      <c r="P1720" s="1" t="s">
        <v>9516</v>
      </c>
      <c r="Q1720" s="1">
        <v>0</v>
      </c>
      <c r="R1720" s="1">
        <v>0</v>
      </c>
      <c r="S1720" s="1">
        <v>0</v>
      </c>
      <c r="T1720" s="1" t="s">
        <v>9516</v>
      </c>
    </row>
    <row r="1721" spans="1:20" ht="13.5" customHeight="1">
      <c r="A1721" s="1" t="s">
        <v>1100</v>
      </c>
      <c r="B1721" s="1" t="s">
        <v>952</v>
      </c>
      <c r="C1721" s="1" t="s">
        <v>1258</v>
      </c>
      <c r="D1721" s="1" t="s">
        <v>3332</v>
      </c>
      <c r="E1721" s="1" t="s">
        <v>3333</v>
      </c>
      <c r="F1721" s="1">
        <v>12.7</v>
      </c>
      <c r="G1721" s="1">
        <v>0</v>
      </c>
      <c r="H1721" s="1" t="s">
        <v>7</v>
      </c>
      <c r="J1721" s="1">
        <v>0</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3001</v>
      </c>
      <c r="E1722" s="1" t="s">
        <v>3002</v>
      </c>
      <c r="F1722" s="1">
        <v>17.8</v>
      </c>
      <c r="G1722" s="1">
        <v>0</v>
      </c>
      <c r="H1722" s="1" t="s">
        <v>3334</v>
      </c>
      <c r="J1722" s="1">
        <v>2</v>
      </c>
      <c r="K1722" s="1">
        <v>0</v>
      </c>
      <c r="L1722" s="1">
        <v>1</v>
      </c>
      <c r="M1722" s="1">
        <v>1</v>
      </c>
      <c r="N1722" s="1">
        <v>0</v>
      </c>
      <c r="O1722" s="1">
        <v>0</v>
      </c>
      <c r="P1722" s="1" t="s">
        <v>9516</v>
      </c>
      <c r="Q1722" s="1">
        <v>0</v>
      </c>
      <c r="R1722" s="1">
        <v>4</v>
      </c>
      <c r="S1722" s="1">
        <v>0</v>
      </c>
      <c r="T1722" s="1" t="s">
        <v>9516</v>
      </c>
    </row>
    <row r="1723" spans="1:20" ht="13.5" customHeight="1">
      <c r="A1723" s="1" t="s">
        <v>9502</v>
      </c>
      <c r="B1723" s="1" t="s">
        <v>9501</v>
      </c>
      <c r="C1723" s="1" t="s">
        <v>3008</v>
      </c>
      <c r="D1723" s="1" t="s">
        <v>9465</v>
      </c>
      <c r="E1723" s="1" t="s">
        <v>9466</v>
      </c>
      <c r="F1723" s="1">
        <v>-32768</v>
      </c>
      <c r="G1723" s="1" t="s">
        <v>1245</v>
      </c>
      <c r="J1723" s="1">
        <v>2</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3008</v>
      </c>
      <c r="D1724" s="1" t="s">
        <v>3006</v>
      </c>
      <c r="E1724" s="1" t="s">
        <v>3007</v>
      </c>
      <c r="F1724" s="1">
        <v>0</v>
      </c>
      <c r="G1724" s="1">
        <v>0</v>
      </c>
      <c r="H1724" s="1" t="s">
        <v>1245</v>
      </c>
      <c r="J1724" s="1">
        <v>2</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3008</v>
      </c>
      <c r="D1725" s="1" t="s">
        <v>3335</v>
      </c>
      <c r="E1725" s="1" t="s">
        <v>3336</v>
      </c>
      <c r="F1725" s="1">
        <v>2.2000000000000002</v>
      </c>
      <c r="G1725" s="1">
        <v>0</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3337</v>
      </c>
      <c r="E1726" s="1" t="s">
        <v>3338</v>
      </c>
      <c r="F1726" s="1">
        <v>4.8</v>
      </c>
      <c r="G1726" s="1">
        <v>0</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3339</v>
      </c>
      <c r="E1727" s="1" t="s">
        <v>3340</v>
      </c>
      <c r="F1727" s="1">
        <v>6.1</v>
      </c>
      <c r="G1727" s="1">
        <v>0</v>
      </c>
      <c r="H1727" s="1" t="s">
        <v>3039</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3341</v>
      </c>
      <c r="E1728" s="1" t="s">
        <v>3342</v>
      </c>
      <c r="F1728" s="1">
        <v>7.8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3343</v>
      </c>
      <c r="E1729" s="1" t="s">
        <v>3344</v>
      </c>
      <c r="F1729" s="1">
        <v>10.9</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3345</v>
      </c>
      <c r="E1730" s="1" t="s">
        <v>3346</v>
      </c>
      <c r="F1730" s="1">
        <v>13.5</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3347</v>
      </c>
      <c r="E1731" s="1" t="s">
        <v>3348</v>
      </c>
      <c r="F1731" s="1">
        <v>15.9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3349</v>
      </c>
      <c r="E1732" s="1" t="s">
        <v>10227</v>
      </c>
      <c r="F1732" s="1">
        <v>17.899999999999999</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951</v>
      </c>
      <c r="B1733" s="1" t="s">
        <v>952</v>
      </c>
      <c r="C1733" s="1" t="s">
        <v>3008</v>
      </c>
      <c r="D1733" s="1" t="s">
        <v>3350</v>
      </c>
      <c r="E1733" s="1" t="s">
        <v>3351</v>
      </c>
      <c r="F1733" s="1">
        <v>20.2</v>
      </c>
      <c r="G1733" s="1">
        <v>0</v>
      </c>
      <c r="J1733" s="1">
        <v>0</v>
      </c>
      <c r="K1733" s="1">
        <v>0</v>
      </c>
      <c r="L1733" s="1">
        <v>1</v>
      </c>
      <c r="M1733" s="1">
        <v>1</v>
      </c>
      <c r="N1733" s="1">
        <v>0</v>
      </c>
      <c r="O1733" s="1">
        <v>0</v>
      </c>
      <c r="P1733" s="1" t="s">
        <v>9516</v>
      </c>
      <c r="Q1733" s="1">
        <v>0</v>
      </c>
      <c r="R1733" s="1">
        <v>0</v>
      </c>
      <c r="S1733" s="1">
        <v>0</v>
      </c>
      <c r="T1733" s="1" t="s">
        <v>9516</v>
      </c>
    </row>
    <row r="1734" spans="1:20" ht="13.5" customHeight="1">
      <c r="A1734" s="1" t="s">
        <v>951</v>
      </c>
      <c r="B1734" s="1" t="s">
        <v>952</v>
      </c>
      <c r="C1734" s="1" t="s">
        <v>3008</v>
      </c>
      <c r="D1734" s="1" t="s">
        <v>3352</v>
      </c>
      <c r="E1734" s="1" t="s">
        <v>3353</v>
      </c>
      <c r="F1734" s="1">
        <v>22.9</v>
      </c>
      <c r="G1734" s="1">
        <v>0</v>
      </c>
      <c r="J1734" s="1">
        <v>0</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3354</v>
      </c>
      <c r="E1735" s="1" t="s">
        <v>3355</v>
      </c>
      <c r="F1735" s="1">
        <v>25.7</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3356</v>
      </c>
      <c r="E1736" s="1" t="s">
        <v>3357</v>
      </c>
      <c r="F1736" s="1">
        <v>28.4</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3358</v>
      </c>
      <c r="E1737" s="1" t="s">
        <v>3359</v>
      </c>
      <c r="F1737" s="1">
        <v>29.2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3360</v>
      </c>
      <c r="E1738" s="1" t="s">
        <v>3361</v>
      </c>
      <c r="F1738" s="1">
        <v>31</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3362</v>
      </c>
      <c r="E1739" s="1" t="s">
        <v>3363</v>
      </c>
      <c r="F1739" s="1">
        <v>33.799999999999997</v>
      </c>
      <c r="G1739" s="1">
        <v>0</v>
      </c>
      <c r="H1739" s="1" t="s">
        <v>3025</v>
      </c>
      <c r="I1739" s="1" t="s">
        <v>9354</v>
      </c>
      <c r="J1739" s="1">
        <v>0</v>
      </c>
      <c r="K1739" s="1">
        <v>0</v>
      </c>
      <c r="L1739" s="1">
        <v>1</v>
      </c>
      <c r="M1739" s="1">
        <v>1</v>
      </c>
      <c r="N1739" s="1">
        <v>0</v>
      </c>
      <c r="O1739" s="1">
        <v>0</v>
      </c>
      <c r="P1739" s="1" t="s">
        <v>9516</v>
      </c>
      <c r="Q1739" s="1">
        <v>0</v>
      </c>
      <c r="R1739" s="1">
        <v>0</v>
      </c>
      <c r="S1739" s="1">
        <v>0</v>
      </c>
      <c r="T1739" s="1" t="s">
        <v>9516</v>
      </c>
    </row>
    <row r="1740" spans="1:20" ht="13.5" customHeight="1">
      <c r="A1740" s="1" t="s">
        <v>951</v>
      </c>
      <c r="B1740" s="1" t="s">
        <v>952</v>
      </c>
      <c r="C1740" s="1" t="s">
        <v>3008</v>
      </c>
      <c r="D1740" s="1" t="s">
        <v>3364</v>
      </c>
      <c r="E1740" s="1" t="s">
        <v>3365</v>
      </c>
      <c r="F1740" s="1">
        <v>35.700000000000003</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951</v>
      </c>
      <c r="B1741" s="1" t="s">
        <v>952</v>
      </c>
      <c r="C1741" s="1" t="s">
        <v>3008</v>
      </c>
      <c r="D1741" s="1" t="s">
        <v>3366</v>
      </c>
      <c r="E1741" s="1" t="s">
        <v>3367</v>
      </c>
      <c r="F1741" s="1">
        <v>38.6</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3368</v>
      </c>
      <c r="E1742" s="1" t="s">
        <v>3369</v>
      </c>
      <c r="F1742" s="1">
        <v>40</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1093</v>
      </c>
      <c r="E1743" s="1" t="s">
        <v>1094</v>
      </c>
      <c r="F1743" s="1">
        <v>42.6</v>
      </c>
      <c r="G1743" s="1">
        <v>0</v>
      </c>
      <c r="H1743" s="1" t="s">
        <v>3370</v>
      </c>
      <c r="J1743" s="1">
        <v>0</v>
      </c>
      <c r="K1743" s="1">
        <v>0</v>
      </c>
      <c r="L1743" s="1">
        <v>1</v>
      </c>
      <c r="M1743" s="1">
        <v>1</v>
      </c>
      <c r="N1743" s="1">
        <v>0</v>
      </c>
      <c r="O1743" s="1">
        <v>0</v>
      </c>
      <c r="P1743" s="1" t="s">
        <v>9516</v>
      </c>
      <c r="Q1743" s="1">
        <v>0</v>
      </c>
      <c r="R1743" s="1">
        <v>0</v>
      </c>
      <c r="S1743" s="1">
        <v>0</v>
      </c>
      <c r="T1743" s="1" t="s">
        <v>9516</v>
      </c>
    </row>
    <row r="1744" spans="1:20" ht="13.5" customHeight="1">
      <c r="A1744" s="1" t="s">
        <v>1100</v>
      </c>
      <c r="B1744" s="1" t="s">
        <v>952</v>
      </c>
      <c r="C1744" s="1" t="s">
        <v>3011</v>
      </c>
      <c r="D1744" s="1" t="s">
        <v>3009</v>
      </c>
      <c r="E1744" s="1" t="s">
        <v>3010</v>
      </c>
      <c r="F1744" s="1">
        <v>0</v>
      </c>
      <c r="G1744" s="1">
        <v>0</v>
      </c>
      <c r="H1744" s="1" t="s">
        <v>1245</v>
      </c>
      <c r="J1744" s="1">
        <v>102</v>
      </c>
      <c r="K1744" s="1">
        <v>0</v>
      </c>
      <c r="L1744" s="1">
        <v>1</v>
      </c>
      <c r="M1744" s="1">
        <v>1</v>
      </c>
      <c r="N1744" s="1">
        <v>0</v>
      </c>
      <c r="O1744" s="1">
        <v>0</v>
      </c>
      <c r="P1744" s="1" t="s">
        <v>9516</v>
      </c>
      <c r="Q1744" s="1">
        <v>0</v>
      </c>
      <c r="R1744" s="1">
        <v>0</v>
      </c>
      <c r="S1744" s="1">
        <v>0</v>
      </c>
      <c r="T1744" s="1" t="s">
        <v>9516</v>
      </c>
    </row>
    <row r="1745" spans="1:20" ht="13.5" customHeight="1">
      <c r="A1745" s="1" t="s">
        <v>1100</v>
      </c>
      <c r="B1745" s="1" t="s">
        <v>952</v>
      </c>
      <c r="C1745" s="1" t="s">
        <v>3011</v>
      </c>
      <c r="D1745" s="1" t="s">
        <v>3371</v>
      </c>
      <c r="E1745" s="1" t="s">
        <v>3372</v>
      </c>
      <c r="F1745" s="1">
        <v>2</v>
      </c>
      <c r="G1745" s="1">
        <v>0</v>
      </c>
      <c r="J1745" s="1">
        <v>2</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3373</v>
      </c>
      <c r="E1746" s="1" t="s">
        <v>3374</v>
      </c>
      <c r="F1746" s="1">
        <v>3</v>
      </c>
      <c r="G1746" s="1">
        <v>0</v>
      </c>
      <c r="J1746" s="1">
        <v>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3375</v>
      </c>
      <c r="E1747" s="1" t="s">
        <v>3376</v>
      </c>
      <c r="F1747" s="1">
        <v>3.8</v>
      </c>
      <c r="G1747" s="1">
        <v>0</v>
      </c>
      <c r="H1747" s="1" t="s">
        <v>7</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3377</v>
      </c>
      <c r="E1748" s="1" t="s">
        <v>3378</v>
      </c>
      <c r="F1748" s="1">
        <v>5</v>
      </c>
      <c r="G1748" s="1">
        <v>0</v>
      </c>
      <c r="H1748" s="1" t="s">
        <v>7</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3379</v>
      </c>
      <c r="E1749" s="1" t="s">
        <v>3380</v>
      </c>
      <c r="F1749" s="1">
        <v>7.1</v>
      </c>
      <c r="G1749" s="1">
        <v>0</v>
      </c>
      <c r="I1749" s="1" t="s">
        <v>9356</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3381</v>
      </c>
      <c r="E1750" s="1" t="s">
        <v>3382</v>
      </c>
      <c r="F1750" s="1">
        <v>9.5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3383</v>
      </c>
      <c r="E1751" s="1" t="s">
        <v>3384</v>
      </c>
      <c r="F1751" s="1">
        <v>11.1</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3385</v>
      </c>
      <c r="E1752" s="1" t="s">
        <v>3386</v>
      </c>
      <c r="F1752" s="1">
        <v>14.1</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3387</v>
      </c>
      <c r="E1753" s="1" t="s">
        <v>3388</v>
      </c>
      <c r="F1753" s="1">
        <v>16</v>
      </c>
      <c r="G1753" s="1">
        <v>0</v>
      </c>
      <c r="H1753" s="1" t="s">
        <v>7</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3389</v>
      </c>
      <c r="E1754" s="1" t="s">
        <v>3390</v>
      </c>
      <c r="F1754" s="1">
        <v>18.5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3017</v>
      </c>
      <c r="E1755" s="1" t="s">
        <v>3018</v>
      </c>
      <c r="F1755" s="1">
        <v>22.1</v>
      </c>
      <c r="G1755" s="1">
        <v>0</v>
      </c>
      <c r="H1755" s="1" t="s">
        <v>3391</v>
      </c>
      <c r="J1755" s="1">
        <v>0</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3392</v>
      </c>
      <c r="D1756" s="1" t="s">
        <v>3017</v>
      </c>
      <c r="E1756" s="1" t="s">
        <v>3018</v>
      </c>
      <c r="F1756" s="1">
        <v>0</v>
      </c>
      <c r="G1756" s="1">
        <v>0</v>
      </c>
      <c r="H1756" s="1" t="s">
        <v>3393</v>
      </c>
      <c r="J1756" s="1">
        <v>0</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3392</v>
      </c>
      <c r="D1757" s="1" t="s">
        <v>3394</v>
      </c>
      <c r="E1757" s="1" t="s">
        <v>3395</v>
      </c>
      <c r="F1757" s="1">
        <v>2.2999999999999998</v>
      </c>
      <c r="G1757" s="1">
        <v>0</v>
      </c>
      <c r="H1757" s="1" t="s">
        <v>7</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3396</v>
      </c>
      <c r="E1758" s="1" t="s">
        <v>3397</v>
      </c>
      <c r="F1758" s="1">
        <v>4.5</v>
      </c>
      <c r="G1758" s="1">
        <v>0</v>
      </c>
      <c r="H1758" s="1" t="s">
        <v>7</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3398</v>
      </c>
      <c r="E1759" s="1" t="s">
        <v>3399</v>
      </c>
      <c r="F1759" s="1">
        <v>8.4</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3400</v>
      </c>
      <c r="E1760" s="1" t="s">
        <v>3401</v>
      </c>
      <c r="F1760" s="1">
        <v>10.4</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3402</v>
      </c>
      <c r="E1761" s="1" t="s">
        <v>3403</v>
      </c>
      <c r="F1761" s="1">
        <v>13.8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3404</v>
      </c>
      <c r="E1762" s="1" t="s">
        <v>3405</v>
      </c>
      <c r="F1762" s="1">
        <v>15.9</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3406</v>
      </c>
      <c r="E1763" s="1" t="s">
        <v>3407</v>
      </c>
      <c r="F1763" s="1">
        <v>19.3</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3408</v>
      </c>
      <c r="E1764" s="1" t="s">
        <v>3409</v>
      </c>
      <c r="F1764" s="1">
        <v>23.9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1300</v>
      </c>
      <c r="D1765" s="1" t="s">
        <v>3001</v>
      </c>
      <c r="E1765" s="1" t="s">
        <v>3002</v>
      </c>
      <c r="F1765" s="1">
        <v>0</v>
      </c>
      <c r="G1765" s="1">
        <v>0</v>
      </c>
      <c r="H1765" s="1" t="s">
        <v>3410</v>
      </c>
      <c r="J1765" s="1">
        <v>2</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1300</v>
      </c>
      <c r="D1766" s="1" t="s">
        <v>3411</v>
      </c>
      <c r="E1766" s="1" t="s">
        <v>3412</v>
      </c>
      <c r="F1766" s="1">
        <v>0.9</v>
      </c>
      <c r="G1766" s="1">
        <v>0</v>
      </c>
      <c r="H1766" s="1" t="s">
        <v>7</v>
      </c>
      <c r="J1766" s="1">
        <v>2</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3413</v>
      </c>
      <c r="E1767" s="1" t="s">
        <v>3414</v>
      </c>
      <c r="F1767" s="1">
        <v>1.5</v>
      </c>
      <c r="G1767" s="1">
        <v>0</v>
      </c>
      <c r="H1767" s="1" t="s">
        <v>7</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3415</v>
      </c>
      <c r="E1768" s="1" t="s">
        <v>3416</v>
      </c>
      <c r="F1768" s="1">
        <v>2.4</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3417</v>
      </c>
      <c r="E1769" s="1" t="s">
        <v>3418</v>
      </c>
      <c r="F1769" s="1">
        <v>3</v>
      </c>
      <c r="G1769" s="1">
        <v>0</v>
      </c>
      <c r="H1769" s="1" t="s">
        <v>3419</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3420</v>
      </c>
      <c r="E1770" s="1" t="s">
        <v>3421</v>
      </c>
      <c r="F1770" s="1">
        <v>3.5</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3422</v>
      </c>
      <c r="E1771" s="1" t="s">
        <v>3423</v>
      </c>
      <c r="F1771" s="1">
        <v>4.0999999999999996</v>
      </c>
      <c r="G1771" s="1">
        <v>0</v>
      </c>
      <c r="H1771" s="1" t="s">
        <v>3424</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1298</v>
      </c>
      <c r="E1772" s="1" t="s">
        <v>1299</v>
      </c>
      <c r="F1772" s="1">
        <v>5.7</v>
      </c>
      <c r="G1772" s="1">
        <v>0</v>
      </c>
      <c r="H1772" s="1" t="s">
        <v>9753</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3425</v>
      </c>
      <c r="E1773" s="1" t="s">
        <v>3426</v>
      </c>
      <c r="F1773" s="1">
        <v>6.4</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3427</v>
      </c>
      <c r="E1774" s="1" t="s">
        <v>3428</v>
      </c>
      <c r="F1774" s="1">
        <v>7</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3419</v>
      </c>
      <c r="D1775" s="1" t="s">
        <v>3417</v>
      </c>
      <c r="E1775" s="1" t="s">
        <v>3418</v>
      </c>
      <c r="F1775" s="1">
        <v>0</v>
      </c>
      <c r="G1775" s="1">
        <v>0</v>
      </c>
      <c r="H1775" s="1" t="s">
        <v>3429</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3419</v>
      </c>
      <c r="D1776" s="1" t="s">
        <v>3430</v>
      </c>
      <c r="E1776" s="1" t="s">
        <v>3431</v>
      </c>
      <c r="F1776" s="1">
        <v>0.9</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3432</v>
      </c>
      <c r="E1777" s="1" t="s">
        <v>3433</v>
      </c>
      <c r="F1777" s="1">
        <v>1.7</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3424</v>
      </c>
      <c r="D1778" s="1" t="s">
        <v>3422</v>
      </c>
      <c r="E1778" s="1" t="s">
        <v>3423</v>
      </c>
      <c r="F1778" s="1">
        <v>0</v>
      </c>
      <c r="G1778" s="1">
        <v>0</v>
      </c>
      <c r="H1778" s="1" t="s">
        <v>3429</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3424</v>
      </c>
      <c r="D1779" s="1" t="s">
        <v>3434</v>
      </c>
      <c r="E1779" s="1" t="s">
        <v>3435</v>
      </c>
      <c r="F1779" s="1">
        <v>1</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3025</v>
      </c>
      <c r="D1780" s="1" t="s">
        <v>9876</v>
      </c>
      <c r="E1780" s="1" t="s">
        <v>3024</v>
      </c>
      <c r="F1780" s="1">
        <v>0</v>
      </c>
      <c r="G1780" s="1">
        <v>0</v>
      </c>
      <c r="H1780" s="1" t="s">
        <v>1245</v>
      </c>
      <c r="J1780" s="1">
        <v>0</v>
      </c>
      <c r="K1780" s="1">
        <v>0</v>
      </c>
      <c r="L1780" s="1">
        <v>1</v>
      </c>
      <c r="M1780" s="1">
        <v>0</v>
      </c>
      <c r="N1780" s="1">
        <v>0</v>
      </c>
      <c r="O1780" s="1">
        <v>0</v>
      </c>
      <c r="P1780" s="1" t="s">
        <v>9516</v>
      </c>
      <c r="Q1780" s="1">
        <v>0</v>
      </c>
      <c r="R1780" s="1">
        <v>0</v>
      </c>
      <c r="S1780" s="1">
        <v>0</v>
      </c>
      <c r="T1780" s="1" t="s">
        <v>9516</v>
      </c>
    </row>
    <row r="1781" spans="1:20" ht="13.5" customHeight="1">
      <c r="A1781" s="1" t="s">
        <v>1100</v>
      </c>
      <c r="B1781" s="1" t="s">
        <v>952</v>
      </c>
      <c r="C1781" s="1" t="s">
        <v>3025</v>
      </c>
      <c r="D1781" s="1" t="s">
        <v>9880</v>
      </c>
      <c r="E1781" s="1" t="s">
        <v>3436</v>
      </c>
      <c r="F1781" s="1">
        <v>1.3</v>
      </c>
      <c r="G1781" s="1">
        <v>0</v>
      </c>
      <c r="H1781" s="1" t="s">
        <v>7</v>
      </c>
      <c r="J1781" s="1">
        <v>0</v>
      </c>
      <c r="K1781" s="1">
        <v>0</v>
      </c>
      <c r="L1781" s="1">
        <v>1</v>
      </c>
      <c r="M1781" s="1">
        <v>0</v>
      </c>
      <c r="N1781" s="1">
        <v>0</v>
      </c>
      <c r="O1781" s="1">
        <v>0</v>
      </c>
      <c r="P1781" s="1" t="s">
        <v>9516</v>
      </c>
      <c r="Q1781" s="1">
        <v>0</v>
      </c>
      <c r="R1781" s="1">
        <v>0</v>
      </c>
      <c r="S1781" s="1">
        <v>0</v>
      </c>
      <c r="T1781" s="1" t="s">
        <v>9516</v>
      </c>
    </row>
    <row r="1782" spans="1:20" ht="13.5" customHeight="1">
      <c r="A1782" s="1" t="s">
        <v>1100</v>
      </c>
      <c r="B1782" s="1" t="s">
        <v>952</v>
      </c>
      <c r="C1782" s="1" t="s">
        <v>3025</v>
      </c>
      <c r="D1782" s="1" t="s">
        <v>3437</v>
      </c>
      <c r="E1782" s="1" t="s">
        <v>3438</v>
      </c>
      <c r="F1782" s="1">
        <v>3.4</v>
      </c>
      <c r="G1782" s="1">
        <v>0</v>
      </c>
      <c r="H1782" s="1" t="s">
        <v>7</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3439</v>
      </c>
      <c r="E1783" s="1" t="s">
        <v>3440</v>
      </c>
      <c r="F1783" s="1">
        <v>5.0999999999999996</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3441</v>
      </c>
      <c r="E1784" s="1" t="s">
        <v>3442</v>
      </c>
      <c r="F1784" s="1">
        <v>7.2</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3443</v>
      </c>
      <c r="E1785" s="1" t="s">
        <v>3444</v>
      </c>
      <c r="F1785" s="1">
        <v>8.6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3445</v>
      </c>
      <c r="E1786" s="1" t="s">
        <v>3446</v>
      </c>
      <c r="F1786" s="1">
        <v>10</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3447</v>
      </c>
      <c r="E1787" s="1" t="s">
        <v>3448</v>
      </c>
      <c r="F1787" s="1">
        <v>11.6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3449</v>
      </c>
      <c r="E1788" s="1" t="s">
        <v>3450</v>
      </c>
      <c r="F1788" s="1">
        <v>14.2</v>
      </c>
      <c r="G1788" s="1">
        <v>0</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3451</v>
      </c>
      <c r="E1789" s="1" t="s">
        <v>3452</v>
      </c>
      <c r="F1789" s="1">
        <v>15.9</v>
      </c>
      <c r="G1789" s="1">
        <v>0</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3453</v>
      </c>
      <c r="E1790" s="1" t="s">
        <v>3454</v>
      </c>
      <c r="F1790" s="1">
        <v>18.899999999999999</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3455</v>
      </c>
      <c r="E1791" s="1" t="s">
        <v>3456</v>
      </c>
      <c r="F1791" s="1">
        <v>20.6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3457</v>
      </c>
      <c r="E1792" s="1" t="s">
        <v>3458</v>
      </c>
      <c r="F1792" s="1">
        <v>23.5</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3459</v>
      </c>
      <c r="E1793" s="1" t="s">
        <v>3460</v>
      </c>
      <c r="F1793" s="1">
        <v>24.8</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3461</v>
      </c>
      <c r="E1794" s="1" t="s">
        <v>3462</v>
      </c>
      <c r="F1794" s="1">
        <v>26.9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3463</v>
      </c>
      <c r="E1795" s="1" t="s">
        <v>3464</v>
      </c>
      <c r="F1795" s="1">
        <v>28.4</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3465</v>
      </c>
      <c r="E1796" s="1" t="s">
        <v>3466</v>
      </c>
      <c r="F1796" s="1">
        <v>31.3</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3362</v>
      </c>
      <c r="E1797" s="1" t="s">
        <v>3363</v>
      </c>
      <c r="F1797" s="1">
        <v>33.299999999999997</v>
      </c>
      <c r="G1797" s="1">
        <v>0</v>
      </c>
      <c r="H1797" s="1" t="s">
        <v>3008</v>
      </c>
      <c r="I1797" s="1" t="s">
        <v>9354</v>
      </c>
      <c r="J1797" s="1">
        <v>0</v>
      </c>
      <c r="K1797" s="1">
        <v>0</v>
      </c>
      <c r="L1797" s="1">
        <v>1</v>
      </c>
      <c r="M1797" s="1">
        <v>0</v>
      </c>
      <c r="N1797" s="1">
        <v>0</v>
      </c>
      <c r="O1797" s="1">
        <v>0</v>
      </c>
      <c r="P1797" s="1" t="s">
        <v>9516</v>
      </c>
      <c r="Q1797" s="1">
        <v>0</v>
      </c>
      <c r="R1797" s="1">
        <v>0</v>
      </c>
      <c r="S1797" s="1">
        <v>0</v>
      </c>
      <c r="T1797" s="1" t="s">
        <v>9516</v>
      </c>
    </row>
    <row r="1798" spans="1:20" ht="13.5" customHeight="1">
      <c r="A1798" s="1" t="s">
        <v>3048</v>
      </c>
      <c r="B1798" s="1" t="s">
        <v>952</v>
      </c>
      <c r="C1798" s="1" t="s">
        <v>3467</v>
      </c>
      <c r="D1798" s="1" t="s">
        <v>3049</v>
      </c>
      <c r="E1798" s="1" t="s">
        <v>3050</v>
      </c>
      <c r="F1798" s="1">
        <v>0</v>
      </c>
      <c r="G1798" s="1">
        <v>0</v>
      </c>
      <c r="H1798" s="1" t="s">
        <v>3468</v>
      </c>
      <c r="J1798" s="1">
        <v>0</v>
      </c>
      <c r="K1798" s="1">
        <v>0</v>
      </c>
      <c r="L1798" s="1">
        <v>1</v>
      </c>
      <c r="M1798" s="1">
        <v>0</v>
      </c>
      <c r="N1798" s="1">
        <v>0</v>
      </c>
      <c r="O1798" s="1">
        <v>0</v>
      </c>
      <c r="P1798" s="1" t="s">
        <v>9516</v>
      </c>
      <c r="Q1798" s="1">
        <v>0</v>
      </c>
      <c r="R1798" s="1">
        <v>0</v>
      </c>
      <c r="S1798" s="1">
        <v>0</v>
      </c>
      <c r="T1798" s="1" t="s">
        <v>9516</v>
      </c>
    </row>
    <row r="1799" spans="1:20" ht="13.5" customHeight="1">
      <c r="A1799" s="1" t="s">
        <v>3048</v>
      </c>
      <c r="B1799" s="1" t="s">
        <v>952</v>
      </c>
      <c r="C1799" s="1" t="s">
        <v>3467</v>
      </c>
      <c r="D1799" s="1" t="s">
        <v>3469</v>
      </c>
      <c r="E1799" s="1" t="s">
        <v>3470</v>
      </c>
      <c r="F1799" s="1">
        <v>1.2</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3471</v>
      </c>
      <c r="E1800" s="1" t="s">
        <v>3472</v>
      </c>
      <c r="F1800" s="1">
        <v>6</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3473</v>
      </c>
      <c r="E1801" s="1" t="s">
        <v>3474</v>
      </c>
      <c r="F1801" s="1">
        <v>8.6999999999999993</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3475</v>
      </c>
      <c r="E1802" s="1" t="s">
        <v>3476</v>
      </c>
      <c r="F1802" s="1">
        <v>13</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3477</v>
      </c>
      <c r="E1803" s="1" t="s">
        <v>3478</v>
      </c>
      <c r="F1803" s="1">
        <v>16.899999999999999</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1401</v>
      </c>
      <c r="B1804" s="1" t="s">
        <v>952</v>
      </c>
      <c r="C1804" s="1" t="s">
        <v>1448</v>
      </c>
      <c r="D1804" s="1" t="s">
        <v>1482</v>
      </c>
      <c r="E1804" s="1" t="s">
        <v>1483</v>
      </c>
      <c r="F1804" s="1">
        <v>0</v>
      </c>
      <c r="G1804" s="1">
        <v>0</v>
      </c>
      <c r="H1804" s="1" t="s">
        <v>10017</v>
      </c>
      <c r="J1804" s="1">
        <v>0</v>
      </c>
      <c r="K1804" s="1">
        <v>13</v>
      </c>
      <c r="L1804" s="1">
        <v>1</v>
      </c>
      <c r="M1804" s="1">
        <v>0</v>
      </c>
      <c r="N1804" s="1">
        <v>0</v>
      </c>
      <c r="O1804" s="1">
        <v>0</v>
      </c>
      <c r="P1804" s="1" t="s">
        <v>9516</v>
      </c>
      <c r="Q1804" s="1">
        <v>0</v>
      </c>
      <c r="R1804" s="1">
        <v>0</v>
      </c>
      <c r="S1804" s="1">
        <v>0</v>
      </c>
      <c r="T1804" s="1" t="s">
        <v>9516</v>
      </c>
    </row>
    <row r="1805" spans="1:20" ht="13.5" customHeight="1">
      <c r="A1805" s="1" t="s">
        <v>1401</v>
      </c>
      <c r="B1805" s="1" t="s">
        <v>952</v>
      </c>
      <c r="C1805" s="1" t="s">
        <v>1448</v>
      </c>
      <c r="D1805" s="1" t="s">
        <v>3479</v>
      </c>
      <c r="E1805" s="1" t="s">
        <v>3480</v>
      </c>
      <c r="F1805" s="1">
        <v>2.8</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3481</v>
      </c>
      <c r="E1806" s="1" t="s">
        <v>3482</v>
      </c>
      <c r="F1806" s="1">
        <v>4</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1446</v>
      </c>
      <c r="E1807" s="1" t="s">
        <v>1447</v>
      </c>
      <c r="F1807" s="1">
        <v>7.3</v>
      </c>
      <c r="G1807" s="1">
        <v>0</v>
      </c>
      <c r="H1807" s="1" t="s">
        <v>1410</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3483</v>
      </c>
      <c r="E1808" s="1" t="s">
        <v>3484</v>
      </c>
      <c r="F1808" s="1">
        <v>12.1</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3485</v>
      </c>
      <c r="E1809" s="1" t="s">
        <v>3486</v>
      </c>
      <c r="F1809" s="1">
        <v>17.7</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3487</v>
      </c>
      <c r="E1810" s="1" t="s">
        <v>3488</v>
      </c>
      <c r="F1810" s="1">
        <v>21.1</v>
      </c>
      <c r="G1810" s="1">
        <v>0</v>
      </c>
      <c r="H1810" s="1" t="s">
        <v>3489</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3490</v>
      </c>
      <c r="E1811" s="1" t="s">
        <v>3491</v>
      </c>
      <c r="F1811" s="1">
        <v>27.5</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3492</v>
      </c>
      <c r="E1812" s="1" t="s">
        <v>3493</v>
      </c>
      <c r="F1812" s="1">
        <v>30.5</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3494</v>
      </c>
      <c r="E1813" s="1" t="s">
        <v>3495</v>
      </c>
      <c r="F1813" s="1">
        <v>36.299999999999997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3496</v>
      </c>
      <c r="E1814" s="1" t="s">
        <v>2485</v>
      </c>
      <c r="F1814" s="1">
        <v>41.3</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3497</v>
      </c>
      <c r="E1815" s="1" t="s">
        <v>3498</v>
      </c>
      <c r="F1815" s="1">
        <v>46.5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3499</v>
      </c>
      <c r="E1816" s="1" t="s">
        <v>3500</v>
      </c>
      <c r="F1816" s="1">
        <v>53.6</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3501</v>
      </c>
      <c r="E1817" s="1" t="s">
        <v>3502</v>
      </c>
      <c r="F1817" s="1">
        <v>59</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10132</v>
      </c>
      <c r="E1818" s="1" t="s">
        <v>3503</v>
      </c>
      <c r="F1818" s="1">
        <v>62.7</v>
      </c>
      <c r="G1818" s="1">
        <v>0</v>
      </c>
      <c r="H1818" s="1" t="s">
        <v>7</v>
      </c>
      <c r="J1818" s="1">
        <v>0</v>
      </c>
      <c r="K1818" s="1">
        <v>0</v>
      </c>
      <c r="L1818" s="1">
        <v>0</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3504</v>
      </c>
      <c r="E1819" s="1" t="s">
        <v>3505</v>
      </c>
      <c r="F1819" s="1">
        <v>69.3</v>
      </c>
      <c r="G1819" s="1">
        <v>0</v>
      </c>
      <c r="H1819" s="1" t="s">
        <v>7</v>
      </c>
      <c r="J1819" s="1">
        <v>0</v>
      </c>
      <c r="K1819" s="1">
        <v>0</v>
      </c>
      <c r="L1819" s="1">
        <v>0</v>
      </c>
      <c r="M1819" s="1">
        <v>0</v>
      </c>
      <c r="N1819" s="1">
        <v>0</v>
      </c>
      <c r="O1819" s="1">
        <v>0</v>
      </c>
      <c r="P1819" s="1" t="s">
        <v>9516</v>
      </c>
      <c r="Q1819" s="1">
        <v>0</v>
      </c>
      <c r="R1819" s="1">
        <v>0</v>
      </c>
      <c r="S1819" s="1">
        <v>0</v>
      </c>
      <c r="T1819" s="1" t="s">
        <v>9516</v>
      </c>
    </row>
    <row r="1820" spans="1:20" ht="13.5" customHeight="1">
      <c r="A1820" s="1" t="s">
        <v>2956</v>
      </c>
      <c r="B1820" s="1" t="s">
        <v>952</v>
      </c>
      <c r="C1820" s="1" t="s">
        <v>1448</v>
      </c>
      <c r="D1820" s="1" t="s">
        <v>3506</v>
      </c>
      <c r="E1820" s="1" t="s">
        <v>3507</v>
      </c>
      <c r="F1820" s="1">
        <v>80.099999999999994</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2956</v>
      </c>
      <c r="B1821" s="1" t="s">
        <v>952</v>
      </c>
      <c r="C1821" s="1" t="s">
        <v>1448</v>
      </c>
      <c r="D1821" s="1" t="s">
        <v>3508</v>
      </c>
      <c r="E1821" s="1" t="s">
        <v>3509</v>
      </c>
      <c r="F1821" s="1">
        <v>87.4</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3510</v>
      </c>
      <c r="E1822" s="1" t="s">
        <v>3511</v>
      </c>
      <c r="F1822" s="1">
        <v>91.1</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3512</v>
      </c>
      <c r="E1823" s="1" t="s">
        <v>3513</v>
      </c>
      <c r="F1823" s="1">
        <v>94.2</v>
      </c>
      <c r="G1823" s="1">
        <v>0</v>
      </c>
      <c r="H1823" s="1" t="s">
        <v>3514</v>
      </c>
      <c r="J1823" s="1">
        <v>0</v>
      </c>
      <c r="K1823" s="1">
        <v>11</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3515</v>
      </c>
      <c r="E1824" s="1" t="s">
        <v>3516</v>
      </c>
      <c r="F1824" s="1">
        <v>100.6</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3517</v>
      </c>
      <c r="E1825" s="1" t="s">
        <v>3518</v>
      </c>
      <c r="F1825" s="1">
        <v>104.6</v>
      </c>
      <c r="G1825" s="1">
        <v>0</v>
      </c>
      <c r="H1825" s="1" t="s">
        <v>7</v>
      </c>
      <c r="I1825" s="1" t="s">
        <v>9358</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3519</v>
      </c>
      <c r="E1826" s="1" t="s">
        <v>3520</v>
      </c>
      <c r="F1826" s="1">
        <v>105.6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3521</v>
      </c>
      <c r="E1827" s="1" t="s">
        <v>3522</v>
      </c>
      <c r="F1827" s="1">
        <v>107.9</v>
      </c>
      <c r="G1827" s="1">
        <v>0</v>
      </c>
      <c r="H1827" s="1" t="s">
        <v>7</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3523</v>
      </c>
      <c r="E1828" s="1" t="s">
        <v>3524</v>
      </c>
      <c r="F1828" s="1">
        <v>111.8</v>
      </c>
      <c r="G1828" s="1">
        <v>0</v>
      </c>
      <c r="H1828" s="1" t="s">
        <v>9407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3525</v>
      </c>
      <c r="E1829" s="1" t="s">
        <v>3526</v>
      </c>
      <c r="F1829" s="1">
        <v>118.4</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3527</v>
      </c>
      <c r="E1830" s="1" t="s">
        <v>3528</v>
      </c>
      <c r="F1830" s="1">
        <v>123.9</v>
      </c>
      <c r="G1830" s="1">
        <v>0</v>
      </c>
      <c r="H1830" s="1" t="s">
        <v>1469</v>
      </c>
      <c r="J1830" s="1">
        <v>0</v>
      </c>
      <c r="K1830" s="1">
        <v>10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3529</v>
      </c>
      <c r="E1831" s="1" t="s">
        <v>3530</v>
      </c>
      <c r="F1831" s="1">
        <v>127</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3531</v>
      </c>
      <c r="E1832" s="1" t="s">
        <v>3532</v>
      </c>
      <c r="F1832" s="1">
        <v>132.19999999999999</v>
      </c>
      <c r="G1832" s="1">
        <v>0</v>
      </c>
      <c r="H1832" s="1" t="s">
        <v>2932</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3533</v>
      </c>
      <c r="E1833" s="1" t="s">
        <v>3534</v>
      </c>
      <c r="F1833" s="1">
        <v>134.69999999999999</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3535</v>
      </c>
      <c r="E1834" s="1" t="s">
        <v>3536</v>
      </c>
      <c r="F1834" s="1">
        <v>138.1</v>
      </c>
      <c r="G1834" s="1">
        <v>0</v>
      </c>
      <c r="H1834" s="1" t="s">
        <v>7</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3537</v>
      </c>
      <c r="E1835" s="1" t="s">
        <v>3538</v>
      </c>
      <c r="F1835" s="1">
        <v>142.80000000000001</v>
      </c>
      <c r="G1835" s="1">
        <v>0</v>
      </c>
      <c r="H1835" s="1" t="s">
        <v>3539</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3540</v>
      </c>
      <c r="E1836" s="1" t="s">
        <v>3541</v>
      </c>
      <c r="F1836" s="1">
        <v>149.4</v>
      </c>
      <c r="G1836" s="1">
        <v>0</v>
      </c>
      <c r="H1836" s="1" t="s">
        <v>7</v>
      </c>
      <c r="J1836" s="1">
        <v>0</v>
      </c>
      <c r="K1836" s="1">
        <v>0</v>
      </c>
      <c r="L1836" s="1">
        <v>2</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3542</v>
      </c>
      <c r="E1837" s="1" t="s">
        <v>3543</v>
      </c>
      <c r="F1837" s="1">
        <v>156.6</v>
      </c>
      <c r="G1837" s="1">
        <v>0</v>
      </c>
      <c r="H1837" s="1" t="s">
        <v>7</v>
      </c>
      <c r="J1837" s="1">
        <v>0</v>
      </c>
      <c r="K1837" s="1">
        <v>0</v>
      </c>
      <c r="L1837" s="1">
        <v>2</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3544</v>
      </c>
      <c r="E1838" s="1" t="s">
        <v>3545</v>
      </c>
      <c r="F1838" s="1">
        <v>162.6</v>
      </c>
      <c r="G1838" s="1">
        <v>0</v>
      </c>
      <c r="H1838" s="1" t="s">
        <v>10014</v>
      </c>
      <c r="J1838" s="1">
        <v>0</v>
      </c>
      <c r="K1838" s="1">
        <v>0</v>
      </c>
      <c r="L1838" s="1">
        <v>2</v>
      </c>
      <c r="M1838" s="1">
        <v>0</v>
      </c>
      <c r="N1838" s="1">
        <v>0</v>
      </c>
      <c r="O1838" s="1">
        <v>0</v>
      </c>
      <c r="P1838" s="1" t="s">
        <v>9516</v>
      </c>
      <c r="Q1838" s="1">
        <v>0</v>
      </c>
      <c r="R1838" s="1">
        <v>0</v>
      </c>
      <c r="S1838" s="1">
        <v>0</v>
      </c>
      <c r="T1838" s="1" t="s">
        <v>9516</v>
      </c>
    </row>
    <row r="1839" spans="1:20" ht="13.5" customHeight="1">
      <c r="A1839" s="1" t="s">
        <v>9502</v>
      </c>
      <c r="B1839" s="1" t="s">
        <v>9501</v>
      </c>
      <c r="C1839" s="1" t="s">
        <v>9409</v>
      </c>
      <c r="D1839" s="1" t="s">
        <v>9460</v>
      </c>
      <c r="E1839" s="1" t="s">
        <v>9461</v>
      </c>
      <c r="F1839" s="1">
        <v>32767</v>
      </c>
      <c r="G1839" s="1" t="s">
        <v>10014</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3547</v>
      </c>
      <c r="D1840" s="1" t="s">
        <v>3512</v>
      </c>
      <c r="E1840" s="1" t="s">
        <v>3513</v>
      </c>
      <c r="F1840" s="1">
        <v>0</v>
      </c>
      <c r="G1840" s="1">
        <v>0</v>
      </c>
      <c r="H1840" s="1" t="s">
        <v>3548</v>
      </c>
      <c r="J1840" s="1">
        <v>0</v>
      </c>
      <c r="K1840" s="1">
        <v>0</v>
      </c>
      <c r="L1840" s="1">
        <v>0</v>
      </c>
      <c r="M1840" s="1">
        <v>0</v>
      </c>
      <c r="N1840" s="1">
        <v>0</v>
      </c>
      <c r="O1840" s="1">
        <v>0</v>
      </c>
      <c r="P1840" s="1" t="s">
        <v>9516</v>
      </c>
      <c r="Q1840" s="1">
        <v>0</v>
      </c>
      <c r="R1840" s="1">
        <v>0</v>
      </c>
      <c r="S1840" s="1">
        <v>0</v>
      </c>
      <c r="T1840" s="1" t="s">
        <v>9516</v>
      </c>
    </row>
    <row r="1841" spans="1:20" ht="13.5" customHeight="1">
      <c r="A1841" s="1" t="s">
        <v>2956</v>
      </c>
      <c r="B1841" s="1" t="s">
        <v>952</v>
      </c>
      <c r="C1841" s="1" t="s">
        <v>3547</v>
      </c>
      <c r="D1841" s="1" t="s">
        <v>3549</v>
      </c>
      <c r="E1841" s="1" t="s">
        <v>3550</v>
      </c>
      <c r="F1841" s="1">
        <v>1.8</v>
      </c>
      <c r="G1841" s="1">
        <v>0</v>
      </c>
      <c r="H1841" s="1" t="s">
        <v>7</v>
      </c>
      <c r="J1841" s="1">
        <v>0</v>
      </c>
      <c r="K1841" s="1">
        <v>0</v>
      </c>
      <c r="L1841" s="1">
        <v>0</v>
      </c>
      <c r="M1841" s="1">
        <v>0</v>
      </c>
      <c r="N1841" s="1">
        <v>0</v>
      </c>
      <c r="O1841" s="1">
        <v>0</v>
      </c>
      <c r="P1841" s="1" t="s">
        <v>9516</v>
      </c>
      <c r="Q1841" s="1">
        <v>0</v>
      </c>
      <c r="R1841" s="1">
        <v>0</v>
      </c>
      <c r="S1841" s="1">
        <v>0</v>
      </c>
      <c r="T1841" s="1" t="s">
        <v>9516</v>
      </c>
    </row>
    <row r="1842" spans="1:20" ht="13.5" customHeight="1">
      <c r="A1842" s="1" t="s">
        <v>1401</v>
      </c>
      <c r="B1842" s="1" t="s">
        <v>952</v>
      </c>
      <c r="C1842" s="1" t="s">
        <v>3489</v>
      </c>
      <c r="D1842" s="1" t="s">
        <v>3487</v>
      </c>
      <c r="E1842" s="1" t="s">
        <v>3488</v>
      </c>
      <c r="F1842" s="1">
        <v>0</v>
      </c>
      <c r="G1842" s="1">
        <v>0</v>
      </c>
      <c r="H1842" s="1" t="s">
        <v>1448</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3489</v>
      </c>
      <c r="D1843" s="1" t="s">
        <v>3551</v>
      </c>
      <c r="E1843" s="1" t="s">
        <v>3552</v>
      </c>
      <c r="F1843" s="1">
        <v>5.5</v>
      </c>
      <c r="G1843" s="1">
        <v>6.1</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3553</v>
      </c>
      <c r="E1844" s="1" t="s">
        <v>3554</v>
      </c>
      <c r="F1844" s="1">
        <v>7.7</v>
      </c>
      <c r="G1844" s="1">
        <v>8.5</v>
      </c>
      <c r="H1844" s="1" t="s">
        <v>7</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3555</v>
      </c>
      <c r="E1845" s="1" t="s">
        <v>3556</v>
      </c>
      <c r="F1845" s="1">
        <v>11.9</v>
      </c>
      <c r="G1845" s="1">
        <v>13.1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3557</v>
      </c>
      <c r="E1846" s="1" t="s">
        <v>3558</v>
      </c>
      <c r="F1846" s="1">
        <v>13.7</v>
      </c>
      <c r="G1846" s="1">
        <v>15.1</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3559</v>
      </c>
      <c r="E1847" s="1" t="s">
        <v>3560</v>
      </c>
      <c r="F1847" s="1">
        <v>16.399999999999999</v>
      </c>
      <c r="G1847" s="1">
        <v>18</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3561</v>
      </c>
      <c r="E1848" s="1" t="s">
        <v>3562</v>
      </c>
      <c r="F1848" s="1">
        <v>19.8</v>
      </c>
      <c r="G1848" s="1">
        <v>21.8</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3563</v>
      </c>
      <c r="E1849" s="1" t="s">
        <v>3564</v>
      </c>
      <c r="F1849" s="1">
        <v>22.9</v>
      </c>
      <c r="G1849" s="1">
        <v>25.2</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3565</v>
      </c>
      <c r="E1850" s="1" t="s">
        <v>3566</v>
      </c>
      <c r="F1850" s="1">
        <v>26.3</v>
      </c>
      <c r="G1850" s="1">
        <v>28.9</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3567</v>
      </c>
      <c r="E1851" s="1" t="s">
        <v>3568</v>
      </c>
      <c r="F1851" s="1">
        <v>28</v>
      </c>
      <c r="G1851" s="1">
        <v>30.8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3569</v>
      </c>
      <c r="E1852" s="1" t="s">
        <v>3570</v>
      </c>
      <c r="F1852" s="1">
        <v>30.5</v>
      </c>
      <c r="G1852" s="1">
        <v>33.6</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3571</v>
      </c>
      <c r="E1853" s="1" t="s">
        <v>3572</v>
      </c>
      <c r="F1853" s="1">
        <v>37</v>
      </c>
      <c r="G1853" s="1">
        <v>40.700000000000003</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3573</v>
      </c>
      <c r="E1854" s="1" t="s">
        <v>3574</v>
      </c>
      <c r="F1854" s="1">
        <v>42</v>
      </c>
      <c r="G1854" s="1">
        <v>46.2</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3575</v>
      </c>
      <c r="E1855" s="1" t="s">
        <v>3576</v>
      </c>
      <c r="F1855" s="1">
        <v>44.2</v>
      </c>
      <c r="G1855" s="1">
        <v>48.6</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3577</v>
      </c>
      <c r="E1856" s="1" t="s">
        <v>3578</v>
      </c>
      <c r="F1856" s="1">
        <v>46.4</v>
      </c>
      <c r="G1856" s="1">
        <v>51</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3579</v>
      </c>
      <c r="E1857" s="1" t="s">
        <v>3580</v>
      </c>
      <c r="F1857" s="1">
        <v>49.3</v>
      </c>
      <c r="G1857" s="1">
        <v>54.2</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3581</v>
      </c>
      <c r="E1858" s="1" t="s">
        <v>3582</v>
      </c>
      <c r="F1858" s="1">
        <v>52.2</v>
      </c>
      <c r="G1858" s="1">
        <v>57.4</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3583</v>
      </c>
      <c r="E1859" s="1" t="s">
        <v>3584</v>
      </c>
      <c r="F1859" s="1">
        <v>55.3</v>
      </c>
      <c r="G1859" s="1">
        <v>60.8</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1158</v>
      </c>
      <c r="B1860" s="1" t="s">
        <v>952</v>
      </c>
      <c r="C1860" s="1" t="s">
        <v>3539</v>
      </c>
      <c r="D1860" s="1" t="s">
        <v>3585</v>
      </c>
      <c r="E1860" s="1" t="s">
        <v>3586</v>
      </c>
      <c r="F1860" s="1">
        <v>0</v>
      </c>
      <c r="G1860" s="1">
        <v>0</v>
      </c>
      <c r="J1860" s="1">
        <v>0</v>
      </c>
      <c r="K1860" s="1">
        <v>0</v>
      </c>
      <c r="L1860" s="1">
        <v>0</v>
      </c>
      <c r="M1860" s="1">
        <v>0</v>
      </c>
      <c r="N1860" s="1">
        <v>0</v>
      </c>
      <c r="O1860" s="1">
        <v>0</v>
      </c>
      <c r="P1860" s="1" t="s">
        <v>9516</v>
      </c>
      <c r="Q1860" s="1">
        <v>0</v>
      </c>
      <c r="R1860" s="1">
        <v>0</v>
      </c>
      <c r="S1860" s="1">
        <v>0</v>
      </c>
      <c r="T1860" s="1" t="s">
        <v>9516</v>
      </c>
    </row>
    <row r="1861" spans="1:20" ht="13.5" customHeight="1">
      <c r="A1861" s="1" t="s">
        <v>1158</v>
      </c>
      <c r="B1861" s="1" t="s">
        <v>952</v>
      </c>
      <c r="C1861" s="1" t="s">
        <v>3539</v>
      </c>
      <c r="D1861" s="1" t="s">
        <v>3587</v>
      </c>
      <c r="E1861" s="1" t="s">
        <v>3588</v>
      </c>
      <c r="F1861" s="1">
        <v>2.2000000000000002</v>
      </c>
      <c r="G1861" s="1">
        <v>2.4</v>
      </c>
      <c r="H1861" s="1" t="s">
        <v>7</v>
      </c>
      <c r="J1861" s="1">
        <v>0</v>
      </c>
      <c r="K1861" s="1">
        <v>0</v>
      </c>
      <c r="L1861" s="1">
        <v>0</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9881</v>
      </c>
      <c r="E1862" s="1" t="s">
        <v>3589</v>
      </c>
      <c r="F1862" s="1">
        <v>3.9</v>
      </c>
      <c r="G1862" s="1">
        <v>4.3</v>
      </c>
      <c r="H1862" s="1" t="s">
        <v>7</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3590</v>
      </c>
      <c r="E1863" s="1" t="s">
        <v>3591</v>
      </c>
      <c r="F1863" s="1">
        <v>6.9</v>
      </c>
      <c r="G1863" s="1">
        <v>7.6</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3592</v>
      </c>
      <c r="E1864" s="1" t="s">
        <v>3593</v>
      </c>
      <c r="F1864" s="1">
        <v>8.8000000000000007</v>
      </c>
      <c r="G1864" s="1">
        <v>9.6999999999999993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3594</v>
      </c>
      <c r="E1865" s="1" t="s">
        <v>3595</v>
      </c>
      <c r="F1865" s="1">
        <v>14.6</v>
      </c>
      <c r="G1865" s="1">
        <v>16.100000000000001</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3596</v>
      </c>
      <c r="E1866" s="1" t="s">
        <v>3597</v>
      </c>
      <c r="F1866" s="1">
        <v>19.2</v>
      </c>
      <c r="G1866" s="1">
        <v>21.1</v>
      </c>
      <c r="H1866" s="1" t="s">
        <v>10018</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3598</v>
      </c>
      <c r="E1867" s="1" t="s">
        <v>3599</v>
      </c>
      <c r="F1867" s="1">
        <v>20.5</v>
      </c>
      <c r="G1867" s="1">
        <v>22.6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3600</v>
      </c>
      <c r="E1868" s="1" t="s">
        <v>3601</v>
      </c>
      <c r="F1868" s="1">
        <v>23.8</v>
      </c>
      <c r="G1868" s="1">
        <v>26.2</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3602</v>
      </c>
      <c r="E1869" s="1" t="s">
        <v>3603</v>
      </c>
      <c r="F1869" s="1">
        <v>27.5</v>
      </c>
      <c r="G1869" s="1">
        <v>30.3</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3604</v>
      </c>
      <c r="E1870" s="1" t="s">
        <v>3605</v>
      </c>
      <c r="F1870" s="1">
        <v>31.1</v>
      </c>
      <c r="G1870" s="1">
        <v>34.200000000000003</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3606</v>
      </c>
      <c r="E1871" s="1" t="s">
        <v>3607</v>
      </c>
      <c r="F1871" s="1">
        <v>35.4</v>
      </c>
      <c r="G1871" s="1">
        <v>38.9</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3608</v>
      </c>
      <c r="E1872" s="1" t="s">
        <v>3609</v>
      </c>
      <c r="F1872" s="1">
        <v>37.6</v>
      </c>
      <c r="G1872" s="1">
        <v>41.4</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3610</v>
      </c>
      <c r="E1873" s="1" t="s">
        <v>3611</v>
      </c>
      <c r="F1873" s="1">
        <v>39.700000000000003</v>
      </c>
      <c r="G1873" s="1">
        <v>43.7</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3612</v>
      </c>
      <c r="E1874" s="1" t="s">
        <v>3613</v>
      </c>
      <c r="F1874" s="1">
        <v>41.8</v>
      </c>
      <c r="G1874" s="1">
        <v>46</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3614</v>
      </c>
      <c r="E1875" s="1" t="s">
        <v>3615</v>
      </c>
      <c r="F1875" s="1">
        <v>44.7</v>
      </c>
      <c r="G1875" s="1">
        <v>49.2</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3616</v>
      </c>
      <c r="E1876" s="1" t="s">
        <v>3617</v>
      </c>
      <c r="F1876" s="1">
        <v>46.6</v>
      </c>
      <c r="G1876" s="1">
        <v>51.3</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3618</v>
      </c>
      <c r="E1877" s="1" t="s">
        <v>3619</v>
      </c>
      <c r="F1877" s="1">
        <v>49.7</v>
      </c>
      <c r="G1877" s="1">
        <v>54.7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2956</v>
      </c>
      <c r="B1878" s="1" t="s">
        <v>952</v>
      </c>
      <c r="C1878" s="1" t="s">
        <v>3539</v>
      </c>
      <c r="D1878" s="1" t="s">
        <v>3620</v>
      </c>
      <c r="E1878" s="1" t="s">
        <v>3621</v>
      </c>
      <c r="F1878" s="1">
        <v>52.5</v>
      </c>
      <c r="G1878" s="1">
        <v>57.8</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2956</v>
      </c>
      <c r="B1879" s="1" t="s">
        <v>952</v>
      </c>
      <c r="C1879" s="1" t="s">
        <v>3539</v>
      </c>
      <c r="D1879" s="1" t="s">
        <v>3622</v>
      </c>
      <c r="E1879" s="1" t="s">
        <v>3623</v>
      </c>
      <c r="F1879" s="1">
        <v>54.9</v>
      </c>
      <c r="G1879" s="1">
        <v>60.4</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3624</v>
      </c>
      <c r="E1880" s="1" t="s">
        <v>3625</v>
      </c>
      <c r="F1880" s="1">
        <v>57.9</v>
      </c>
      <c r="G1880" s="1">
        <v>63.7</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3626</v>
      </c>
      <c r="E1881" s="1" t="s">
        <v>3627</v>
      </c>
      <c r="F1881" s="1">
        <v>62.1</v>
      </c>
      <c r="G1881" s="1">
        <v>68.3</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3628</v>
      </c>
      <c r="E1882" s="1" t="s">
        <v>3629</v>
      </c>
      <c r="F1882" s="1">
        <v>64.5</v>
      </c>
      <c r="G1882" s="1">
        <v>71</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3630</v>
      </c>
      <c r="E1883" s="1" t="s">
        <v>3631</v>
      </c>
      <c r="F1883" s="1">
        <v>67.5</v>
      </c>
      <c r="G1883" s="1">
        <v>74.3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3632</v>
      </c>
      <c r="E1884" s="1" t="s">
        <v>3633</v>
      </c>
      <c r="F1884" s="1">
        <v>70.400000000000006</v>
      </c>
      <c r="G1884" s="1">
        <v>77.400000000000006</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3634</v>
      </c>
      <c r="E1885" s="1" t="s">
        <v>3635</v>
      </c>
      <c r="F1885" s="1">
        <v>75.3</v>
      </c>
      <c r="G1885" s="1">
        <v>82.8</v>
      </c>
      <c r="H1885" s="1" t="s">
        <v>9407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3636</v>
      </c>
      <c r="E1886" s="1" t="s">
        <v>3637</v>
      </c>
      <c r="F1886" s="1">
        <v>78.400000000000006</v>
      </c>
      <c r="G1886" s="1">
        <v>86.2</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3638</v>
      </c>
      <c r="E1887" s="1" t="s">
        <v>3639</v>
      </c>
      <c r="F1887" s="1">
        <v>82.8</v>
      </c>
      <c r="G1887" s="1">
        <v>91.1</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3640</v>
      </c>
      <c r="E1888" s="1" t="s">
        <v>3641</v>
      </c>
      <c r="F1888" s="1">
        <v>88.1</v>
      </c>
      <c r="G1888" s="1">
        <v>96.9</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9882</v>
      </c>
      <c r="E1889" s="1" t="s">
        <v>3642</v>
      </c>
      <c r="F1889" s="1">
        <v>93.2</v>
      </c>
      <c r="G1889" s="1">
        <v>102.5</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3537</v>
      </c>
      <c r="E1890" s="1" t="s">
        <v>3538</v>
      </c>
      <c r="F1890" s="1">
        <v>96.7</v>
      </c>
      <c r="G1890" s="1">
        <v>106.4</v>
      </c>
      <c r="H1890" s="1" t="s">
        <v>1448</v>
      </c>
      <c r="J1890" s="1">
        <v>0</v>
      </c>
      <c r="K1890" s="1">
        <v>0</v>
      </c>
      <c r="L1890" s="1">
        <v>0</v>
      </c>
      <c r="M1890" s="1">
        <v>0</v>
      </c>
      <c r="N1890" s="1">
        <v>0</v>
      </c>
      <c r="O1890" s="1">
        <v>0</v>
      </c>
      <c r="P1890" s="1" t="s">
        <v>9516</v>
      </c>
      <c r="Q1890" s="1">
        <v>0</v>
      </c>
      <c r="R1890" s="1">
        <v>0</v>
      </c>
      <c r="S1890" s="1">
        <v>0</v>
      </c>
      <c r="T1890" s="1" t="s">
        <v>9516</v>
      </c>
    </row>
    <row r="1891" spans="1:20" ht="13.5" customHeight="1">
      <c r="A1891" s="1" t="s">
        <v>1905</v>
      </c>
      <c r="B1891" s="1" t="s">
        <v>952</v>
      </c>
      <c r="C1891" s="1" t="s">
        <v>2932</v>
      </c>
      <c r="D1891" s="1" t="s">
        <v>2930</v>
      </c>
      <c r="E1891" s="1" t="s">
        <v>2931</v>
      </c>
      <c r="F1891" s="1">
        <v>0</v>
      </c>
      <c r="G1891" s="1">
        <v>0</v>
      </c>
      <c r="H1891" s="1" t="s">
        <v>2903</v>
      </c>
      <c r="J1891" s="1">
        <v>0</v>
      </c>
      <c r="K1891" s="1">
        <v>0</v>
      </c>
      <c r="L1891" s="1">
        <v>0</v>
      </c>
      <c r="M1891" s="1">
        <v>0</v>
      </c>
      <c r="N1891" s="1">
        <v>0</v>
      </c>
      <c r="O1891" s="1">
        <v>0</v>
      </c>
      <c r="P1891" s="1" t="s">
        <v>9516</v>
      </c>
      <c r="Q1891" s="1">
        <v>0</v>
      </c>
      <c r="R1891" s="1">
        <v>0</v>
      </c>
      <c r="S1891" s="1">
        <v>0</v>
      </c>
      <c r="T1891" s="1" t="s">
        <v>9516</v>
      </c>
    </row>
    <row r="1892" spans="1:20" ht="13.5" customHeight="1">
      <c r="A1892" s="1" t="s">
        <v>1905</v>
      </c>
      <c r="B1892" s="1" t="s">
        <v>952</v>
      </c>
      <c r="C1892" s="1" t="s">
        <v>2932</v>
      </c>
      <c r="D1892" s="1" t="s">
        <v>3643</v>
      </c>
      <c r="E1892" s="1" t="s">
        <v>3644</v>
      </c>
      <c r="F1892" s="1">
        <v>1.3</v>
      </c>
      <c r="G1892" s="1">
        <v>1.4</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3645</v>
      </c>
      <c r="E1893" s="1" t="s">
        <v>3646</v>
      </c>
      <c r="F1893" s="1">
        <v>3.1</v>
      </c>
      <c r="G1893" s="1">
        <v>3.4</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3647</v>
      </c>
      <c r="E1894" s="1" t="s">
        <v>3648</v>
      </c>
      <c r="F1894" s="1">
        <v>6.5</v>
      </c>
      <c r="G1894" s="1">
        <v>7.1</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3649</v>
      </c>
      <c r="E1895" s="1" t="s">
        <v>3650</v>
      </c>
      <c r="F1895" s="1">
        <v>11.3</v>
      </c>
      <c r="G1895" s="1">
        <v>12.4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3379</v>
      </c>
      <c r="E1896" s="1" t="s">
        <v>3380</v>
      </c>
      <c r="F1896" s="1">
        <v>14.8</v>
      </c>
      <c r="G1896" s="1">
        <v>16.3</v>
      </c>
      <c r="H1896" s="1" t="s">
        <v>7</v>
      </c>
      <c r="I1896" s="1" t="s">
        <v>9357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3651</v>
      </c>
      <c r="E1897" s="1" t="s">
        <v>3652</v>
      </c>
      <c r="F1897" s="1">
        <v>16.8</v>
      </c>
      <c r="G1897" s="1">
        <v>18.5</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3653</v>
      </c>
      <c r="E1898" s="1" t="s">
        <v>3654</v>
      </c>
      <c r="F1898" s="1">
        <v>18.899999999999999</v>
      </c>
      <c r="G1898" s="1">
        <v>20.8</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3655</v>
      </c>
      <c r="E1899" s="1" t="s">
        <v>3656</v>
      </c>
      <c r="F1899" s="1">
        <v>21.6</v>
      </c>
      <c r="G1899" s="1">
        <v>23.7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3657</v>
      </c>
      <c r="E1900" s="1" t="s">
        <v>3658</v>
      </c>
      <c r="F1900" s="1">
        <v>26</v>
      </c>
      <c r="G1900" s="1">
        <v>28.6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3659</v>
      </c>
      <c r="E1901" s="1" t="s">
        <v>3660</v>
      </c>
      <c r="F1901" s="1">
        <v>29.7</v>
      </c>
      <c r="G1901" s="1">
        <v>32.6</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3661</v>
      </c>
      <c r="E1902" s="1" t="s">
        <v>3662</v>
      </c>
      <c r="F1902" s="1">
        <v>33.299999999999997</v>
      </c>
      <c r="G1902" s="1">
        <v>36.6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3663</v>
      </c>
      <c r="E1903" s="1" t="s">
        <v>3664</v>
      </c>
      <c r="F1903" s="1">
        <v>36.9</v>
      </c>
      <c r="G1903" s="1">
        <v>40.6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3665</v>
      </c>
      <c r="E1904" s="1" t="s">
        <v>3666</v>
      </c>
      <c r="F1904" s="1">
        <v>39.6</v>
      </c>
      <c r="G1904" s="1">
        <v>43.5</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10128</v>
      </c>
      <c r="E1905" s="1" t="s">
        <v>3667</v>
      </c>
      <c r="F1905" s="1">
        <v>41.5</v>
      </c>
      <c r="G1905" s="1">
        <v>45.6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3668</v>
      </c>
      <c r="E1906" s="1" t="s">
        <v>3669</v>
      </c>
      <c r="F1906" s="1">
        <v>43.7</v>
      </c>
      <c r="G1906" s="1">
        <v>48</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3670</v>
      </c>
      <c r="E1907" s="1" t="s">
        <v>3671</v>
      </c>
      <c r="F1907" s="1">
        <v>45.4</v>
      </c>
      <c r="G1907" s="1">
        <v>49.9</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3672</v>
      </c>
      <c r="E1908" s="1" t="s">
        <v>3673</v>
      </c>
      <c r="F1908" s="1">
        <v>51.2</v>
      </c>
      <c r="G1908" s="1">
        <v>56.3</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3674</v>
      </c>
      <c r="E1909" s="1" t="s">
        <v>3675</v>
      </c>
      <c r="F1909" s="1">
        <v>55.1</v>
      </c>
      <c r="G1909" s="1">
        <v>60.6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3676</v>
      </c>
      <c r="E1910" s="1" t="s">
        <v>3677</v>
      </c>
      <c r="F1910" s="1">
        <v>58.3</v>
      </c>
      <c r="G1910" s="1">
        <v>64.099999999999994</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3678</v>
      </c>
      <c r="E1911" s="1" t="s">
        <v>3679</v>
      </c>
      <c r="F1911" s="1">
        <v>60.8</v>
      </c>
      <c r="G1911" s="1">
        <v>66.900000000000006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3680</v>
      </c>
      <c r="E1912" s="1" t="s">
        <v>3681</v>
      </c>
      <c r="F1912" s="1">
        <v>63.6</v>
      </c>
      <c r="G1912" s="1">
        <v>69.900000000000006</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3682</v>
      </c>
      <c r="E1913" s="1" t="s">
        <v>3683</v>
      </c>
      <c r="F1913" s="1">
        <v>70</v>
      </c>
      <c r="G1913" s="1">
        <v>77</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3684</v>
      </c>
      <c r="E1914" s="1" t="s">
        <v>3685</v>
      </c>
      <c r="F1914" s="1">
        <v>73.2</v>
      </c>
      <c r="G1914" s="1">
        <v>80.5</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3686</v>
      </c>
      <c r="E1915" s="1" t="s">
        <v>3687</v>
      </c>
      <c r="F1915" s="1">
        <v>75.400000000000006</v>
      </c>
      <c r="G1915" s="1">
        <v>82.9</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3688</v>
      </c>
      <c r="E1916" s="1" t="s">
        <v>3689</v>
      </c>
      <c r="F1916" s="1">
        <v>80.900000000000006</v>
      </c>
      <c r="G1916" s="1">
        <v>89</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3690</v>
      </c>
      <c r="E1917" s="1" t="s">
        <v>3691</v>
      </c>
      <c r="F1917" s="1">
        <v>83.9</v>
      </c>
      <c r="G1917" s="1">
        <v>92.3</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3692</v>
      </c>
      <c r="E1918" s="1" t="s">
        <v>3693</v>
      </c>
      <c r="F1918" s="1">
        <v>88.4</v>
      </c>
      <c r="G1918" s="1">
        <v>97.2</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9955</v>
      </c>
      <c r="B1919" s="1" t="s">
        <v>952</v>
      </c>
      <c r="C1919" s="1" t="s">
        <v>2932</v>
      </c>
      <c r="D1919" s="1" t="s">
        <v>3694</v>
      </c>
      <c r="E1919" s="1" t="s">
        <v>3695</v>
      </c>
      <c r="F1919" s="1">
        <v>95</v>
      </c>
      <c r="G1919" s="1">
        <v>104.5</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2956</v>
      </c>
      <c r="B1920" s="1" t="s">
        <v>952</v>
      </c>
      <c r="C1920" s="1" t="s">
        <v>2932</v>
      </c>
      <c r="D1920" s="1" t="s">
        <v>3696</v>
      </c>
      <c r="E1920" s="1" t="s">
        <v>3697</v>
      </c>
      <c r="F1920" s="1">
        <v>109.2</v>
      </c>
      <c r="G1920" s="1">
        <v>120.1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10105</v>
      </c>
      <c r="B1921" s="1" t="s">
        <v>952</v>
      </c>
      <c r="C1921" s="1" t="s">
        <v>2932</v>
      </c>
      <c r="D1921" s="1" t="s">
        <v>3698</v>
      </c>
      <c r="E1921" s="1" t="s">
        <v>3699</v>
      </c>
      <c r="F1921" s="1">
        <v>112.4</v>
      </c>
      <c r="G1921" s="1">
        <v>123.6</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3700</v>
      </c>
      <c r="E1922" s="1" t="s">
        <v>3701</v>
      </c>
      <c r="F1922" s="1">
        <v>115.6</v>
      </c>
      <c r="G1922" s="1">
        <v>127.1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2956</v>
      </c>
      <c r="B1923" s="1" t="s">
        <v>952</v>
      </c>
      <c r="C1923" s="1" t="s">
        <v>2932</v>
      </c>
      <c r="D1923" s="1" t="s">
        <v>3702</v>
      </c>
      <c r="E1923" s="1" t="s">
        <v>3703</v>
      </c>
      <c r="F1923" s="1">
        <v>118.7</v>
      </c>
      <c r="G1923" s="1">
        <v>130.5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3704</v>
      </c>
      <c r="E1924" s="1" t="s">
        <v>3705</v>
      </c>
      <c r="F1924" s="1">
        <v>123.1</v>
      </c>
      <c r="G1924" s="1">
        <v>135.4</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3706</v>
      </c>
      <c r="E1925" s="1" t="s">
        <v>3707</v>
      </c>
      <c r="F1925" s="1">
        <v>127</v>
      </c>
      <c r="G1925" s="1">
        <v>139.69999999999999</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3708</v>
      </c>
      <c r="E1926" s="1" t="s">
        <v>3709</v>
      </c>
      <c r="F1926" s="1">
        <v>129.5</v>
      </c>
      <c r="G1926" s="1">
        <v>142.4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3710</v>
      </c>
      <c r="E1927" s="1" t="s">
        <v>3711</v>
      </c>
      <c r="F1927" s="1">
        <v>131.6</v>
      </c>
      <c r="G1927" s="1">
        <v>144.69999999999999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3531</v>
      </c>
      <c r="E1928" s="1" t="s">
        <v>3532</v>
      </c>
      <c r="F1928" s="1">
        <v>135.19999999999999</v>
      </c>
      <c r="G1928" s="1">
        <v>148.69999999999999</v>
      </c>
      <c r="H1928" s="1" t="s">
        <v>1448</v>
      </c>
      <c r="J1928" s="1">
        <v>0</v>
      </c>
      <c r="K1928" s="1">
        <v>0</v>
      </c>
      <c r="L1928" s="1">
        <v>0</v>
      </c>
      <c r="M1928" s="1">
        <v>0</v>
      </c>
      <c r="N1928" s="1">
        <v>0</v>
      </c>
      <c r="O1928" s="1">
        <v>0</v>
      </c>
      <c r="P1928" s="1" t="s">
        <v>9516</v>
      </c>
      <c r="Q1928" s="1">
        <v>0</v>
      </c>
      <c r="R1928" s="1">
        <v>0</v>
      </c>
      <c r="S1928" s="1">
        <v>0</v>
      </c>
      <c r="T1928" s="1" t="s">
        <v>9516</v>
      </c>
    </row>
    <row r="1929" spans="1:20" ht="13.5" customHeight="1">
      <c r="A1929" s="1" t="s">
        <v>1401</v>
      </c>
      <c r="B1929" s="1" t="s">
        <v>952</v>
      </c>
      <c r="C1929" s="1" t="s">
        <v>3712</v>
      </c>
      <c r="D1929" s="1" t="s">
        <v>1482</v>
      </c>
      <c r="E1929" s="1" t="s">
        <v>1483</v>
      </c>
      <c r="F1929" s="1">
        <v>0</v>
      </c>
      <c r="G1929" s="1">
        <v>0</v>
      </c>
      <c r="H1929" s="1" t="s">
        <v>9916</v>
      </c>
      <c r="J1929" s="1">
        <v>0</v>
      </c>
      <c r="K1929" s="1">
        <v>0</v>
      </c>
      <c r="L1929" s="1">
        <v>1</v>
      </c>
      <c r="M1929" s="1">
        <v>0</v>
      </c>
      <c r="N1929" s="1">
        <v>0</v>
      </c>
      <c r="O1929" s="1">
        <v>0</v>
      </c>
      <c r="P1929" s="1" t="s">
        <v>9516</v>
      </c>
      <c r="Q1929" s="1">
        <v>0</v>
      </c>
      <c r="R1929" s="1">
        <v>0</v>
      </c>
      <c r="S1929" s="1">
        <v>0</v>
      </c>
      <c r="T1929" s="1" t="s">
        <v>9516</v>
      </c>
    </row>
    <row r="1930" spans="1:20" ht="13.5" customHeight="1">
      <c r="A1930" s="1" t="s">
        <v>1401</v>
      </c>
      <c r="B1930" s="1" t="s">
        <v>952</v>
      </c>
      <c r="C1930" s="1" t="s">
        <v>3712</v>
      </c>
      <c r="D1930" s="1" t="s">
        <v>3713</v>
      </c>
      <c r="E1930" s="1" t="s">
        <v>3714</v>
      </c>
      <c r="F1930" s="1">
        <v>2.4</v>
      </c>
      <c r="G1930" s="1">
        <v>0</v>
      </c>
      <c r="H1930" s="1" t="s">
        <v>7</v>
      </c>
      <c r="J1930" s="1">
        <v>0</v>
      </c>
      <c r="K1930" s="1">
        <v>0</v>
      </c>
      <c r="L1930" s="1">
        <v>1</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3715</v>
      </c>
      <c r="E1931" s="1" t="s">
        <v>3716</v>
      </c>
      <c r="F1931" s="1">
        <v>6.4</v>
      </c>
      <c r="G1931" s="1">
        <v>0</v>
      </c>
      <c r="H1931" s="1" t="s">
        <v>7</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3717</v>
      </c>
      <c r="E1932" s="1" t="s">
        <v>3718</v>
      </c>
      <c r="F1932" s="1">
        <v>10.6</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3719</v>
      </c>
      <c r="E1933" s="1" t="s">
        <v>3720</v>
      </c>
      <c r="F1933" s="1">
        <v>17.600000000000001</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3721</v>
      </c>
      <c r="E1934" s="1" t="s">
        <v>3722</v>
      </c>
      <c r="F1934" s="1">
        <v>22.7</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3723</v>
      </c>
      <c r="E1935" s="1" t="s">
        <v>3724</v>
      </c>
      <c r="F1935" s="1">
        <v>23.9</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3725</v>
      </c>
      <c r="E1936" s="1" t="s">
        <v>3726</v>
      </c>
      <c r="F1936" s="1">
        <v>29.7</v>
      </c>
      <c r="G1936" s="1">
        <v>0</v>
      </c>
      <c r="I1936" s="1" t="s">
        <v>9359</v>
      </c>
      <c r="J1936" s="1">
        <v>0</v>
      </c>
      <c r="K1936" s="1">
        <v>0</v>
      </c>
      <c r="L1936" s="1">
        <v>1</v>
      </c>
      <c r="M1936" s="1">
        <v>0</v>
      </c>
      <c r="N1936" s="1">
        <v>0</v>
      </c>
      <c r="O1936" s="1">
        <v>0</v>
      </c>
      <c r="P1936" s="1" t="s">
        <v>9516</v>
      </c>
      <c r="Q1936" s="1">
        <v>0</v>
      </c>
      <c r="R1936" s="1">
        <v>0</v>
      </c>
      <c r="S1936" s="1">
        <v>0</v>
      </c>
      <c r="T1936" s="1" t="s">
        <v>9516</v>
      </c>
    </row>
    <row r="1937" spans="1:20" ht="13.5" customHeight="1">
      <c r="A1937" s="1" t="s">
        <v>1158</v>
      </c>
      <c r="B1937" s="1" t="s">
        <v>952</v>
      </c>
      <c r="C1937" s="1" t="s">
        <v>10013</v>
      </c>
      <c r="D1937" s="1" t="s">
        <v>3727</v>
      </c>
      <c r="E1937" s="1" t="s">
        <v>3728</v>
      </c>
      <c r="F1937" s="1">
        <v>0</v>
      </c>
      <c r="G1937" s="1">
        <v>0</v>
      </c>
      <c r="H1937" s="1" t="s">
        <v>3729</v>
      </c>
      <c r="J1937" s="1">
        <v>0</v>
      </c>
      <c r="K1937" s="1">
        <v>0</v>
      </c>
      <c r="L1937" s="1">
        <v>0</v>
      </c>
      <c r="M1937" s="1">
        <v>0</v>
      </c>
      <c r="N1937" s="1">
        <v>0</v>
      </c>
      <c r="O1937" s="1">
        <v>0</v>
      </c>
      <c r="P1937" s="1" t="s">
        <v>9516</v>
      </c>
      <c r="Q1937" s="1">
        <v>0</v>
      </c>
      <c r="R1937" s="1">
        <v>0</v>
      </c>
      <c r="S1937" s="1">
        <v>0</v>
      </c>
      <c r="T1937" s="1" t="s">
        <v>9516</v>
      </c>
    </row>
    <row r="1938" spans="1:20" ht="13.5" customHeight="1">
      <c r="A1938" s="1" t="s">
        <v>1158</v>
      </c>
      <c r="B1938" s="1" t="s">
        <v>952</v>
      </c>
      <c r="C1938" s="1" t="s">
        <v>10013</v>
      </c>
      <c r="D1938" s="1" t="s">
        <v>3730</v>
      </c>
      <c r="E1938" s="1" t="s">
        <v>3731</v>
      </c>
      <c r="F1938" s="1">
        <v>2.1</v>
      </c>
      <c r="G1938" s="1">
        <v>0</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3732</v>
      </c>
      <c r="E1939" s="1" t="s">
        <v>3733</v>
      </c>
      <c r="F1939" s="1">
        <v>4.3</v>
      </c>
      <c r="G1939" s="1">
        <v>0</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3734</v>
      </c>
      <c r="E1940" s="1" t="s">
        <v>3735</v>
      </c>
      <c r="F1940" s="1">
        <v>6.4</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3736</v>
      </c>
      <c r="E1941" s="1" t="s">
        <v>3737</v>
      </c>
      <c r="F1941" s="1">
        <v>9.3000000000000007</v>
      </c>
      <c r="G1941" s="1">
        <v>0</v>
      </c>
      <c r="H1941" s="1" t="s">
        <v>9917</v>
      </c>
      <c r="J1941" s="1">
        <v>0</v>
      </c>
      <c r="K1941" s="1">
        <v>13</v>
      </c>
      <c r="L1941" s="1">
        <v>0</v>
      </c>
      <c r="M1941" s="1">
        <v>0</v>
      </c>
      <c r="N1941" s="1">
        <v>0</v>
      </c>
      <c r="O1941" s="1">
        <v>0</v>
      </c>
      <c r="P1941" s="1" t="s">
        <v>9516</v>
      </c>
      <c r="Q1941" s="1">
        <v>0</v>
      </c>
      <c r="R1941" s="1">
        <v>0</v>
      </c>
      <c r="S1941" s="1">
        <v>0</v>
      </c>
      <c r="T1941" s="1" t="s">
        <v>9516</v>
      </c>
    </row>
    <row r="1942" spans="1:20" ht="13.5" customHeight="1">
      <c r="A1942" s="1" t="s">
        <v>2956</v>
      </c>
      <c r="B1942" s="1" t="s">
        <v>952</v>
      </c>
      <c r="C1942" s="1" t="s">
        <v>10014</v>
      </c>
      <c r="D1942" s="1" t="s">
        <v>3767</v>
      </c>
      <c r="E1942" s="1" t="s">
        <v>3768</v>
      </c>
      <c r="F1942" s="1">
        <v>84.3</v>
      </c>
      <c r="G1942" s="1">
        <v>0</v>
      </c>
      <c r="H1942" s="1" t="s">
        <v>10072</v>
      </c>
      <c r="J1942" s="1">
        <v>0</v>
      </c>
      <c r="K1942" s="1">
        <v>0</v>
      </c>
      <c r="L1942" s="1">
        <v>2</v>
      </c>
      <c r="M1942" s="1">
        <v>0</v>
      </c>
      <c r="N1942" s="1">
        <v>0</v>
      </c>
      <c r="O1942" s="1">
        <v>0</v>
      </c>
      <c r="P1942" s="1" t="s">
        <v>9516</v>
      </c>
      <c r="Q1942" s="1">
        <v>1</v>
      </c>
      <c r="R1942" s="1">
        <v>0</v>
      </c>
      <c r="S1942" s="1">
        <v>0</v>
      </c>
      <c r="T1942" s="1" t="s">
        <v>9516</v>
      </c>
    </row>
    <row r="1943" spans="1:20" ht="13.5" customHeight="1">
      <c r="A1943" s="1" t="s">
        <v>2956</v>
      </c>
      <c r="B1943" s="1" t="s">
        <v>952</v>
      </c>
      <c r="C1943" s="1" t="s">
        <v>10014</v>
      </c>
      <c r="D1943" s="1" t="s">
        <v>3770</v>
      </c>
      <c r="E1943" s="1" t="s">
        <v>3771</v>
      </c>
      <c r="F1943" s="1">
        <v>87</v>
      </c>
      <c r="G1943" s="1">
        <v>0</v>
      </c>
      <c r="H1943" s="1" t="s">
        <v>7</v>
      </c>
      <c r="I1943" s="1" t="s">
        <v>9359</v>
      </c>
      <c r="J1943" s="1">
        <v>0</v>
      </c>
      <c r="K1943" s="1">
        <v>0</v>
      </c>
      <c r="L1943" s="1">
        <v>2</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3772</v>
      </c>
      <c r="E1944" s="1" t="s">
        <v>3773</v>
      </c>
      <c r="F1944" s="1">
        <v>91.4</v>
      </c>
      <c r="G1944" s="1">
        <v>0</v>
      </c>
      <c r="H1944" s="1" t="s">
        <v>9407</v>
      </c>
      <c r="J1944" s="1">
        <v>0</v>
      </c>
      <c r="K1944" s="1">
        <v>0</v>
      </c>
      <c r="L1944" s="1">
        <v>2</v>
      </c>
      <c r="M1944" s="1">
        <v>0</v>
      </c>
      <c r="N1944" s="1">
        <v>0</v>
      </c>
      <c r="O1944" s="1">
        <v>0</v>
      </c>
      <c r="P1944" s="1" t="s">
        <v>9516</v>
      </c>
      <c r="Q1944" s="1">
        <v>0</v>
      </c>
      <c r="R1944" s="1">
        <v>0</v>
      </c>
      <c r="S1944" s="1">
        <v>0</v>
      </c>
      <c r="T1944" s="1" t="s">
        <v>9516</v>
      </c>
    </row>
    <row r="1945" spans="1:20" ht="13.5" customHeight="1">
      <c r="A1945" s="1" t="s">
        <v>2956</v>
      </c>
      <c r="B1945" s="1" t="s">
        <v>952</v>
      </c>
      <c r="C1945" s="1" t="s">
        <v>10014</v>
      </c>
      <c r="D1945" s="1" t="s">
        <v>3774</v>
      </c>
      <c r="E1945" s="1" t="s">
        <v>3775</v>
      </c>
      <c r="F1945" s="1">
        <v>93.7</v>
      </c>
      <c r="G1945" s="1">
        <v>0</v>
      </c>
      <c r="H1945" s="1" t="s">
        <v>7</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3776</v>
      </c>
      <c r="E1946" s="1" t="s">
        <v>3777</v>
      </c>
      <c r="F1946" s="1">
        <v>95.5</v>
      </c>
      <c r="G1946" s="1">
        <v>0</v>
      </c>
      <c r="H1946" s="1" t="s">
        <v>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3778</v>
      </c>
      <c r="E1947" s="1" t="s">
        <v>3779</v>
      </c>
      <c r="F1947" s="1">
        <v>98.3</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3780</v>
      </c>
      <c r="E1948" s="1" t="s">
        <v>3781</v>
      </c>
      <c r="F1948" s="1">
        <v>101.9</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3782</v>
      </c>
      <c r="E1949" s="1" t="s">
        <v>3783</v>
      </c>
      <c r="F1949" s="1">
        <v>107.8</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3784</v>
      </c>
      <c r="E1950" s="1" t="s">
        <v>10213</v>
      </c>
      <c r="F1950" s="1">
        <v>111.7</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3785</v>
      </c>
      <c r="E1951" s="1" t="s">
        <v>3786</v>
      </c>
      <c r="F1951" s="1">
        <v>113.9</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3787</v>
      </c>
      <c r="E1952" s="1" t="s">
        <v>3788</v>
      </c>
      <c r="F1952" s="1">
        <v>116.9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3789</v>
      </c>
      <c r="E1953" s="1" t="s">
        <v>3790</v>
      </c>
      <c r="F1953" s="1">
        <v>120.6</v>
      </c>
      <c r="G1953" s="1">
        <v>0</v>
      </c>
      <c r="H1953" s="1" t="s">
        <v>3791</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3792</v>
      </c>
      <c r="E1954" s="1" t="s">
        <v>3793</v>
      </c>
      <c r="F1954" s="1">
        <v>123.6</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3794</v>
      </c>
      <c r="E1955" s="1" t="s">
        <v>3795</v>
      </c>
      <c r="F1955" s="1">
        <v>126.5</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3796</v>
      </c>
      <c r="E1956" s="1" t="s">
        <v>3797</v>
      </c>
      <c r="F1956" s="1">
        <v>129.1</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3798</v>
      </c>
      <c r="E1957" s="1" t="s">
        <v>3799</v>
      </c>
      <c r="F1957" s="1">
        <v>132.4</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3800</v>
      </c>
      <c r="E1958" s="1" t="s">
        <v>3801</v>
      </c>
      <c r="F1958" s="1">
        <v>135.1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3802</v>
      </c>
      <c r="E1959" s="1" t="s">
        <v>3803</v>
      </c>
      <c r="F1959" s="1">
        <v>140.1</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3804</v>
      </c>
      <c r="E1960" s="1" t="s">
        <v>3805</v>
      </c>
      <c r="F1960" s="1">
        <v>144.80000000000001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3806</v>
      </c>
      <c r="E1961" s="1" t="s">
        <v>3807</v>
      </c>
      <c r="F1961" s="1">
        <v>147.6</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3808</v>
      </c>
      <c r="E1962" s="1" t="s">
        <v>3809</v>
      </c>
      <c r="F1962" s="1">
        <v>151.69999999999999</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3544</v>
      </c>
      <c r="E1963" s="1" t="s">
        <v>3545</v>
      </c>
      <c r="F1963" s="1">
        <v>154.30000000000001</v>
      </c>
      <c r="G1963" s="1">
        <v>0</v>
      </c>
      <c r="H1963" s="1" t="s">
        <v>1448</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3810</v>
      </c>
      <c r="E1964" s="1" t="s">
        <v>3811</v>
      </c>
      <c r="F1964" s="1">
        <v>157.30000000000001</v>
      </c>
      <c r="G1964" s="1">
        <v>0</v>
      </c>
      <c r="H1964" s="1" t="s">
        <v>1469</v>
      </c>
      <c r="J1964" s="1">
        <v>0</v>
      </c>
      <c r="K1964" s="1">
        <v>13</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3812</v>
      </c>
      <c r="E1965" s="1" t="s">
        <v>3813</v>
      </c>
      <c r="F1965" s="1">
        <v>159.80000000000001</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3814</v>
      </c>
      <c r="E1966" s="1" t="s">
        <v>3815</v>
      </c>
      <c r="F1966" s="1">
        <v>164.2</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3816</v>
      </c>
      <c r="E1967" s="1" t="s">
        <v>3817</v>
      </c>
      <c r="F1967" s="1">
        <v>168.7</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3818</v>
      </c>
      <c r="E1968" s="1" t="s">
        <v>3819</v>
      </c>
      <c r="F1968" s="1">
        <v>172.8</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3820</v>
      </c>
      <c r="E1969" s="1" t="s">
        <v>3821</v>
      </c>
      <c r="F1969" s="1">
        <v>175.4</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3822</v>
      </c>
      <c r="E1970" s="1" t="s">
        <v>3823</v>
      </c>
      <c r="F1970" s="1">
        <v>178.9</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3824</v>
      </c>
      <c r="E1971" s="1" t="s">
        <v>3825</v>
      </c>
      <c r="F1971" s="1">
        <v>180.5</v>
      </c>
      <c r="G1971" s="1">
        <v>0</v>
      </c>
      <c r="H1971" s="1" t="s">
        <v>3826</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3827</v>
      </c>
      <c r="E1972" s="1" t="s">
        <v>3828</v>
      </c>
      <c r="F1972" s="1">
        <v>184.3</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3829</v>
      </c>
      <c r="E1973" s="1" t="s">
        <v>3830</v>
      </c>
      <c r="F1973" s="1">
        <v>188.1</v>
      </c>
      <c r="G1973" s="1">
        <v>0</v>
      </c>
      <c r="H1973" s="1" t="s">
        <v>7</v>
      </c>
      <c r="I1973" s="1" t="s">
        <v>9359</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3831</v>
      </c>
      <c r="E1974" s="1" t="s">
        <v>3832</v>
      </c>
      <c r="F1974" s="1">
        <v>192.2</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3833</v>
      </c>
      <c r="E1975" s="1" t="s">
        <v>3834</v>
      </c>
      <c r="F1975" s="1">
        <v>195.4</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3835</v>
      </c>
      <c r="E1976" s="1" t="s">
        <v>3836</v>
      </c>
      <c r="F1976" s="1">
        <v>199.1</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3837</v>
      </c>
      <c r="E1977" s="1" t="s">
        <v>3838</v>
      </c>
      <c r="F1977" s="1">
        <v>202.2</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2983</v>
      </c>
      <c r="E1978" s="1" t="s">
        <v>2984</v>
      </c>
      <c r="F1978" s="1">
        <v>205.4</v>
      </c>
      <c r="G1978" s="1">
        <v>0</v>
      </c>
      <c r="H1978" s="1" t="s">
        <v>3839</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3840</v>
      </c>
      <c r="E1979" s="1" t="s">
        <v>3841</v>
      </c>
      <c r="F1979" s="1">
        <v>206.9</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3842</v>
      </c>
      <c r="E1980" s="1" t="s">
        <v>3843</v>
      </c>
      <c r="F1980" s="1">
        <v>209.2</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3844</v>
      </c>
      <c r="E1981" s="1" t="s">
        <v>3845</v>
      </c>
      <c r="F1981" s="1">
        <v>214.1</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3846</v>
      </c>
      <c r="E1982" s="1" t="s">
        <v>3847</v>
      </c>
      <c r="F1982" s="1">
        <v>216.5</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3848</v>
      </c>
      <c r="E1983" s="1" t="s">
        <v>3849</v>
      </c>
      <c r="F1983" s="1">
        <v>220.6</v>
      </c>
      <c r="G1983" s="1">
        <v>0</v>
      </c>
      <c r="H1983" s="1" t="s">
        <v>3850</v>
      </c>
      <c r="J1983" s="1">
        <v>0</v>
      </c>
      <c r="K1983" s="1">
        <v>11</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3791</v>
      </c>
      <c r="D1984" s="1" t="s">
        <v>3789</v>
      </c>
      <c r="E1984" s="1" t="s">
        <v>3790</v>
      </c>
      <c r="F1984" s="1">
        <v>0</v>
      </c>
      <c r="G1984" s="1">
        <v>0</v>
      </c>
      <c r="H1984" s="1" t="s">
        <v>10014</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3791</v>
      </c>
      <c r="D1985" s="1" t="s">
        <v>3851</v>
      </c>
      <c r="E1985" s="1" t="s">
        <v>3852</v>
      </c>
      <c r="F1985" s="1">
        <v>1.6</v>
      </c>
      <c r="G1985" s="1">
        <v>1.8</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3853</v>
      </c>
      <c r="E1986" s="1" t="s">
        <v>3854</v>
      </c>
      <c r="F1986" s="1">
        <v>5</v>
      </c>
      <c r="G1986" s="1">
        <v>5.5</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3855</v>
      </c>
      <c r="E1987" s="1" t="s">
        <v>3856</v>
      </c>
      <c r="F1987" s="1">
        <v>6.6</v>
      </c>
      <c r="G1987" s="1">
        <v>7.3</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3857</v>
      </c>
      <c r="E1988" s="1" t="s">
        <v>3858</v>
      </c>
      <c r="F1988" s="1">
        <v>9.9</v>
      </c>
      <c r="G1988" s="1">
        <v>10.9</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3859</v>
      </c>
      <c r="E1989" s="1" t="s">
        <v>3860</v>
      </c>
      <c r="F1989" s="1">
        <v>12.8</v>
      </c>
      <c r="G1989" s="1">
        <v>14.1</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3861</v>
      </c>
      <c r="E1990" s="1" t="s">
        <v>3862</v>
      </c>
      <c r="F1990" s="1">
        <v>15</v>
      </c>
      <c r="G1990" s="1">
        <v>16.5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3863</v>
      </c>
      <c r="E1991" s="1" t="s">
        <v>3864</v>
      </c>
      <c r="F1991" s="1">
        <v>18.7</v>
      </c>
      <c r="G1991" s="1">
        <v>20.6</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3865</v>
      </c>
      <c r="E1992" s="1" t="s">
        <v>3866</v>
      </c>
      <c r="F1992" s="1">
        <v>22.7</v>
      </c>
      <c r="G1992" s="1">
        <v>25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3867</v>
      </c>
      <c r="E1993" s="1" t="s">
        <v>3868</v>
      </c>
      <c r="F1993" s="1">
        <v>24.8</v>
      </c>
      <c r="G1993" s="1">
        <v>27.3</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3869</v>
      </c>
      <c r="E1994" s="1" t="s">
        <v>3870</v>
      </c>
      <c r="F1994" s="1">
        <v>29.4</v>
      </c>
      <c r="G1994" s="1">
        <v>32.299999999999997</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3871</v>
      </c>
      <c r="E1995" s="1" t="s">
        <v>3872</v>
      </c>
      <c r="F1995" s="1">
        <v>32.4</v>
      </c>
      <c r="G1995" s="1">
        <v>35.6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3873</v>
      </c>
      <c r="E1996" s="1" t="s">
        <v>3874</v>
      </c>
      <c r="F1996" s="1">
        <v>36.200000000000003</v>
      </c>
      <c r="G1996" s="1">
        <v>39.799999999999997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3875</v>
      </c>
      <c r="E1997" s="1" t="s">
        <v>3876</v>
      </c>
      <c r="F1997" s="1">
        <v>39</v>
      </c>
      <c r="G1997" s="1">
        <v>42.9</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3877</v>
      </c>
      <c r="E1998" s="1" t="s">
        <v>3878</v>
      </c>
      <c r="F1998" s="1">
        <v>41.5</v>
      </c>
      <c r="G1998" s="1">
        <v>45.7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3879</v>
      </c>
      <c r="E1999" s="1" t="s">
        <v>3880</v>
      </c>
      <c r="F1999" s="1">
        <v>45.8</v>
      </c>
      <c r="G1999" s="1">
        <v>50.4</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3881</v>
      </c>
      <c r="E2000" s="1" t="s">
        <v>3882</v>
      </c>
      <c r="F2000" s="1">
        <v>47.8</v>
      </c>
      <c r="G2000" s="1">
        <v>52.6</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3883</v>
      </c>
      <c r="E2001" s="1" t="s">
        <v>3884</v>
      </c>
      <c r="F2001" s="1">
        <v>49.8</v>
      </c>
      <c r="G2001" s="1">
        <v>54.8</v>
      </c>
      <c r="H2001" s="1" t="s">
        <v>3826</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3885</v>
      </c>
      <c r="E2002" s="1" t="s">
        <v>3886</v>
      </c>
      <c r="F2002" s="1">
        <v>51.7</v>
      </c>
      <c r="G2002" s="1">
        <v>56.9</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3887</v>
      </c>
      <c r="E2003" s="1" t="s">
        <v>3888</v>
      </c>
      <c r="F2003" s="1">
        <v>53.8</v>
      </c>
      <c r="G2003" s="1">
        <v>59.2</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3889</v>
      </c>
      <c r="E2004" s="1" t="s">
        <v>3890</v>
      </c>
      <c r="F2004" s="1">
        <v>57.8</v>
      </c>
      <c r="G2004" s="1">
        <v>63.6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3891</v>
      </c>
      <c r="E2005" s="1" t="s">
        <v>3892</v>
      </c>
      <c r="F2005" s="1">
        <v>62.4</v>
      </c>
      <c r="G2005" s="1">
        <v>68.599999999999994</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3893</v>
      </c>
      <c r="E2006" s="1" t="s">
        <v>3894</v>
      </c>
      <c r="F2006" s="1">
        <v>64.900000000000006</v>
      </c>
      <c r="G2006" s="1">
        <v>71.400000000000006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3895</v>
      </c>
      <c r="E2007" s="1" t="s">
        <v>3896</v>
      </c>
      <c r="F2007" s="1">
        <v>68.7</v>
      </c>
      <c r="G2007" s="1">
        <v>75.599999999999994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3897</v>
      </c>
      <c r="E2008" s="1" t="s">
        <v>3898</v>
      </c>
      <c r="F2008" s="1">
        <v>70.3</v>
      </c>
      <c r="G2008" s="1">
        <v>77.3</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3899</v>
      </c>
      <c r="E2009" s="1" t="s">
        <v>3900</v>
      </c>
      <c r="F2009" s="1">
        <v>72.3</v>
      </c>
      <c r="G2009" s="1">
        <v>79.5</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3901</v>
      </c>
      <c r="E2010" s="1" t="s">
        <v>3902</v>
      </c>
      <c r="F2010" s="1">
        <v>74.400000000000006</v>
      </c>
      <c r="G2010" s="1">
        <v>81.8</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3903</v>
      </c>
      <c r="E2011" s="1" t="s">
        <v>3904</v>
      </c>
      <c r="F2011" s="1">
        <v>76.3</v>
      </c>
      <c r="G2011" s="1">
        <v>83.9</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3905</v>
      </c>
      <c r="E2012" s="1" t="s">
        <v>3906</v>
      </c>
      <c r="F2012" s="1">
        <v>77.7</v>
      </c>
      <c r="G2012" s="1">
        <v>85.5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3907</v>
      </c>
      <c r="E2013" s="1" t="s">
        <v>3908</v>
      </c>
      <c r="F2013" s="1">
        <v>79.2</v>
      </c>
      <c r="G2013" s="1">
        <v>87.1</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3909</v>
      </c>
      <c r="E2014" s="1" t="s">
        <v>3910</v>
      </c>
      <c r="F2014" s="1">
        <v>80.7</v>
      </c>
      <c r="G2014" s="1">
        <v>88.8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3848</v>
      </c>
      <c r="E2015" s="1" t="s">
        <v>3849</v>
      </c>
      <c r="F2015" s="1">
        <v>83.8</v>
      </c>
      <c r="G2015" s="1">
        <v>92.2</v>
      </c>
      <c r="H2015" s="1" t="s">
        <v>10019</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3826</v>
      </c>
      <c r="D2016" s="1" t="s">
        <v>3912</v>
      </c>
      <c r="E2016" s="1" t="s">
        <v>3913</v>
      </c>
      <c r="F2016" s="1">
        <v>0</v>
      </c>
      <c r="G2016" s="1">
        <v>0</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3826</v>
      </c>
      <c r="D2017" s="1" t="s">
        <v>3914</v>
      </c>
      <c r="E2017" s="1" t="s">
        <v>3915</v>
      </c>
      <c r="F2017" s="1">
        <v>2.2999999999999998</v>
      </c>
      <c r="G2017" s="1">
        <v>2.9</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3883</v>
      </c>
      <c r="E2018" s="1" t="s">
        <v>3884</v>
      </c>
      <c r="F2018" s="1">
        <v>4.9000000000000004</v>
      </c>
      <c r="G2018" s="1">
        <v>5.4</v>
      </c>
      <c r="H2018" s="1" t="s">
        <v>3791</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3916</v>
      </c>
      <c r="E2019" s="1" t="s">
        <v>3917</v>
      </c>
      <c r="F2019" s="1">
        <v>8</v>
      </c>
      <c r="G2019" s="1">
        <v>8.8000000000000007</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3918</v>
      </c>
      <c r="E2020" s="1" t="s">
        <v>3919</v>
      </c>
      <c r="F2020" s="1">
        <v>10.3</v>
      </c>
      <c r="G2020" s="1">
        <v>11.3</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3920</v>
      </c>
      <c r="E2021" s="1" t="s">
        <v>3921</v>
      </c>
      <c r="F2021" s="1">
        <v>12.9</v>
      </c>
      <c r="G2021" s="1">
        <v>14.2</v>
      </c>
      <c r="H2021" s="1" t="s">
        <v>1469</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3922</v>
      </c>
      <c r="E2022" s="1" t="s">
        <v>3923</v>
      </c>
      <c r="F2022" s="1">
        <v>15.4</v>
      </c>
      <c r="G2022" s="1">
        <v>16.899999999999999</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3824</v>
      </c>
      <c r="E2023" s="1" t="s">
        <v>3825</v>
      </c>
      <c r="F2023" s="1">
        <v>17.399999999999999</v>
      </c>
      <c r="G2023" s="1">
        <v>19.100000000000001</v>
      </c>
      <c r="H2023" s="1" t="s">
        <v>10014</v>
      </c>
      <c r="J2023" s="1">
        <v>0</v>
      </c>
      <c r="K2023" s="1">
        <v>0</v>
      </c>
      <c r="L2023" s="1">
        <v>2</v>
      </c>
      <c r="M2023" s="1">
        <v>0</v>
      </c>
      <c r="N2023" s="1">
        <v>0</v>
      </c>
      <c r="O2023" s="1">
        <v>0</v>
      </c>
      <c r="P2023" s="1" t="s">
        <v>9516</v>
      </c>
      <c r="Q2023" s="1">
        <v>0</v>
      </c>
      <c r="R2023" s="1">
        <v>0</v>
      </c>
      <c r="S2023" s="1">
        <v>0</v>
      </c>
      <c r="T2023" s="1" t="s">
        <v>9516</v>
      </c>
    </row>
    <row r="2024" spans="1:20" ht="13.5" customHeight="1">
      <c r="A2024" s="1" t="s">
        <v>1105</v>
      </c>
      <c r="B2024" s="1" t="s">
        <v>952</v>
      </c>
      <c r="C2024" s="1" t="s">
        <v>1157</v>
      </c>
      <c r="D2024" s="1" t="s">
        <v>1155</v>
      </c>
      <c r="E2024" s="1" t="s">
        <v>1156</v>
      </c>
      <c r="F2024" s="1">
        <v>0</v>
      </c>
      <c r="G2024" s="1">
        <v>0</v>
      </c>
      <c r="H2024" s="1" t="s">
        <v>971</v>
      </c>
      <c r="J2024" s="1">
        <v>0</v>
      </c>
      <c r="K2024" s="1">
        <v>0</v>
      </c>
      <c r="L2024" s="1">
        <v>1</v>
      </c>
      <c r="M2024" s="1">
        <v>0</v>
      </c>
      <c r="N2024" s="1">
        <v>0</v>
      </c>
      <c r="O2024" s="1">
        <v>0</v>
      </c>
      <c r="P2024" s="1" t="s">
        <v>9516</v>
      </c>
      <c r="Q2024" s="1">
        <v>0</v>
      </c>
      <c r="R2024" s="1">
        <v>0</v>
      </c>
      <c r="S2024" s="1">
        <v>0</v>
      </c>
      <c r="T2024" s="1" t="s">
        <v>9516</v>
      </c>
    </row>
    <row r="2025" spans="1:20" ht="13.5" customHeight="1">
      <c r="A2025" s="1" t="s">
        <v>1105</v>
      </c>
      <c r="B2025" s="1" t="s">
        <v>952</v>
      </c>
      <c r="C2025" s="1" t="s">
        <v>1157</v>
      </c>
      <c r="D2025" s="1" t="s">
        <v>3924</v>
      </c>
      <c r="E2025" s="1" t="s">
        <v>3925</v>
      </c>
      <c r="F2025" s="1">
        <v>7.1</v>
      </c>
      <c r="G2025" s="1">
        <v>7.8</v>
      </c>
      <c r="H2025" s="1" t="s">
        <v>7</v>
      </c>
      <c r="J2025" s="1">
        <v>0</v>
      </c>
      <c r="K2025" s="1">
        <v>0</v>
      </c>
      <c r="L2025" s="1">
        <v>1</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3926</v>
      </c>
      <c r="E2026" s="1" t="s">
        <v>3927</v>
      </c>
      <c r="F2026" s="1">
        <v>12.2</v>
      </c>
      <c r="G2026" s="1">
        <v>13.4</v>
      </c>
      <c r="H2026" s="1" t="s">
        <v>7</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3928</v>
      </c>
      <c r="E2027" s="1" t="s">
        <v>3929</v>
      </c>
      <c r="F2027" s="1">
        <v>17.5</v>
      </c>
      <c r="G2027" s="1">
        <v>19.3</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1158</v>
      </c>
      <c r="B2028" s="1" t="s">
        <v>952</v>
      </c>
      <c r="C2028" s="1" t="s">
        <v>1157</v>
      </c>
      <c r="D2028" s="1" t="s">
        <v>3930</v>
      </c>
      <c r="E2028" s="1" t="s">
        <v>3931</v>
      </c>
      <c r="F2028" s="1">
        <v>23.4</v>
      </c>
      <c r="G2028" s="1">
        <v>25.7</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1158</v>
      </c>
      <c r="B2029" s="1" t="s">
        <v>952</v>
      </c>
      <c r="C2029" s="1" t="s">
        <v>1157</v>
      </c>
      <c r="D2029" s="1" t="s">
        <v>3932</v>
      </c>
      <c r="E2029" s="1" t="s">
        <v>3933</v>
      </c>
      <c r="F2029" s="1">
        <v>31.5</v>
      </c>
      <c r="G2029" s="1">
        <v>34.700000000000003</v>
      </c>
      <c r="H2029" s="1" t="s">
        <v>7</v>
      </c>
      <c r="J2029" s="1">
        <v>0</v>
      </c>
      <c r="K2029" s="1">
        <v>0</v>
      </c>
      <c r="L2029" s="1">
        <v>0</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3934</v>
      </c>
      <c r="E2030" s="1" t="s">
        <v>3935</v>
      </c>
      <c r="F2030" s="1">
        <v>34.9</v>
      </c>
      <c r="G2030" s="1">
        <v>38.4</v>
      </c>
      <c r="H2030" s="1" t="s">
        <v>7</v>
      </c>
      <c r="J2030" s="1">
        <v>0</v>
      </c>
      <c r="K2030" s="1">
        <v>0</v>
      </c>
      <c r="L2030" s="1">
        <v>0</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3936</v>
      </c>
      <c r="E2031" s="1" t="s">
        <v>3937</v>
      </c>
      <c r="F2031" s="1">
        <v>39.4</v>
      </c>
      <c r="G2031" s="1">
        <v>43.3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3938</v>
      </c>
      <c r="E2032" s="1" t="s">
        <v>3939</v>
      </c>
      <c r="F2032" s="1">
        <v>42.1</v>
      </c>
      <c r="G2032" s="1">
        <v>46.3</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3940</v>
      </c>
      <c r="E2033" s="1" t="s">
        <v>3941</v>
      </c>
      <c r="F2033" s="1">
        <v>44.8</v>
      </c>
      <c r="G2033" s="1">
        <v>49.3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3942</v>
      </c>
      <c r="E2034" s="1" t="s">
        <v>3943</v>
      </c>
      <c r="F2034" s="1">
        <v>48.3</v>
      </c>
      <c r="G2034" s="1">
        <v>53.1</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3944</v>
      </c>
      <c r="E2035" s="1" t="s">
        <v>3945</v>
      </c>
      <c r="F2035" s="1">
        <v>49.9</v>
      </c>
      <c r="G2035" s="1">
        <v>54.6</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3946</v>
      </c>
      <c r="E2036" s="1" t="s">
        <v>3947</v>
      </c>
      <c r="F2036" s="1">
        <v>51.7</v>
      </c>
      <c r="G2036" s="1">
        <v>56.9</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3948</v>
      </c>
      <c r="E2037" s="1" t="s">
        <v>3949</v>
      </c>
      <c r="F2037" s="1">
        <v>53.9</v>
      </c>
      <c r="G2037" s="1">
        <v>59.3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3950</v>
      </c>
      <c r="E2038" s="1" t="s">
        <v>3951</v>
      </c>
      <c r="F2038" s="1">
        <v>56.5</v>
      </c>
      <c r="G2038" s="1">
        <v>62.2</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3952</v>
      </c>
      <c r="E2039" s="1" t="s">
        <v>3953</v>
      </c>
      <c r="F2039" s="1">
        <v>57.8</v>
      </c>
      <c r="G2039" s="1">
        <v>63.6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3954</v>
      </c>
      <c r="E2040" s="1" t="s">
        <v>3955</v>
      </c>
      <c r="F2040" s="1">
        <v>59.5</v>
      </c>
      <c r="G2040" s="1">
        <v>65.5</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3956</v>
      </c>
      <c r="E2041" s="1" t="s">
        <v>10218</v>
      </c>
      <c r="F2041" s="1">
        <v>60.9</v>
      </c>
      <c r="G2041" s="1">
        <v>67</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3957</v>
      </c>
      <c r="E2042" s="1" t="s">
        <v>3958</v>
      </c>
      <c r="F2042" s="1">
        <v>62.1</v>
      </c>
      <c r="G2042" s="1">
        <v>68.3</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3959</v>
      </c>
      <c r="E2043" s="1" t="s">
        <v>3960</v>
      </c>
      <c r="F2043" s="1">
        <v>64.099999999999994</v>
      </c>
      <c r="G2043" s="1">
        <v>70.5</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3961</v>
      </c>
      <c r="E2044" s="1" t="s">
        <v>3962</v>
      </c>
      <c r="F2044" s="1">
        <v>65.5</v>
      </c>
      <c r="G2044" s="1">
        <v>72.099999999999994</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3963</v>
      </c>
      <c r="E2045" s="1" t="s">
        <v>3964</v>
      </c>
      <c r="F2045" s="1">
        <v>66.5</v>
      </c>
      <c r="G2045" s="1">
        <v>73.2</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3965</v>
      </c>
      <c r="E2046" s="1" t="s">
        <v>3966</v>
      </c>
      <c r="F2046" s="1">
        <v>68.400000000000006</v>
      </c>
      <c r="G2046" s="1">
        <v>75.2</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3967</v>
      </c>
      <c r="E2047" s="1" t="s">
        <v>3968</v>
      </c>
      <c r="F2047" s="1">
        <v>70.599999999999994</v>
      </c>
      <c r="G2047" s="1">
        <v>77.7</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3969</v>
      </c>
      <c r="E2048" s="1" t="s">
        <v>3970</v>
      </c>
      <c r="F2048" s="1">
        <v>71.5</v>
      </c>
      <c r="G2048" s="1">
        <v>78.7</v>
      </c>
      <c r="H2048" s="1" t="s">
        <v>9917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3971</v>
      </c>
      <c r="E2049" s="1" t="s">
        <v>2736</v>
      </c>
      <c r="F2049" s="1">
        <v>72.400000000000006</v>
      </c>
      <c r="G2049" s="1">
        <v>79.599999999999994</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3972</v>
      </c>
      <c r="E2050" s="1" t="s">
        <v>1225</v>
      </c>
      <c r="F2050" s="1">
        <v>73.8</v>
      </c>
      <c r="G2050" s="1">
        <v>81.2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3973</v>
      </c>
      <c r="E2051" s="1" t="s">
        <v>3974</v>
      </c>
      <c r="F2051" s="1">
        <v>75.3</v>
      </c>
      <c r="G2051" s="1">
        <v>82.8</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3975</v>
      </c>
      <c r="E2052" s="1" t="s">
        <v>3976</v>
      </c>
      <c r="F2052" s="1">
        <v>76.400000000000006</v>
      </c>
      <c r="G2052" s="1">
        <v>84</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3977</v>
      </c>
      <c r="E2053" s="1" t="s">
        <v>3978</v>
      </c>
      <c r="F2053" s="1">
        <v>77.400000000000006</v>
      </c>
      <c r="G2053" s="1">
        <v>85.1</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3979</v>
      </c>
      <c r="E2054" s="1" t="s">
        <v>3980</v>
      </c>
      <c r="F2054" s="1">
        <v>78.900000000000006</v>
      </c>
      <c r="G2054" s="1">
        <v>86.8</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3981</v>
      </c>
      <c r="D2055" s="1" t="s">
        <v>3982</v>
      </c>
      <c r="E2055" s="1" t="s">
        <v>3983</v>
      </c>
      <c r="F2055" s="1">
        <v>0</v>
      </c>
      <c r="G2055" s="1">
        <v>0</v>
      </c>
      <c r="H2055" s="1" t="s">
        <v>3729</v>
      </c>
      <c r="J2055" s="1">
        <v>0</v>
      </c>
      <c r="K2055" s="1">
        <v>0</v>
      </c>
      <c r="L2055" s="1">
        <v>1</v>
      </c>
      <c r="M2055" s="1">
        <v>0</v>
      </c>
      <c r="N2055" s="1">
        <v>0</v>
      </c>
      <c r="O2055" s="1">
        <v>0</v>
      </c>
      <c r="P2055" s="1" t="s">
        <v>9516</v>
      </c>
      <c r="Q2055" s="1">
        <v>0</v>
      </c>
      <c r="R2055" s="1">
        <v>0</v>
      </c>
      <c r="S2055" s="1">
        <v>0</v>
      </c>
      <c r="T2055" s="1" t="s">
        <v>9516</v>
      </c>
    </row>
    <row r="2056" spans="1:20" ht="13.5" customHeight="1">
      <c r="A2056" s="1" t="s">
        <v>1158</v>
      </c>
      <c r="B2056" s="1" t="s">
        <v>952</v>
      </c>
      <c r="C2056" s="1" t="s">
        <v>3981</v>
      </c>
      <c r="D2056" s="1" t="s">
        <v>3984</v>
      </c>
      <c r="E2056" s="1" t="s">
        <v>3985</v>
      </c>
      <c r="F2056" s="1">
        <v>0.7</v>
      </c>
      <c r="G2056" s="1">
        <v>0.8</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3986</v>
      </c>
      <c r="E2057" s="1" t="s">
        <v>3987</v>
      </c>
      <c r="F2057" s="1">
        <v>2.6</v>
      </c>
      <c r="G2057" s="1">
        <v>2.9</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3988</v>
      </c>
      <c r="E2058" s="1" t="s">
        <v>3989</v>
      </c>
      <c r="F2058" s="1">
        <v>3.8</v>
      </c>
      <c r="G2058" s="1">
        <v>4.2</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3990</v>
      </c>
      <c r="E2059" s="1" t="s">
        <v>3991</v>
      </c>
      <c r="F2059" s="1">
        <v>5.2</v>
      </c>
      <c r="G2059" s="1">
        <v>5.7</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3992</v>
      </c>
      <c r="E2060" s="1" t="s">
        <v>3993</v>
      </c>
      <c r="F2060" s="1">
        <v>6.8</v>
      </c>
      <c r="G2060" s="1">
        <v>7.5</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3994</v>
      </c>
      <c r="E2061" s="1" t="s">
        <v>3995</v>
      </c>
      <c r="F2061" s="1">
        <v>8.4</v>
      </c>
      <c r="G2061" s="1">
        <v>9.1999999999999993</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3996</v>
      </c>
      <c r="E2062" s="1" t="s">
        <v>3997</v>
      </c>
      <c r="F2062" s="1">
        <v>10.4</v>
      </c>
      <c r="G2062" s="1">
        <v>11.4</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3998</v>
      </c>
      <c r="E2063" s="1" t="s">
        <v>3999</v>
      </c>
      <c r="F2063" s="1">
        <v>11.4</v>
      </c>
      <c r="G2063" s="1">
        <v>12.5</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4000</v>
      </c>
      <c r="E2064" s="1" t="s">
        <v>4001</v>
      </c>
      <c r="F2064" s="1">
        <v>14.2</v>
      </c>
      <c r="G2064" s="1">
        <v>15.6</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4002</v>
      </c>
      <c r="E2065" s="1" t="s">
        <v>4003</v>
      </c>
      <c r="F2065" s="1">
        <v>16.2</v>
      </c>
      <c r="G2065" s="1">
        <v>17.8</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4004</v>
      </c>
      <c r="E2066" s="1" t="s">
        <v>4005</v>
      </c>
      <c r="F2066" s="1">
        <v>18.399999999999999</v>
      </c>
      <c r="G2066" s="1">
        <v>20.2</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4006</v>
      </c>
      <c r="E2067" s="1" t="s">
        <v>4007</v>
      </c>
      <c r="F2067" s="1">
        <v>19.899999999999999</v>
      </c>
      <c r="G2067" s="1">
        <v>21.9</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4008</v>
      </c>
      <c r="E2068" s="1" t="s">
        <v>4009</v>
      </c>
      <c r="F2068" s="1">
        <v>22.8</v>
      </c>
      <c r="G2068" s="1">
        <v>25.1</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4010</v>
      </c>
      <c r="E2069" s="1" t="s">
        <v>4011</v>
      </c>
      <c r="F2069" s="1">
        <v>23.8</v>
      </c>
      <c r="G2069" s="1">
        <v>26.2</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4012</v>
      </c>
      <c r="E2070" s="1" t="s">
        <v>4013</v>
      </c>
      <c r="F2070" s="1">
        <v>26</v>
      </c>
      <c r="G2070" s="1">
        <v>28.6</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4014</v>
      </c>
      <c r="E2071" s="1" t="s">
        <v>4015</v>
      </c>
      <c r="F2071" s="1">
        <v>28.6</v>
      </c>
      <c r="G2071" s="1">
        <v>31.5</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4016</v>
      </c>
      <c r="E2072" s="1" t="s">
        <v>4017</v>
      </c>
      <c r="F2072" s="1">
        <v>30.9</v>
      </c>
      <c r="G2072" s="1">
        <v>34</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4018</v>
      </c>
      <c r="E2073" s="1" t="s">
        <v>4019</v>
      </c>
      <c r="F2073" s="1">
        <v>34</v>
      </c>
      <c r="G2073" s="1">
        <v>37.4</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4020</v>
      </c>
      <c r="E2074" s="1" t="s">
        <v>4021</v>
      </c>
      <c r="F2074" s="1">
        <v>35.1</v>
      </c>
      <c r="G2074" s="1">
        <v>38.6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4022</v>
      </c>
      <c r="E2075" s="1" t="s">
        <v>4023</v>
      </c>
      <c r="F2075" s="1">
        <v>37.200000000000003</v>
      </c>
      <c r="G2075" s="1">
        <v>40.9</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4024</v>
      </c>
      <c r="E2076" s="1" t="s">
        <v>4025</v>
      </c>
      <c r="F2076" s="1">
        <v>39.4</v>
      </c>
      <c r="G2076" s="1">
        <v>43.3</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4026</v>
      </c>
      <c r="E2077" s="1" t="s">
        <v>4027</v>
      </c>
      <c r="F2077" s="1">
        <v>41.6</v>
      </c>
      <c r="G2077" s="1">
        <v>45.8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4028</v>
      </c>
      <c r="E2078" s="1" t="s">
        <v>4029</v>
      </c>
      <c r="F2078" s="1">
        <v>42.9</v>
      </c>
      <c r="G2078" s="1">
        <v>47.2</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4030</v>
      </c>
      <c r="E2079" s="1" t="s">
        <v>4031</v>
      </c>
      <c r="F2079" s="1">
        <v>46.3</v>
      </c>
      <c r="G2079" s="1">
        <v>50.9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9956</v>
      </c>
      <c r="B2080" s="1" t="s">
        <v>952</v>
      </c>
      <c r="C2080" s="1" t="s">
        <v>3981</v>
      </c>
      <c r="D2080" s="1" t="s">
        <v>4032</v>
      </c>
      <c r="E2080" s="1" t="s">
        <v>4033</v>
      </c>
      <c r="F2080" s="1">
        <v>47.9</v>
      </c>
      <c r="G2080" s="1">
        <v>52.7</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4034</v>
      </c>
      <c r="E2081" s="1" t="s">
        <v>4035</v>
      </c>
      <c r="F2081" s="1">
        <v>52.8</v>
      </c>
      <c r="G2081" s="1">
        <v>58.1</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4036</v>
      </c>
      <c r="E2082" s="1" t="s">
        <v>4037</v>
      </c>
      <c r="F2082" s="1">
        <v>55.2</v>
      </c>
      <c r="G2082" s="1">
        <v>60.7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4038</v>
      </c>
      <c r="E2083" s="1" t="s">
        <v>4039</v>
      </c>
      <c r="F2083" s="1">
        <v>56.7</v>
      </c>
      <c r="G2083" s="1">
        <v>62.4</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4040</v>
      </c>
      <c r="E2084" s="1" t="s">
        <v>4041</v>
      </c>
      <c r="F2084" s="1">
        <v>59.7</v>
      </c>
      <c r="G2084" s="1">
        <v>65.7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4042</v>
      </c>
      <c r="E2085" s="1" t="s">
        <v>4043</v>
      </c>
      <c r="F2085" s="1">
        <v>61.6</v>
      </c>
      <c r="G2085" s="1">
        <v>67.8</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4044</v>
      </c>
      <c r="E2086" s="1" t="s">
        <v>4045</v>
      </c>
      <c r="F2086" s="1">
        <v>65.400000000000006</v>
      </c>
      <c r="G2086" s="1">
        <v>71.900000000000006</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4046</v>
      </c>
      <c r="E2087" s="1" t="s">
        <v>4047</v>
      </c>
      <c r="F2087" s="1">
        <v>68.7</v>
      </c>
      <c r="G2087" s="1">
        <v>75.599999999999994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4048</v>
      </c>
      <c r="E2088" s="1" t="s">
        <v>4049</v>
      </c>
      <c r="F2088" s="1">
        <v>70.099999999999994</v>
      </c>
      <c r="G2088" s="1">
        <v>77.099999999999994</v>
      </c>
      <c r="J2088" s="1">
        <v>0</v>
      </c>
      <c r="K2088" s="1">
        <v>0</v>
      </c>
      <c r="L2088" s="1">
        <v>0</v>
      </c>
      <c r="M2088" s="1">
        <v>0</v>
      </c>
      <c r="N2088" s="1">
        <v>0</v>
      </c>
      <c r="O2088" s="1">
        <v>0</v>
      </c>
      <c r="P2088" s="1" t="s">
        <v>9516</v>
      </c>
      <c r="Q2088" s="1">
        <v>1</v>
      </c>
      <c r="R2088" s="1">
        <v>0</v>
      </c>
      <c r="S2088" s="1">
        <v>0</v>
      </c>
      <c r="T2088" s="1" t="s">
        <v>9516</v>
      </c>
    </row>
    <row r="2089" spans="1:20" ht="13.5" customHeight="1">
      <c r="A2089" s="1" t="s">
        <v>1158</v>
      </c>
      <c r="B2089" s="1" t="s">
        <v>3219</v>
      </c>
      <c r="C2089" s="1" t="s">
        <v>3981</v>
      </c>
      <c r="D2089" s="1" t="s">
        <v>4050</v>
      </c>
      <c r="E2089" s="1" t="s">
        <v>4051</v>
      </c>
      <c r="F2089" s="1">
        <v>74.099999999999994</v>
      </c>
      <c r="G2089" s="1">
        <v>81.5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3219</v>
      </c>
      <c r="C2090" s="1" t="s">
        <v>3981</v>
      </c>
      <c r="D2090" s="1" t="s">
        <v>4052</v>
      </c>
      <c r="E2090" s="1" t="s">
        <v>4053</v>
      </c>
      <c r="F2090" s="1">
        <v>78.5</v>
      </c>
      <c r="G2090" s="1">
        <v>86.4</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2956</v>
      </c>
      <c r="B2091" s="1" t="s">
        <v>3219</v>
      </c>
      <c r="C2091" s="1" t="s">
        <v>3981</v>
      </c>
      <c r="D2091" s="1" t="s">
        <v>4054</v>
      </c>
      <c r="E2091" s="1" t="s">
        <v>4055</v>
      </c>
      <c r="F2091" s="1">
        <v>85</v>
      </c>
      <c r="G2091" s="1">
        <v>93.5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2956</v>
      </c>
      <c r="B2092" s="1" t="s">
        <v>3219</v>
      </c>
      <c r="C2092" s="1" t="s">
        <v>3981</v>
      </c>
      <c r="D2092" s="1" t="s">
        <v>4056</v>
      </c>
      <c r="E2092" s="1" t="s">
        <v>4057</v>
      </c>
      <c r="F2092" s="1">
        <v>91.8</v>
      </c>
      <c r="G2092" s="1">
        <v>101</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4058</v>
      </c>
      <c r="E2093" s="1" t="s">
        <v>4059</v>
      </c>
      <c r="F2093" s="1">
        <v>95.4</v>
      </c>
      <c r="G2093" s="1">
        <v>104.9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4060</v>
      </c>
      <c r="E2094" s="1" t="s">
        <v>4061</v>
      </c>
      <c r="F2094" s="1">
        <v>100.3</v>
      </c>
      <c r="G2094" s="1">
        <v>110.3</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31</v>
      </c>
      <c r="E2095" s="1" t="s">
        <v>32</v>
      </c>
      <c r="F2095" s="1">
        <v>102.2</v>
      </c>
      <c r="G2095" s="1">
        <v>112.4</v>
      </c>
      <c r="H2095" s="1" t="s">
        <v>7</v>
      </c>
      <c r="I2095" s="1" t="s">
        <v>9314</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4062</v>
      </c>
      <c r="E2096" s="1" t="s">
        <v>4063</v>
      </c>
      <c r="F2096" s="1">
        <v>105.4</v>
      </c>
      <c r="G2096" s="1">
        <v>115.9</v>
      </c>
      <c r="H2096" s="1" t="s">
        <v>10073</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3729</v>
      </c>
      <c r="D2097" s="1" t="s">
        <v>1178</v>
      </c>
      <c r="E2097" s="1" t="s">
        <v>1179</v>
      </c>
      <c r="F2097" s="1">
        <v>0</v>
      </c>
      <c r="G2097" s="1">
        <v>0</v>
      </c>
      <c r="H2097" s="1" t="s">
        <v>4064</v>
      </c>
      <c r="J2097" s="1">
        <v>0</v>
      </c>
      <c r="K2097" s="1">
        <v>0</v>
      </c>
      <c r="L2097" s="1">
        <v>1</v>
      </c>
      <c r="M2097" s="1">
        <v>0</v>
      </c>
      <c r="N2097" s="1">
        <v>0</v>
      </c>
      <c r="O2097" s="1">
        <v>0</v>
      </c>
      <c r="P2097" s="1" t="s">
        <v>9516</v>
      </c>
      <c r="Q2097" s="1">
        <v>1</v>
      </c>
      <c r="R2097" s="1">
        <v>0</v>
      </c>
      <c r="S2097" s="1">
        <v>0</v>
      </c>
      <c r="T2097" s="1" t="s">
        <v>9516</v>
      </c>
    </row>
    <row r="2098" spans="1:20" ht="13.5" customHeight="1">
      <c r="A2098" s="1" t="s">
        <v>1158</v>
      </c>
      <c r="B2098" s="1" t="s">
        <v>952</v>
      </c>
      <c r="C2098" s="1" t="s">
        <v>3729</v>
      </c>
      <c r="D2098" s="1" t="s">
        <v>4065</v>
      </c>
      <c r="E2098" s="1" t="s">
        <v>4066</v>
      </c>
      <c r="F2098" s="1">
        <v>3.8</v>
      </c>
      <c r="G2098" s="1">
        <v>0</v>
      </c>
      <c r="H2098" s="1" t="s">
        <v>7</v>
      </c>
      <c r="J2098" s="1">
        <v>0</v>
      </c>
      <c r="K2098" s="1">
        <v>0</v>
      </c>
      <c r="L2098" s="1">
        <v>1</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4067</v>
      </c>
      <c r="E2099" s="1" t="s">
        <v>4068</v>
      </c>
      <c r="F2099" s="1">
        <v>6.8</v>
      </c>
      <c r="G2099" s="1">
        <v>0</v>
      </c>
      <c r="H2099" s="1" t="s">
        <v>7</v>
      </c>
      <c r="J2099" s="1">
        <v>0</v>
      </c>
      <c r="K2099" s="1">
        <v>0</v>
      </c>
      <c r="L2099" s="1">
        <v>1</v>
      </c>
      <c r="M2099" s="1">
        <v>0</v>
      </c>
      <c r="N2099" s="1">
        <v>0</v>
      </c>
      <c r="O2099" s="1">
        <v>0</v>
      </c>
      <c r="P2099" s="1" t="s">
        <v>9516</v>
      </c>
      <c r="Q2099" s="1">
        <v>0</v>
      </c>
      <c r="R2099" s="1">
        <v>0</v>
      </c>
      <c r="S2099" s="1">
        <v>0</v>
      </c>
      <c r="T2099" s="1" t="s">
        <v>9516</v>
      </c>
    </row>
    <row r="2100" spans="1:20" ht="13.5" customHeight="1">
      <c r="A2100" s="1" t="s">
        <v>1158</v>
      </c>
      <c r="B2100" s="1" t="s">
        <v>952</v>
      </c>
      <c r="C2100" s="1" t="s">
        <v>3729</v>
      </c>
      <c r="D2100" s="1" t="s">
        <v>4069</v>
      </c>
      <c r="E2100" s="1" t="s">
        <v>4070</v>
      </c>
      <c r="F2100" s="1">
        <v>8.8000000000000007</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4071</v>
      </c>
      <c r="E2101" s="1" t="s">
        <v>4072</v>
      </c>
      <c r="F2101" s="1">
        <v>10.9</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3982</v>
      </c>
      <c r="E2102" s="1" t="s">
        <v>3983</v>
      </c>
      <c r="F2102" s="1">
        <v>13.3</v>
      </c>
      <c r="G2102" s="1">
        <v>0</v>
      </c>
      <c r="H2102" s="1" t="s">
        <v>3981</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4073</v>
      </c>
      <c r="E2103" s="1" t="s">
        <v>4074</v>
      </c>
      <c r="F2103" s="1">
        <v>21.6</v>
      </c>
      <c r="G2103" s="1">
        <v>0</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4075</v>
      </c>
      <c r="E2104" s="1" t="s">
        <v>4076</v>
      </c>
      <c r="F2104" s="1">
        <v>28.2</v>
      </c>
      <c r="G2104" s="1">
        <v>0</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4077</v>
      </c>
      <c r="E2105" s="1" t="s">
        <v>4078</v>
      </c>
      <c r="F2105" s="1">
        <v>37.200000000000003</v>
      </c>
      <c r="G2105" s="1">
        <v>0</v>
      </c>
      <c r="H2105" s="1" t="s">
        <v>7</v>
      </c>
      <c r="I2105" s="1" t="s">
        <v>9361</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4079</v>
      </c>
      <c r="E2106" s="1" t="s">
        <v>4080</v>
      </c>
      <c r="F2106" s="1">
        <v>40.9</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4081</v>
      </c>
      <c r="E2107" s="1" t="s">
        <v>4082</v>
      </c>
      <c r="F2107" s="1">
        <v>45</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4083</v>
      </c>
      <c r="E2108" s="1" t="s">
        <v>4084</v>
      </c>
      <c r="F2108" s="1">
        <v>48.3</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4085</v>
      </c>
      <c r="E2109" s="1" t="s">
        <v>4086</v>
      </c>
      <c r="F2109" s="1">
        <v>54.2</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4087</v>
      </c>
      <c r="E2110" s="1" t="s">
        <v>4088</v>
      </c>
      <c r="F2110" s="1">
        <v>62.9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3727</v>
      </c>
      <c r="E2111" s="1" t="s">
        <v>3728</v>
      </c>
      <c r="F2111" s="1">
        <v>66.7</v>
      </c>
      <c r="G2111" s="1">
        <v>0</v>
      </c>
      <c r="H2111" s="1" t="s">
        <v>10023</v>
      </c>
      <c r="J2111" s="1">
        <v>0</v>
      </c>
      <c r="K2111" s="1">
        <v>0</v>
      </c>
      <c r="L2111" s="1">
        <v>0</v>
      </c>
      <c r="M2111" s="1">
        <v>0</v>
      </c>
      <c r="N2111" s="1">
        <v>0</v>
      </c>
      <c r="O2111" s="1">
        <v>0</v>
      </c>
      <c r="P2111" s="1" t="s">
        <v>9516</v>
      </c>
      <c r="Q2111" s="1">
        <v>0</v>
      </c>
      <c r="R2111" s="1">
        <v>0</v>
      </c>
      <c r="S2111" s="1">
        <v>0</v>
      </c>
      <c r="T2111" s="1" t="s">
        <v>9516</v>
      </c>
    </row>
    <row r="2112" spans="1:20" ht="13.5" customHeight="1">
      <c r="A2112" s="1" t="s">
        <v>1905</v>
      </c>
      <c r="B2112" s="1" t="s">
        <v>952</v>
      </c>
      <c r="C2112" s="1" t="s">
        <v>2406</v>
      </c>
      <c r="D2112" s="1" t="s">
        <v>1946</v>
      </c>
      <c r="E2112" s="1" t="s">
        <v>1947</v>
      </c>
      <c r="F2112" s="1">
        <v>0</v>
      </c>
      <c r="G2112" s="1">
        <v>0</v>
      </c>
      <c r="H2112" s="1" t="s">
        <v>9972</v>
      </c>
      <c r="I2112" s="1" t="s">
        <v>9317</v>
      </c>
      <c r="J2112" s="1">
        <v>0</v>
      </c>
      <c r="K2112" s="1">
        <v>0</v>
      </c>
      <c r="L2112" s="1">
        <v>5</v>
      </c>
      <c r="M2112" s="1">
        <v>0</v>
      </c>
      <c r="N2112" s="1">
        <v>0</v>
      </c>
      <c r="O2112" s="1">
        <v>0</v>
      </c>
      <c r="P2112" s="1" t="s">
        <v>9516</v>
      </c>
      <c r="Q2112" s="1">
        <v>0</v>
      </c>
      <c r="R2112" s="1">
        <v>0</v>
      </c>
      <c r="S2112" s="1">
        <v>0</v>
      </c>
      <c r="T2112" s="1" t="s">
        <v>9516</v>
      </c>
    </row>
    <row r="2113" spans="1:20" ht="13.5" customHeight="1">
      <c r="A2113" s="1" t="s">
        <v>1905</v>
      </c>
      <c r="B2113" s="1" t="s">
        <v>952</v>
      </c>
      <c r="C2113" s="1" t="s">
        <v>2406</v>
      </c>
      <c r="D2113" s="1" t="s">
        <v>4089</v>
      </c>
      <c r="E2113" s="1" t="s">
        <v>4090</v>
      </c>
      <c r="F2113" s="1">
        <v>3.8</v>
      </c>
      <c r="G2113" s="1">
        <v>0</v>
      </c>
      <c r="H2113" s="1" t="s">
        <v>7</v>
      </c>
      <c r="J2113" s="1">
        <v>0</v>
      </c>
      <c r="K2113" s="1">
        <v>0</v>
      </c>
      <c r="L2113" s="1">
        <v>5</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4091</v>
      </c>
      <c r="E2114" s="1" t="s">
        <v>4092</v>
      </c>
      <c r="F2114" s="1">
        <v>6.9</v>
      </c>
      <c r="G2114" s="1">
        <v>0</v>
      </c>
      <c r="H2114" s="1" t="s">
        <v>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4093</v>
      </c>
      <c r="E2115" s="1" t="s">
        <v>4094</v>
      </c>
      <c r="F2115" s="1">
        <v>14.6</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2396</v>
      </c>
      <c r="B2116" s="1" t="s">
        <v>952</v>
      </c>
      <c r="C2116" s="1" t="s">
        <v>2406</v>
      </c>
      <c r="D2116" s="1" t="s">
        <v>4095</v>
      </c>
      <c r="E2116" s="1" t="s">
        <v>4096</v>
      </c>
      <c r="F2116" s="1">
        <v>21.2</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2396</v>
      </c>
      <c r="B2117" s="1" t="s">
        <v>952</v>
      </c>
      <c r="C2117" s="1" t="s">
        <v>2406</v>
      </c>
      <c r="D2117" s="1" t="s">
        <v>4097</v>
      </c>
      <c r="E2117" s="1" t="s">
        <v>4098</v>
      </c>
      <c r="F2117" s="1">
        <v>24.5</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3517</v>
      </c>
      <c r="E2118" s="1" t="s">
        <v>3518</v>
      </c>
      <c r="F2118" s="1">
        <v>28.8</v>
      </c>
      <c r="G2118" s="1">
        <v>0</v>
      </c>
      <c r="H2118" s="1" t="s">
        <v>7</v>
      </c>
      <c r="I2118" s="1" t="s">
        <v>9321</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4099</v>
      </c>
      <c r="E2119" s="1" t="s">
        <v>4100</v>
      </c>
      <c r="F2119" s="1">
        <v>34.799999999999997</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4101</v>
      </c>
      <c r="E2120" s="1" t="s">
        <v>4102</v>
      </c>
      <c r="F2120" s="1">
        <v>40.1</v>
      </c>
      <c r="G2120" s="1">
        <v>0</v>
      </c>
      <c r="H2120" s="1" t="s">
        <v>9973</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4104</v>
      </c>
      <c r="E2121" s="1" t="s">
        <v>4105</v>
      </c>
      <c r="F2121" s="1">
        <v>45.6</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4106</v>
      </c>
      <c r="E2122" s="1" t="s">
        <v>4107</v>
      </c>
      <c r="F2122" s="1">
        <v>49.9</v>
      </c>
      <c r="G2122" s="1">
        <v>0</v>
      </c>
      <c r="H2122" s="1" t="s">
        <v>9975</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4108</v>
      </c>
      <c r="E2123" s="1" t="s">
        <v>10223</v>
      </c>
      <c r="F2123" s="1">
        <v>56.1</v>
      </c>
      <c r="G2123" s="1">
        <v>0</v>
      </c>
      <c r="H2123" s="1" t="s">
        <v>9961</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4109</v>
      </c>
      <c r="E2124" s="1" t="s">
        <v>4110</v>
      </c>
      <c r="F2124" s="1">
        <v>64.400000000000006</v>
      </c>
      <c r="G2124" s="1">
        <v>0</v>
      </c>
      <c r="H2124" s="1" t="s">
        <v>7</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4111</v>
      </c>
      <c r="E2125" s="1" t="s">
        <v>4112</v>
      </c>
      <c r="F2125" s="1">
        <v>68.3</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4113</v>
      </c>
      <c r="E2126" s="1" t="s">
        <v>4114</v>
      </c>
      <c r="F2126" s="1">
        <v>75</v>
      </c>
      <c r="G2126" s="1">
        <v>0</v>
      </c>
      <c r="H2126" s="1" t="s">
        <v>9961</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4115</v>
      </c>
      <c r="E2127" s="1" t="s">
        <v>4116</v>
      </c>
      <c r="F2127" s="1">
        <v>77.8</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4117</v>
      </c>
      <c r="E2128" s="1" t="s">
        <v>4118</v>
      </c>
      <c r="F2128" s="1">
        <v>81.8</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4119</v>
      </c>
      <c r="E2129" s="1" t="s">
        <v>4120</v>
      </c>
      <c r="F2129" s="1">
        <v>87.1</v>
      </c>
      <c r="G2129" s="1">
        <v>0</v>
      </c>
      <c r="H2129" s="88" t="s">
        <v>9975</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4121</v>
      </c>
      <c r="E2130" s="1" t="s">
        <v>4122</v>
      </c>
      <c r="F2130" s="1">
        <v>89</v>
      </c>
      <c r="G2130" s="1">
        <v>0</v>
      </c>
      <c r="H2130" s="1" t="s">
        <v>4123</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2404</v>
      </c>
      <c r="E2131" s="1" t="s">
        <v>2405</v>
      </c>
      <c r="F2131" s="1">
        <v>91.9</v>
      </c>
      <c r="G2131" s="1">
        <v>0</v>
      </c>
      <c r="H2131" s="1" t="s">
        <v>2373</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4124</v>
      </c>
      <c r="E2132" s="1" t="s">
        <v>4125</v>
      </c>
      <c r="F2132" s="1">
        <v>93.6</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4126</v>
      </c>
      <c r="E2133" s="1" t="s">
        <v>4127</v>
      </c>
      <c r="F2133" s="1">
        <v>94.9</v>
      </c>
      <c r="G2133" s="1">
        <v>0</v>
      </c>
      <c r="H2133" s="1" t="s">
        <v>7</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4128</v>
      </c>
      <c r="E2134" s="1" t="s">
        <v>4129</v>
      </c>
      <c r="F2134" s="1">
        <v>97</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10103</v>
      </c>
      <c r="E2135" s="1" t="s">
        <v>10104</v>
      </c>
      <c r="F2135" s="1">
        <v>98.3</v>
      </c>
      <c r="G2135" s="1">
        <v>0</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4130</v>
      </c>
      <c r="E2136" s="1" t="s">
        <v>4131</v>
      </c>
      <c r="F2136" s="1">
        <v>100.4</v>
      </c>
      <c r="G2136" s="1">
        <v>0</v>
      </c>
      <c r="H2136" s="1" t="s">
        <v>9961</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4132</v>
      </c>
      <c r="E2137" s="1" t="s">
        <v>4133</v>
      </c>
      <c r="F2137" s="1">
        <v>103.4</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4134</v>
      </c>
      <c r="E2138" s="1" t="s">
        <v>4135</v>
      </c>
      <c r="F2138" s="1">
        <v>106.3</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4136</v>
      </c>
      <c r="E2139" s="1" t="s">
        <v>4137</v>
      </c>
      <c r="F2139" s="1">
        <v>108.1</v>
      </c>
      <c r="G2139" s="1">
        <v>0</v>
      </c>
      <c r="H2139" s="1" t="s">
        <v>9961</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4138</v>
      </c>
      <c r="E2140" s="1" t="s">
        <v>4139</v>
      </c>
      <c r="F2140" s="1">
        <v>110.6</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4140</v>
      </c>
      <c r="E2141" s="1" t="s">
        <v>4141</v>
      </c>
      <c r="F2141" s="1">
        <v>113.5</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4142</v>
      </c>
      <c r="E2142" s="1" t="s">
        <v>4143</v>
      </c>
      <c r="F2142" s="1">
        <v>121.5</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4144</v>
      </c>
      <c r="E2143" s="1" t="s">
        <v>4145</v>
      </c>
      <c r="F2143" s="1">
        <v>126.9</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4146</v>
      </c>
      <c r="E2144" s="1" t="s">
        <v>4147</v>
      </c>
      <c r="F2144" s="1">
        <v>130.80000000000001</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4148</v>
      </c>
      <c r="E2145" s="1" t="s">
        <v>4149</v>
      </c>
      <c r="F2145" s="1">
        <v>133.69999999999999</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4150</v>
      </c>
      <c r="E2146" s="1" t="s">
        <v>4151</v>
      </c>
      <c r="F2146" s="1">
        <v>140.30000000000001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4152</v>
      </c>
      <c r="E2147" s="1" t="s">
        <v>4153</v>
      </c>
      <c r="F2147" s="1">
        <v>148.6</v>
      </c>
      <c r="G2147" s="1">
        <v>0</v>
      </c>
      <c r="H2147" s="1" t="s">
        <v>9976</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4154</v>
      </c>
      <c r="E2148" s="1" t="s">
        <v>4155</v>
      </c>
      <c r="F2148" s="1">
        <v>154.19999999999999</v>
      </c>
      <c r="G2148" s="1">
        <v>0</v>
      </c>
      <c r="J2148" s="1">
        <v>0</v>
      </c>
      <c r="K2148" s="1">
        <v>0</v>
      </c>
      <c r="L2148" s="1">
        <v>0</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4156</v>
      </c>
      <c r="E2149" s="1" t="s">
        <v>4157</v>
      </c>
      <c r="F2149" s="1">
        <v>161.30000000000001</v>
      </c>
      <c r="G2149" s="1">
        <v>0</v>
      </c>
      <c r="J2149" s="1">
        <v>0</v>
      </c>
      <c r="K2149" s="1">
        <v>0</v>
      </c>
      <c r="L2149" s="1">
        <v>0</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4158</v>
      </c>
      <c r="E2150" s="1" t="s">
        <v>4159</v>
      </c>
      <c r="F2150" s="1">
        <v>164</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4160</v>
      </c>
      <c r="E2151" s="1" t="s">
        <v>4161</v>
      </c>
      <c r="F2151" s="1">
        <v>173.2</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4162</v>
      </c>
      <c r="E2152" s="1" t="s">
        <v>4163</v>
      </c>
      <c r="F2152" s="1">
        <v>180.3</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4164</v>
      </c>
      <c r="E2153" s="1" t="s">
        <v>4165</v>
      </c>
      <c r="F2153" s="1">
        <v>185.8</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2587</v>
      </c>
      <c r="B2154" s="1" t="s">
        <v>952</v>
      </c>
      <c r="C2154" s="1" t="s">
        <v>2406</v>
      </c>
      <c r="D2154" s="1" t="s">
        <v>4166</v>
      </c>
      <c r="E2154" s="1" t="s">
        <v>4167</v>
      </c>
      <c r="F2154" s="1">
        <v>194.4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2587</v>
      </c>
      <c r="B2155" s="1" t="s">
        <v>952</v>
      </c>
      <c r="C2155" s="1" t="s">
        <v>2406</v>
      </c>
      <c r="D2155" s="1" t="s">
        <v>4168</v>
      </c>
      <c r="E2155" s="1" t="s">
        <v>4169</v>
      </c>
      <c r="F2155" s="1">
        <v>198.4</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4170</v>
      </c>
      <c r="E2156" s="1" t="s">
        <v>4171</v>
      </c>
      <c r="F2156" s="1">
        <v>204.4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4172</v>
      </c>
      <c r="E2157" s="1" t="s">
        <v>4173</v>
      </c>
      <c r="F2157" s="1">
        <v>207.1</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4174</v>
      </c>
      <c r="E2158" s="1" t="s">
        <v>4175</v>
      </c>
      <c r="F2158" s="1">
        <v>210.4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4176</v>
      </c>
      <c r="E2159" s="1" t="s">
        <v>4177</v>
      </c>
      <c r="F2159" s="1">
        <v>214.5</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4178</v>
      </c>
      <c r="E2160" s="1" t="s">
        <v>4179</v>
      </c>
      <c r="F2160" s="1">
        <v>217.8</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4180</v>
      </c>
      <c r="E2161" s="1" t="s">
        <v>4181</v>
      </c>
      <c r="F2161" s="1">
        <v>221.2</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4182</v>
      </c>
      <c r="E2162" s="1" t="s">
        <v>4183</v>
      </c>
      <c r="F2162" s="1">
        <v>224.4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2597</v>
      </c>
      <c r="E2163" s="1" t="s">
        <v>2598</v>
      </c>
      <c r="F2163" s="1">
        <v>228.3</v>
      </c>
      <c r="G2163" s="1">
        <v>0</v>
      </c>
      <c r="H2163" s="1" t="s">
        <v>2567</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4184</v>
      </c>
      <c r="E2164" s="1" t="s">
        <v>4185</v>
      </c>
      <c r="F2164" s="1">
        <v>234.7</v>
      </c>
      <c r="G2164" s="1">
        <v>0</v>
      </c>
      <c r="H2164" s="1" t="s">
        <v>7</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4186</v>
      </c>
      <c r="E2165" s="1" t="s">
        <v>4187</v>
      </c>
      <c r="F2165" s="1">
        <v>239.8</v>
      </c>
      <c r="G2165" s="1">
        <v>0</v>
      </c>
      <c r="H2165" s="1" t="s">
        <v>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2629</v>
      </c>
      <c r="E2166" s="1" t="s">
        <v>2630</v>
      </c>
      <c r="F2166" s="1">
        <v>247</v>
      </c>
      <c r="G2166" s="1">
        <v>0</v>
      </c>
      <c r="H2166" s="1" t="s">
        <v>2599</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4188</v>
      </c>
      <c r="E2167" s="1" t="s">
        <v>4189</v>
      </c>
      <c r="F2167" s="1">
        <v>253</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4190</v>
      </c>
      <c r="E2168" s="1" t="s">
        <v>4191</v>
      </c>
      <c r="F2168" s="1">
        <v>260.60000000000002</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4192</v>
      </c>
      <c r="E2169" s="1" t="s">
        <v>4193</v>
      </c>
      <c r="F2169" s="1">
        <v>265.39999999999998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4194</v>
      </c>
      <c r="E2170" s="1" t="s">
        <v>4195</v>
      </c>
      <c r="F2170" s="1">
        <v>271.89999999999998</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4196</v>
      </c>
      <c r="E2171" s="1" t="s">
        <v>4197</v>
      </c>
      <c r="F2171" s="1">
        <v>280</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4198</v>
      </c>
      <c r="E2172" s="1" t="s">
        <v>4199</v>
      </c>
      <c r="F2172" s="1">
        <v>285.39999999999998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4200</v>
      </c>
      <c r="E2173" s="1" t="s">
        <v>4201</v>
      </c>
      <c r="F2173" s="1">
        <v>292.3</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4202</v>
      </c>
      <c r="E2174" s="1" t="s">
        <v>4203</v>
      </c>
      <c r="F2174" s="1">
        <v>298.7</v>
      </c>
      <c r="G2174" s="1">
        <v>0</v>
      </c>
      <c r="H2174" s="1" t="s">
        <v>4204</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4205</v>
      </c>
      <c r="E2175" s="1" t="s">
        <v>4206</v>
      </c>
      <c r="F2175" s="1">
        <v>305.8</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4207</v>
      </c>
      <c r="E2176" s="1" t="s">
        <v>4208</v>
      </c>
      <c r="F2176" s="1">
        <v>308.3</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334</v>
      </c>
      <c r="E2177" s="1" t="s">
        <v>335</v>
      </c>
      <c r="F2177" s="1">
        <v>311.7</v>
      </c>
      <c r="G2177" s="1">
        <v>0</v>
      </c>
      <c r="H2177" s="1" t="s">
        <v>4209</v>
      </c>
      <c r="I2177" s="1" t="s">
        <v>9321</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1057</v>
      </c>
      <c r="E2178" s="1" t="s">
        <v>1058</v>
      </c>
      <c r="F2178" s="1">
        <v>318.89999999999998</v>
      </c>
      <c r="G2178" s="1">
        <v>0</v>
      </c>
      <c r="H2178" s="1" t="s">
        <v>7</v>
      </c>
      <c r="I2178" s="1" t="s">
        <v>9321</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4210</v>
      </c>
      <c r="E2179" s="1" t="s">
        <v>4211</v>
      </c>
      <c r="F2179" s="1">
        <v>322.2</v>
      </c>
      <c r="G2179" s="1">
        <v>0</v>
      </c>
      <c r="H2179" s="1" t="s">
        <v>7</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4212</v>
      </c>
      <c r="E2180" s="1" t="s">
        <v>10144</v>
      </c>
      <c r="F2180" s="1">
        <v>323.60000000000002</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4213</v>
      </c>
      <c r="E2181" s="1" t="s">
        <v>4214</v>
      </c>
      <c r="F2181" s="1">
        <v>327.5</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4215</v>
      </c>
      <c r="E2182" s="1" t="s">
        <v>4216</v>
      </c>
      <c r="F2182" s="1">
        <v>333</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4217</v>
      </c>
      <c r="E2183" s="1" t="s">
        <v>4218</v>
      </c>
      <c r="F2183" s="1">
        <v>338.4</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4219</v>
      </c>
      <c r="E2184" s="1" t="s">
        <v>4220</v>
      </c>
      <c r="F2184" s="1">
        <v>345.1</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4221</v>
      </c>
      <c r="E2185" s="1" t="s">
        <v>4222</v>
      </c>
      <c r="F2185" s="1">
        <v>349.4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4223</v>
      </c>
      <c r="E2186" s="1" t="s">
        <v>4224</v>
      </c>
      <c r="F2186" s="1">
        <v>355.4</v>
      </c>
      <c r="G2186" s="1">
        <v>0</v>
      </c>
      <c r="H2186" s="1" t="s">
        <v>4225</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4226</v>
      </c>
      <c r="E2187" s="1" t="s">
        <v>4227</v>
      </c>
      <c r="F2187" s="1">
        <v>360.3</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4228</v>
      </c>
      <c r="E2188" s="1" t="s">
        <v>4229</v>
      </c>
      <c r="F2188" s="1">
        <v>365.5</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4230</v>
      </c>
      <c r="E2189" s="1" t="s">
        <v>4231</v>
      </c>
      <c r="F2189" s="1">
        <v>372.2</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4232</v>
      </c>
      <c r="E2190" s="1" t="s">
        <v>4233</v>
      </c>
      <c r="F2190" s="1">
        <v>379.5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4234</v>
      </c>
      <c r="E2191" s="1" t="s">
        <v>4235</v>
      </c>
      <c r="F2191" s="1">
        <v>384.9</v>
      </c>
      <c r="G2191" s="1">
        <v>0</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4236</v>
      </c>
      <c r="E2192" s="1" t="s">
        <v>4237</v>
      </c>
      <c r="F2192" s="1">
        <v>388.1</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4238</v>
      </c>
      <c r="E2193" s="1" t="s">
        <v>4239</v>
      </c>
      <c r="F2193" s="1">
        <v>393.5</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4240</v>
      </c>
      <c r="E2194" s="1" t="s">
        <v>4241</v>
      </c>
      <c r="F2194" s="1">
        <v>397.7</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2799</v>
      </c>
      <c r="E2195" s="1" t="s">
        <v>2800</v>
      </c>
      <c r="F2195" s="1">
        <v>402.9</v>
      </c>
      <c r="G2195" s="1">
        <v>0</v>
      </c>
      <c r="H2195" s="1" t="s">
        <v>2749</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4242</v>
      </c>
      <c r="E2196" s="1" t="s">
        <v>4243</v>
      </c>
      <c r="F2196" s="1">
        <v>409.4</v>
      </c>
      <c r="G2196" s="1">
        <v>0</v>
      </c>
      <c r="H2196" s="1" t="s">
        <v>7</v>
      </c>
      <c r="I2196" s="1" t="s">
        <v>9321</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4244</v>
      </c>
      <c r="E2197" s="1" t="s">
        <v>4245</v>
      </c>
      <c r="F2197" s="1">
        <v>416.5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2801</v>
      </c>
      <c r="B2198" s="1" t="s">
        <v>952</v>
      </c>
      <c r="C2198" s="1" t="s">
        <v>2406</v>
      </c>
      <c r="D2198" s="1" t="s">
        <v>4246</v>
      </c>
      <c r="E2198" s="1" t="s">
        <v>4247</v>
      </c>
      <c r="F2198" s="1">
        <v>422.3</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2801</v>
      </c>
      <c r="B2199" s="1" t="s">
        <v>952</v>
      </c>
      <c r="C2199" s="1" t="s">
        <v>2406</v>
      </c>
      <c r="D2199" s="1" t="s">
        <v>9883</v>
      </c>
      <c r="E2199" s="1" t="s">
        <v>4248</v>
      </c>
      <c r="F2199" s="1">
        <v>427.2</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4249</v>
      </c>
      <c r="E2200" s="1" t="s">
        <v>4250</v>
      </c>
      <c r="F2200" s="1">
        <v>432</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4251</v>
      </c>
      <c r="E2201" s="1" t="s">
        <v>10171</v>
      </c>
      <c r="F2201" s="1">
        <v>435.3</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4252</v>
      </c>
      <c r="E2202" s="1" t="s">
        <v>4253</v>
      </c>
      <c r="F2202" s="1">
        <v>440.7</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4254</v>
      </c>
      <c r="E2203" s="1" t="s">
        <v>4255</v>
      </c>
      <c r="F2203" s="1">
        <v>447.1</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4256</v>
      </c>
      <c r="E2204" s="1" t="s">
        <v>4257</v>
      </c>
      <c r="F2204" s="1">
        <v>449.8</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4258</v>
      </c>
      <c r="E2205" s="1" t="s">
        <v>4259</v>
      </c>
      <c r="F2205" s="1">
        <v>453.4</v>
      </c>
      <c r="G2205" s="1">
        <v>0</v>
      </c>
      <c r="H2205" s="1" t="s">
        <v>4225</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4260</v>
      </c>
      <c r="E2206" s="1" t="s">
        <v>4261</v>
      </c>
      <c r="F2206" s="1">
        <v>456.6</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4262</v>
      </c>
      <c r="E2207" s="1" t="s">
        <v>4263</v>
      </c>
      <c r="F2207" s="1">
        <v>462.1</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4264</v>
      </c>
      <c r="E2208" s="1" t="s">
        <v>4265</v>
      </c>
      <c r="F2208" s="1">
        <v>467.2</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9884</v>
      </c>
      <c r="E2209" s="1" t="s">
        <v>4266</v>
      </c>
      <c r="F2209" s="1">
        <v>473.4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4267</v>
      </c>
      <c r="E2210" s="1" t="s">
        <v>4268</v>
      </c>
      <c r="F2210" s="1">
        <v>478.8</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4269</v>
      </c>
      <c r="E2211" s="1" t="s">
        <v>4270</v>
      </c>
      <c r="F2211" s="1">
        <v>480.6</v>
      </c>
      <c r="G2211" s="1">
        <v>0</v>
      </c>
      <c r="H2211" s="1" t="s">
        <v>1817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4271</v>
      </c>
      <c r="E2212" s="1" t="s">
        <v>4272</v>
      </c>
      <c r="F2212" s="1">
        <v>484.5</v>
      </c>
      <c r="G2212" s="1">
        <v>0</v>
      </c>
      <c r="H2212" s="1" t="s">
        <v>10264</v>
      </c>
      <c r="J2212" s="1">
        <v>0</v>
      </c>
      <c r="K2212" s="1">
        <v>0</v>
      </c>
      <c r="L2212" s="1">
        <v>0</v>
      </c>
      <c r="M2212" s="1">
        <v>0</v>
      </c>
      <c r="N2212" s="1">
        <v>0</v>
      </c>
      <c r="O2212" s="1">
        <v>0</v>
      </c>
      <c r="P2212" s="1" t="s">
        <v>9516</v>
      </c>
      <c r="Q2212" s="1">
        <v>0</v>
      </c>
      <c r="R2212" s="1">
        <v>0</v>
      </c>
      <c r="S2212" s="1">
        <v>0</v>
      </c>
      <c r="T2212" s="1" t="s">
        <v>9516</v>
      </c>
    </row>
    <row r="2213" spans="1:20" ht="13.5" customHeight="1">
      <c r="A2213" s="1" t="s">
        <v>2396</v>
      </c>
      <c r="B2213" s="1" t="s">
        <v>952</v>
      </c>
      <c r="C2213" s="1" t="s">
        <v>4103</v>
      </c>
      <c r="D2213" s="1" t="s">
        <v>4101</v>
      </c>
      <c r="E2213" s="1" t="s">
        <v>4102</v>
      </c>
      <c r="F2213" s="1">
        <v>0</v>
      </c>
      <c r="G2213" s="1">
        <v>0</v>
      </c>
      <c r="H2213" s="1" t="s">
        <v>9977</v>
      </c>
      <c r="J2213" s="1">
        <v>0</v>
      </c>
      <c r="K2213" s="1">
        <v>0</v>
      </c>
      <c r="L2213" s="1">
        <v>0</v>
      </c>
      <c r="M2213" s="1">
        <v>0</v>
      </c>
      <c r="N2213" s="1">
        <v>0</v>
      </c>
      <c r="O2213" s="1">
        <v>0</v>
      </c>
      <c r="P2213" s="1" t="s">
        <v>9516</v>
      </c>
      <c r="Q2213" s="1">
        <v>0</v>
      </c>
      <c r="R2213" s="1">
        <v>0</v>
      </c>
      <c r="S2213" s="1">
        <v>0</v>
      </c>
      <c r="T2213" s="1" t="s">
        <v>9516</v>
      </c>
    </row>
    <row r="2214" spans="1:20" ht="13.5" customHeight="1">
      <c r="A2214" s="1" t="s">
        <v>2396</v>
      </c>
      <c r="B2214" s="1" t="s">
        <v>952</v>
      </c>
      <c r="C2214" s="1" t="s">
        <v>4103</v>
      </c>
      <c r="D2214" s="1" t="s">
        <v>4274</v>
      </c>
      <c r="E2214" s="1" t="s">
        <v>4275</v>
      </c>
      <c r="F2214" s="1">
        <v>3.1</v>
      </c>
      <c r="G2214" s="1">
        <v>3.4</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4276</v>
      </c>
      <c r="E2215" s="1" t="s">
        <v>4277</v>
      </c>
      <c r="F2215" s="1">
        <v>6.5</v>
      </c>
      <c r="G2215" s="1">
        <v>7.2</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4278</v>
      </c>
      <c r="E2216" s="1" t="s">
        <v>4279</v>
      </c>
      <c r="F2216" s="1">
        <v>9.6</v>
      </c>
      <c r="G2216" s="1">
        <v>10.6</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4280</v>
      </c>
      <c r="E2217" s="1" t="s">
        <v>4281</v>
      </c>
      <c r="F2217" s="1">
        <v>12.5</v>
      </c>
      <c r="G2217" s="1">
        <v>13.8</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4282</v>
      </c>
      <c r="E2218" s="1" t="s">
        <v>4283</v>
      </c>
      <c r="F2218" s="1">
        <v>16.899999999999999</v>
      </c>
      <c r="G2218" s="1">
        <v>18.600000000000001</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4284</v>
      </c>
      <c r="E2219" s="1" t="s">
        <v>4285</v>
      </c>
      <c r="F2219" s="1">
        <v>19.399999999999999</v>
      </c>
      <c r="G2219" s="1">
        <v>21.3</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4286</v>
      </c>
      <c r="E2220" s="1" t="s">
        <v>4287</v>
      </c>
      <c r="F2220" s="1">
        <v>23</v>
      </c>
      <c r="G2220" s="1">
        <v>25.3</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4288</v>
      </c>
      <c r="E2221" s="1" t="s">
        <v>4289</v>
      </c>
      <c r="F2221" s="1">
        <v>27.3</v>
      </c>
      <c r="G2221" s="1">
        <v>30</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4290</v>
      </c>
      <c r="E2222" s="1" t="s">
        <v>4291</v>
      </c>
      <c r="F2222" s="1">
        <v>30.1</v>
      </c>
      <c r="G2222" s="1">
        <v>33.1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4292</v>
      </c>
      <c r="E2223" s="1" t="s">
        <v>4293</v>
      </c>
      <c r="F2223" s="1">
        <v>34.700000000000003</v>
      </c>
      <c r="G2223" s="1">
        <v>38.200000000000003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4294</v>
      </c>
      <c r="E2224" s="1" t="s">
        <v>4295</v>
      </c>
      <c r="F2224" s="1">
        <v>43.9</v>
      </c>
      <c r="G2224" s="1">
        <v>48.3</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4296</v>
      </c>
      <c r="E2225" s="1" t="s">
        <v>4297</v>
      </c>
      <c r="F2225" s="1">
        <v>50</v>
      </c>
      <c r="G2225" s="1">
        <v>55</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4298</v>
      </c>
      <c r="E2226" s="1" t="s">
        <v>4299</v>
      </c>
      <c r="F2226" s="1">
        <v>54.7</v>
      </c>
      <c r="G2226" s="1">
        <v>60.2</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4300</v>
      </c>
      <c r="E2227" s="1" t="s">
        <v>4301</v>
      </c>
      <c r="F2227" s="1">
        <v>58.3</v>
      </c>
      <c r="G2227" s="1">
        <v>64.099999999999994</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2956</v>
      </c>
      <c r="B2228" s="1" t="s">
        <v>952</v>
      </c>
      <c r="C2228" s="1" t="s">
        <v>4103</v>
      </c>
      <c r="D2228" s="1" t="s">
        <v>4302</v>
      </c>
      <c r="E2228" s="1" t="s">
        <v>4303</v>
      </c>
      <c r="F2228" s="1">
        <v>67.8</v>
      </c>
      <c r="G2228" s="1">
        <v>74.599999999999994</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2956</v>
      </c>
      <c r="B2229" s="1" t="s">
        <v>952</v>
      </c>
      <c r="C2229" s="1" t="s">
        <v>4103</v>
      </c>
      <c r="D2229" s="1" t="s">
        <v>4304</v>
      </c>
      <c r="E2229" s="1" t="s">
        <v>10226</v>
      </c>
      <c r="F2229" s="1">
        <v>73.099999999999994</v>
      </c>
      <c r="G2229" s="1">
        <v>80.400000000000006</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4305</v>
      </c>
      <c r="E2230" s="1" t="s">
        <v>10224</v>
      </c>
      <c r="F2230" s="1">
        <v>79.7</v>
      </c>
      <c r="G2230" s="1">
        <v>87.7</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4306</v>
      </c>
      <c r="E2231" s="1" t="s">
        <v>10225</v>
      </c>
      <c r="F2231" s="1">
        <v>83.5</v>
      </c>
      <c r="G2231" s="1">
        <v>91.9</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4307</v>
      </c>
      <c r="E2232" s="1" t="s">
        <v>4308</v>
      </c>
      <c r="F2232" s="1">
        <v>90.7</v>
      </c>
      <c r="G2232" s="1">
        <v>99.8</v>
      </c>
      <c r="H2232" s="1" t="s">
        <v>4204</v>
      </c>
      <c r="J2232" s="1">
        <v>0</v>
      </c>
      <c r="K2232" s="1">
        <v>0</v>
      </c>
      <c r="L2232" s="1">
        <v>0</v>
      </c>
      <c r="M2232" s="1">
        <v>0</v>
      </c>
      <c r="N2232" s="1">
        <v>0</v>
      </c>
      <c r="O2232" s="1">
        <v>0</v>
      </c>
      <c r="P2232" s="1" t="s">
        <v>9516</v>
      </c>
      <c r="Q2232" s="1">
        <v>0</v>
      </c>
      <c r="R2232" s="1">
        <v>0</v>
      </c>
      <c r="S2232" s="1">
        <v>0</v>
      </c>
      <c r="T2232" s="1" t="s">
        <v>9516</v>
      </c>
    </row>
    <row r="2233" spans="1:20" ht="13.5" customHeight="1">
      <c r="A2233" s="1" t="s">
        <v>9502</v>
      </c>
      <c r="B2233" s="1" t="s">
        <v>9501</v>
      </c>
      <c r="C2233" s="1" t="s">
        <v>4123</v>
      </c>
      <c r="D2233" s="1" t="s">
        <v>9450</v>
      </c>
      <c r="E2233" s="1" t="s">
        <v>9451</v>
      </c>
      <c r="F2233" s="1">
        <v>-32768</v>
      </c>
      <c r="G2233" s="1" t="s">
        <v>9443</v>
      </c>
      <c r="K2233" s="1">
        <v>0</v>
      </c>
      <c r="L2233" s="1">
        <v>5</v>
      </c>
      <c r="M2233" s="1">
        <v>0</v>
      </c>
      <c r="N2233" s="1">
        <v>0</v>
      </c>
      <c r="O2233" s="1">
        <v>0</v>
      </c>
      <c r="P2233" s="1" t="s">
        <v>9516</v>
      </c>
      <c r="Q2233" s="1">
        <v>0</v>
      </c>
      <c r="R2233" s="1">
        <v>0</v>
      </c>
      <c r="S2233" s="1">
        <v>0</v>
      </c>
      <c r="T2233" s="1" t="s">
        <v>9516</v>
      </c>
    </row>
    <row r="2234" spans="1:20" ht="13.5" customHeight="1">
      <c r="A2234" s="1" t="s">
        <v>2396</v>
      </c>
      <c r="B2234" s="1" t="s">
        <v>952</v>
      </c>
      <c r="C2234" s="1" t="s">
        <v>4123</v>
      </c>
      <c r="D2234" s="1" t="s">
        <v>4121</v>
      </c>
      <c r="E2234" s="1" t="s">
        <v>4122</v>
      </c>
      <c r="F2234" s="1">
        <v>0</v>
      </c>
      <c r="G2234" s="1">
        <v>0</v>
      </c>
      <c r="H2234" s="1" t="s">
        <v>2406</v>
      </c>
      <c r="J2234" s="1">
        <v>0</v>
      </c>
      <c r="K2234" s="1">
        <v>0</v>
      </c>
      <c r="L2234" s="1">
        <v>5</v>
      </c>
      <c r="M2234" s="1">
        <v>0</v>
      </c>
      <c r="N2234" s="1">
        <v>0</v>
      </c>
      <c r="O2234" s="1">
        <v>0</v>
      </c>
      <c r="P2234" s="1" t="s">
        <v>9516</v>
      </c>
      <c r="Q2234" s="1">
        <v>0</v>
      </c>
      <c r="R2234" s="1">
        <v>0</v>
      </c>
      <c r="S2234" s="1">
        <v>0</v>
      </c>
      <c r="T2234" s="1" t="s">
        <v>9516</v>
      </c>
    </row>
    <row r="2235" spans="1:20" ht="13.5" customHeight="1">
      <c r="A2235" s="1" t="s">
        <v>2396</v>
      </c>
      <c r="B2235" s="1" t="s">
        <v>952</v>
      </c>
      <c r="C2235" s="1" t="s">
        <v>4123</v>
      </c>
      <c r="D2235" s="1" t="s">
        <v>4309</v>
      </c>
      <c r="E2235" s="1" t="s">
        <v>4310</v>
      </c>
      <c r="F2235" s="1">
        <v>3.1</v>
      </c>
      <c r="G2235" s="1">
        <v>3.4</v>
      </c>
      <c r="H2235" s="1" t="s">
        <v>7</v>
      </c>
      <c r="J2235" s="1">
        <v>0</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4311</v>
      </c>
      <c r="E2236" s="1" t="s">
        <v>4312</v>
      </c>
      <c r="F2236" s="1">
        <v>6.5</v>
      </c>
      <c r="G2236" s="1">
        <v>7.2</v>
      </c>
      <c r="H2236" s="1" t="s">
        <v>7</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4313</v>
      </c>
      <c r="E2237" s="1" t="s">
        <v>4314</v>
      </c>
      <c r="F2237" s="1">
        <v>9.5</v>
      </c>
      <c r="G2237" s="1">
        <v>10.5</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4315</v>
      </c>
      <c r="E2238" s="1" t="s">
        <v>4316</v>
      </c>
      <c r="F2238" s="1">
        <v>11</v>
      </c>
      <c r="G2238" s="1">
        <v>12.1</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4317</v>
      </c>
      <c r="E2239" s="1" t="s">
        <v>4318</v>
      </c>
      <c r="F2239" s="1">
        <v>13.5</v>
      </c>
      <c r="G2239" s="1">
        <v>14.9</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4319</v>
      </c>
      <c r="E2240" s="1" t="s">
        <v>4320</v>
      </c>
      <c r="F2240" s="1">
        <v>15.3</v>
      </c>
      <c r="G2240" s="1">
        <v>16.8</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4321</v>
      </c>
      <c r="E2241" s="1" t="s">
        <v>4322</v>
      </c>
      <c r="F2241" s="1">
        <v>16.399999999999999</v>
      </c>
      <c r="G2241" s="1">
        <v>18</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4323</v>
      </c>
      <c r="E2242" s="1" t="s">
        <v>4324</v>
      </c>
      <c r="F2242" s="1">
        <v>19.3</v>
      </c>
      <c r="G2242" s="1">
        <v>21.2</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4325</v>
      </c>
      <c r="E2243" s="1" t="s">
        <v>4326</v>
      </c>
      <c r="F2243" s="1">
        <v>22.3</v>
      </c>
      <c r="G2243" s="1">
        <v>24.5</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4327</v>
      </c>
      <c r="E2244" s="1" t="s">
        <v>9449</v>
      </c>
      <c r="F2244" s="1">
        <v>24.3</v>
      </c>
      <c r="G2244" s="1">
        <v>26.7</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9502</v>
      </c>
      <c r="B2245" s="1" t="s">
        <v>9501</v>
      </c>
      <c r="C2245" s="1" t="s">
        <v>9444</v>
      </c>
      <c r="D2245" s="1" t="s">
        <v>9445</v>
      </c>
      <c r="E2245" s="1" t="s">
        <v>9723</v>
      </c>
      <c r="F2245" s="1">
        <v>-32768</v>
      </c>
      <c r="G2245" s="1" t="s">
        <v>9443</v>
      </c>
      <c r="K2245" s="1">
        <v>0</v>
      </c>
      <c r="L2245" s="1">
        <v>0</v>
      </c>
      <c r="M2245" s="1">
        <v>0</v>
      </c>
      <c r="N2245" s="1">
        <v>0</v>
      </c>
      <c r="O2245" s="1">
        <v>0</v>
      </c>
      <c r="P2245" s="1" t="s">
        <v>9516</v>
      </c>
      <c r="Q2245" s="1">
        <v>0</v>
      </c>
      <c r="R2245" s="1">
        <v>0</v>
      </c>
      <c r="S2245" s="1">
        <v>0</v>
      </c>
      <c r="T2245" s="1" t="s">
        <v>9516</v>
      </c>
    </row>
    <row r="2246" spans="1:20" ht="13.5" customHeight="1">
      <c r="A2246" s="1" t="s">
        <v>2587</v>
      </c>
      <c r="B2246" s="1" t="s">
        <v>952</v>
      </c>
      <c r="C2246" s="1" t="s">
        <v>4209</v>
      </c>
      <c r="D2246" s="1" t="s">
        <v>334</v>
      </c>
      <c r="E2246" s="1" t="s">
        <v>335</v>
      </c>
      <c r="F2246" s="1">
        <v>0</v>
      </c>
      <c r="G2246" s="1">
        <v>0</v>
      </c>
      <c r="H2246" s="1" t="s">
        <v>2406</v>
      </c>
      <c r="I2246" s="1" t="s">
        <v>9321</v>
      </c>
      <c r="J2246" s="1">
        <v>0</v>
      </c>
      <c r="K2246" s="1">
        <v>0</v>
      </c>
      <c r="L2246" s="1">
        <v>0</v>
      </c>
      <c r="M2246" s="1">
        <v>0</v>
      </c>
      <c r="N2246" s="1">
        <v>0</v>
      </c>
      <c r="O2246" s="1">
        <v>0</v>
      </c>
      <c r="P2246" s="1" t="s">
        <v>9516</v>
      </c>
      <c r="Q2246" s="1">
        <v>0</v>
      </c>
      <c r="R2246" s="1">
        <v>0</v>
      </c>
      <c r="S2246" s="1">
        <v>0</v>
      </c>
      <c r="T2246" s="1" t="s">
        <v>9516</v>
      </c>
    </row>
    <row r="2247" spans="1:20" ht="13.5" customHeight="1">
      <c r="A2247" s="1" t="s">
        <v>2587</v>
      </c>
      <c r="B2247" s="1" t="s">
        <v>952</v>
      </c>
      <c r="C2247" s="1" t="s">
        <v>4209</v>
      </c>
      <c r="D2247" s="1" t="s">
        <v>4328</v>
      </c>
      <c r="E2247" s="1" t="s">
        <v>4329</v>
      </c>
      <c r="F2247" s="1">
        <v>5.0999999999999996</v>
      </c>
      <c r="G2247" s="1">
        <v>5.5</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4330</v>
      </c>
      <c r="E2248" s="1" t="s">
        <v>4331</v>
      </c>
      <c r="F2248" s="1">
        <v>8.3000000000000007</v>
      </c>
      <c r="G2248" s="1">
        <v>9.1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4332</v>
      </c>
      <c r="E2249" s="1" t="s">
        <v>4333</v>
      </c>
      <c r="F2249" s="1">
        <v>10.4</v>
      </c>
      <c r="G2249" s="1">
        <v>11.4</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4334</v>
      </c>
      <c r="E2250" s="1" t="s">
        <v>4335</v>
      </c>
      <c r="F2250" s="1">
        <v>13.2</v>
      </c>
      <c r="G2250" s="1">
        <v>14.5</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4336</v>
      </c>
      <c r="E2251" s="1" t="s">
        <v>4337</v>
      </c>
      <c r="F2251" s="1">
        <v>14.9</v>
      </c>
      <c r="G2251" s="1">
        <v>16.399999999999999</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4338</v>
      </c>
      <c r="E2252" s="1" t="s">
        <v>4339</v>
      </c>
      <c r="F2252" s="1">
        <v>18.899999999999999</v>
      </c>
      <c r="G2252" s="1">
        <v>20.8</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4340</v>
      </c>
      <c r="E2253" s="1" t="s">
        <v>4341</v>
      </c>
      <c r="F2253" s="1">
        <v>23.7</v>
      </c>
      <c r="G2253" s="1">
        <v>26.1</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4342</v>
      </c>
      <c r="E2254" s="1" t="s">
        <v>4343</v>
      </c>
      <c r="F2254" s="1">
        <v>26.6</v>
      </c>
      <c r="G2254" s="1">
        <v>29.3</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4204</v>
      </c>
      <c r="D2255" s="1" t="s">
        <v>2983</v>
      </c>
      <c r="E2255" s="1" t="s">
        <v>2984</v>
      </c>
      <c r="F2255" s="1">
        <v>0</v>
      </c>
      <c r="G2255" s="1">
        <v>0</v>
      </c>
      <c r="H2255" s="1" t="s">
        <v>10020</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4204</v>
      </c>
      <c r="D2256" s="1" t="s">
        <v>9885</v>
      </c>
      <c r="E2256" s="1" t="s">
        <v>4345</v>
      </c>
      <c r="F2256" s="1">
        <v>6.1</v>
      </c>
      <c r="G2256" s="1">
        <v>0</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4346</v>
      </c>
      <c r="E2257" s="1" t="s">
        <v>4347</v>
      </c>
      <c r="F2257" s="1">
        <v>10.199999999999999</v>
      </c>
      <c r="G2257" s="1">
        <v>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4348</v>
      </c>
      <c r="E2258" s="1" t="s">
        <v>4349</v>
      </c>
      <c r="F2258" s="1">
        <v>13.9</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4350</v>
      </c>
      <c r="E2259" s="1" t="s">
        <v>4351</v>
      </c>
      <c r="F2259" s="1">
        <v>17.8</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4352</v>
      </c>
      <c r="E2260" s="1" t="s">
        <v>4353</v>
      </c>
      <c r="F2260" s="1">
        <v>21.5</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4354</v>
      </c>
      <c r="E2261" s="1" t="s">
        <v>4355</v>
      </c>
      <c r="F2261" s="1">
        <v>26</v>
      </c>
      <c r="G2261" s="1">
        <v>0</v>
      </c>
      <c r="H2261" s="1" t="s">
        <v>4356</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4357</v>
      </c>
      <c r="E2262" s="1" t="s">
        <v>4358</v>
      </c>
      <c r="F2262" s="1">
        <v>30.3</v>
      </c>
      <c r="G2262" s="1">
        <v>0</v>
      </c>
      <c r="H2262" s="1" t="s">
        <v>7</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4359</v>
      </c>
      <c r="E2263" s="1" t="s">
        <v>4360</v>
      </c>
      <c r="F2263" s="1">
        <v>35.299999999999997</v>
      </c>
      <c r="G2263" s="1">
        <v>0</v>
      </c>
      <c r="H2263" s="1" t="s">
        <v>7</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4361</v>
      </c>
      <c r="E2264" s="1" t="s">
        <v>4362</v>
      </c>
      <c r="F2264" s="1">
        <v>39.1</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4363</v>
      </c>
      <c r="E2265" s="1" t="s">
        <v>4364</v>
      </c>
      <c r="F2265" s="1">
        <v>44.7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4307</v>
      </c>
      <c r="E2266" s="1" t="s">
        <v>4308</v>
      </c>
      <c r="F2266" s="1">
        <v>48</v>
      </c>
      <c r="G2266" s="1">
        <v>0</v>
      </c>
      <c r="H2266" s="1" t="s">
        <v>4103</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4365</v>
      </c>
      <c r="E2267" s="1" t="s">
        <v>4366</v>
      </c>
      <c r="F2267" s="1">
        <v>51.6</v>
      </c>
      <c r="G2267" s="1">
        <v>0</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4367</v>
      </c>
      <c r="E2268" s="1" t="s">
        <v>4368</v>
      </c>
      <c r="F2268" s="1">
        <v>55.2</v>
      </c>
      <c r="G2268" s="1">
        <v>0</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4369</v>
      </c>
      <c r="E2269" s="1" t="s">
        <v>4370</v>
      </c>
      <c r="F2269" s="1">
        <v>59.4</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4371</v>
      </c>
      <c r="E2270" s="1" t="s">
        <v>4372</v>
      </c>
      <c r="F2270" s="1">
        <v>66.5</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4373</v>
      </c>
      <c r="E2271" s="1" t="s">
        <v>4374</v>
      </c>
      <c r="F2271" s="1">
        <v>71.400000000000006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4375</v>
      </c>
      <c r="E2272" s="1" t="s">
        <v>4376</v>
      </c>
      <c r="F2272" s="1">
        <v>78.3</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4377</v>
      </c>
      <c r="E2273" s="1" t="s">
        <v>4378</v>
      </c>
      <c r="F2273" s="1">
        <v>82.6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4379</v>
      </c>
      <c r="E2274" s="1" t="s">
        <v>4380</v>
      </c>
      <c r="F2274" s="1">
        <v>87.5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4381</v>
      </c>
      <c r="E2275" s="1" t="s">
        <v>4382</v>
      </c>
      <c r="F2275" s="1">
        <v>92.8</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4383</v>
      </c>
      <c r="E2276" s="1" t="s">
        <v>4384</v>
      </c>
      <c r="F2276" s="1">
        <v>95.9</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2396</v>
      </c>
      <c r="B2277" s="1" t="s">
        <v>952</v>
      </c>
      <c r="C2277" s="1" t="s">
        <v>4204</v>
      </c>
      <c r="D2277" s="1" t="s">
        <v>9886</v>
      </c>
      <c r="E2277" s="1" t="s">
        <v>4385</v>
      </c>
      <c r="F2277" s="1">
        <v>101</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2396</v>
      </c>
      <c r="B2278" s="1" t="s">
        <v>952</v>
      </c>
      <c r="C2278" s="1" t="s">
        <v>4204</v>
      </c>
      <c r="D2278" s="1" t="s">
        <v>4386</v>
      </c>
      <c r="E2278" s="1" t="s">
        <v>4387</v>
      </c>
      <c r="F2278" s="1">
        <v>105.4</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4388</v>
      </c>
      <c r="E2279" s="1" t="s">
        <v>4389</v>
      </c>
      <c r="F2279" s="1">
        <v>109.8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4390</v>
      </c>
      <c r="E2280" s="1" t="s">
        <v>4391</v>
      </c>
      <c r="F2280" s="1">
        <v>115.7</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4392</v>
      </c>
      <c r="E2281" s="1" t="s">
        <v>4393</v>
      </c>
      <c r="F2281" s="1">
        <v>120.1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4394</v>
      </c>
      <c r="E2282" s="1" t="s">
        <v>4395</v>
      </c>
      <c r="F2282" s="1">
        <v>123.2</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4396</v>
      </c>
      <c r="E2283" s="1" t="s">
        <v>4397</v>
      </c>
      <c r="F2283" s="1">
        <v>128.9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4398</v>
      </c>
      <c r="E2284" s="1" t="s">
        <v>4399</v>
      </c>
      <c r="F2284" s="1">
        <v>133.4</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4400</v>
      </c>
      <c r="E2285" s="1" t="s">
        <v>4401</v>
      </c>
      <c r="F2285" s="1">
        <v>139.4</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4402</v>
      </c>
      <c r="E2286" s="1" t="s">
        <v>4403</v>
      </c>
      <c r="F2286" s="1">
        <v>146</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4404</v>
      </c>
      <c r="E2287" s="1" t="s">
        <v>4405</v>
      </c>
      <c r="F2287" s="1">
        <v>151.1</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4406</v>
      </c>
      <c r="E2288" s="1" t="s">
        <v>4407</v>
      </c>
      <c r="F2288" s="1">
        <v>154.69999999999999</v>
      </c>
      <c r="G2288" s="1">
        <v>0</v>
      </c>
      <c r="H2288" s="1" t="s">
        <v>4408</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4409</v>
      </c>
      <c r="E2289" s="1" t="s">
        <v>4410</v>
      </c>
      <c r="F2289" s="1">
        <v>157.4</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4411</v>
      </c>
      <c r="E2290" s="1" t="s">
        <v>4412</v>
      </c>
      <c r="F2290" s="1">
        <v>160.4</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4413</v>
      </c>
      <c r="E2291" s="1" t="s">
        <v>4414</v>
      </c>
      <c r="F2291" s="1">
        <v>163.69999999999999</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4415</v>
      </c>
      <c r="E2292" s="1" t="s">
        <v>4416</v>
      </c>
      <c r="F2292" s="1">
        <v>166.9</v>
      </c>
      <c r="G2292" s="1">
        <v>0</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4417</v>
      </c>
      <c r="E2293" s="1" t="s">
        <v>4418</v>
      </c>
      <c r="F2293" s="1">
        <v>173.3</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4419</v>
      </c>
      <c r="E2294" s="1" t="s">
        <v>4420</v>
      </c>
      <c r="F2294" s="1">
        <v>175.9</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4421</v>
      </c>
      <c r="E2295" s="1" t="s">
        <v>4422</v>
      </c>
      <c r="F2295" s="1">
        <v>179.1</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4423</v>
      </c>
      <c r="E2296" s="1" t="s">
        <v>4424</v>
      </c>
      <c r="F2296" s="1">
        <v>186.1</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4425</v>
      </c>
      <c r="E2297" s="1" t="s">
        <v>4426</v>
      </c>
      <c r="F2297" s="1">
        <v>189.7</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2587</v>
      </c>
      <c r="B2298" s="1" t="s">
        <v>952</v>
      </c>
      <c r="C2298" s="1" t="s">
        <v>4204</v>
      </c>
      <c r="D2298" s="1" t="s">
        <v>4427</v>
      </c>
      <c r="E2298" s="1" t="s">
        <v>10176</v>
      </c>
      <c r="F2298" s="1">
        <v>194.8</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2587</v>
      </c>
      <c r="B2299" s="1" t="s">
        <v>952</v>
      </c>
      <c r="C2299" s="1" t="s">
        <v>4204</v>
      </c>
      <c r="D2299" s="1" t="s">
        <v>4428</v>
      </c>
      <c r="E2299" s="1" t="s">
        <v>4429</v>
      </c>
      <c r="F2299" s="1">
        <v>198.5</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4430</v>
      </c>
      <c r="E2300" s="1" t="s">
        <v>4431</v>
      </c>
      <c r="F2300" s="1">
        <v>203.4</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4432</v>
      </c>
      <c r="E2301" s="1" t="s">
        <v>4433</v>
      </c>
      <c r="F2301" s="1">
        <v>209.2</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4434</v>
      </c>
      <c r="E2302" s="1" t="s">
        <v>4435</v>
      </c>
      <c r="F2302" s="1">
        <v>214.7</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4436</v>
      </c>
      <c r="E2303" s="1" t="s">
        <v>4437</v>
      </c>
      <c r="F2303" s="1">
        <v>223.1</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4438</v>
      </c>
      <c r="E2304" s="1" t="s">
        <v>4439</v>
      </c>
      <c r="F2304" s="1">
        <v>228.9</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4440</v>
      </c>
      <c r="E2305" s="1" t="s">
        <v>4441</v>
      </c>
      <c r="F2305" s="1">
        <v>236</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4442</v>
      </c>
      <c r="E2306" s="1" t="s">
        <v>4443</v>
      </c>
      <c r="F2306" s="1">
        <v>240.7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4444</v>
      </c>
      <c r="E2307" s="1" t="s">
        <v>4445</v>
      </c>
      <c r="F2307" s="1">
        <v>243.7</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4446</v>
      </c>
      <c r="E2308" s="1" t="s">
        <v>10180</v>
      </c>
      <c r="F2308" s="1">
        <v>250.2</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4447</v>
      </c>
      <c r="E2309" s="1" t="s">
        <v>4448</v>
      </c>
      <c r="F2309" s="1">
        <v>251.8</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4449</v>
      </c>
      <c r="E2310" s="1" t="s">
        <v>4450</v>
      </c>
      <c r="F2310" s="1">
        <v>258.39999999999998</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4451</v>
      </c>
      <c r="E2311" s="1" t="s">
        <v>4452</v>
      </c>
      <c r="F2311" s="1">
        <v>261.7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4453</v>
      </c>
      <c r="E2312" s="1" t="s">
        <v>4454</v>
      </c>
      <c r="F2312" s="1">
        <v>265.7</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4455</v>
      </c>
      <c r="E2313" s="1" t="s">
        <v>4456</v>
      </c>
      <c r="F2313" s="1">
        <v>269</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4202</v>
      </c>
      <c r="E2314" s="1" t="s">
        <v>4203</v>
      </c>
      <c r="F2314" s="1">
        <v>271.7</v>
      </c>
      <c r="G2314" s="1">
        <v>0</v>
      </c>
      <c r="H2314" s="1" t="s">
        <v>2406</v>
      </c>
      <c r="J2314" s="1">
        <v>0</v>
      </c>
      <c r="K2314" s="1">
        <v>0</v>
      </c>
      <c r="L2314" s="1">
        <v>0</v>
      </c>
      <c r="M2314" s="1">
        <v>0</v>
      </c>
      <c r="N2314" s="1">
        <v>0</v>
      </c>
      <c r="O2314" s="1">
        <v>0</v>
      </c>
      <c r="P2314" s="1" t="s">
        <v>9516</v>
      </c>
      <c r="Q2314" s="1">
        <v>0</v>
      </c>
      <c r="R2314" s="1">
        <v>0</v>
      </c>
      <c r="S2314" s="1">
        <v>0</v>
      </c>
      <c r="T2314" s="1" t="s">
        <v>9516</v>
      </c>
    </row>
    <row r="2315" spans="1:20" ht="13.5" customHeight="1">
      <c r="A2315" s="1" t="s">
        <v>2956</v>
      </c>
      <c r="B2315" s="1" t="s">
        <v>952</v>
      </c>
      <c r="C2315" s="1" t="s">
        <v>4356</v>
      </c>
      <c r="D2315" s="1" t="s">
        <v>3848</v>
      </c>
      <c r="E2315" s="1" t="s">
        <v>3849</v>
      </c>
      <c r="F2315" s="1">
        <v>0</v>
      </c>
      <c r="G2315" s="1">
        <v>0</v>
      </c>
      <c r="H2315" s="1" t="s">
        <v>10021</v>
      </c>
      <c r="J2315" s="1">
        <v>0</v>
      </c>
      <c r="K2315" s="1">
        <v>0</v>
      </c>
      <c r="L2315" s="1">
        <v>2</v>
      </c>
      <c r="M2315" s="1">
        <v>0</v>
      </c>
      <c r="N2315" s="1">
        <v>0</v>
      </c>
      <c r="O2315" s="1">
        <v>0</v>
      </c>
      <c r="P2315" s="1" t="s">
        <v>9516</v>
      </c>
      <c r="Q2315" s="1">
        <v>0</v>
      </c>
      <c r="R2315" s="1">
        <v>0</v>
      </c>
      <c r="S2315" s="1">
        <v>0</v>
      </c>
      <c r="T2315" s="1" t="s">
        <v>9516</v>
      </c>
    </row>
    <row r="2316" spans="1:20" ht="13.5" customHeight="1">
      <c r="A2316" s="1" t="s">
        <v>2956</v>
      </c>
      <c r="B2316" s="1" t="s">
        <v>952</v>
      </c>
      <c r="C2316" s="1" t="s">
        <v>4356</v>
      </c>
      <c r="D2316" s="1" t="s">
        <v>4458</v>
      </c>
      <c r="E2316" s="1" t="s">
        <v>4459</v>
      </c>
      <c r="F2316" s="1">
        <v>5</v>
      </c>
      <c r="G2316" s="1">
        <v>0</v>
      </c>
      <c r="H2316" s="1" t="s">
        <v>7</v>
      </c>
      <c r="J2316" s="1">
        <v>0</v>
      </c>
      <c r="K2316" s="1">
        <v>0</v>
      </c>
      <c r="L2316" s="1">
        <v>2</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4460</v>
      </c>
      <c r="E2317" s="1" t="s">
        <v>4461</v>
      </c>
      <c r="F2317" s="1">
        <v>7</v>
      </c>
      <c r="G2317" s="1">
        <v>0</v>
      </c>
      <c r="H2317" s="1" t="s">
        <v>7</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4462</v>
      </c>
      <c r="E2318" s="1" t="s">
        <v>10188</v>
      </c>
      <c r="F2318" s="1">
        <v>9.6</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4463</v>
      </c>
      <c r="E2319" s="1" t="s">
        <v>4464</v>
      </c>
      <c r="F2319" s="1">
        <v>11.5</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4465</v>
      </c>
      <c r="E2320" s="1" t="s">
        <v>4466</v>
      </c>
      <c r="F2320" s="1">
        <v>15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4467</v>
      </c>
      <c r="E2321" s="1" t="s">
        <v>4468</v>
      </c>
      <c r="F2321" s="1">
        <v>18</v>
      </c>
      <c r="G2321" s="1">
        <v>0</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4469</v>
      </c>
      <c r="E2322" s="1" t="s">
        <v>10147</v>
      </c>
      <c r="F2322" s="1">
        <v>21</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4470</v>
      </c>
      <c r="E2323" s="1" t="s">
        <v>4471</v>
      </c>
      <c r="F2323" s="1">
        <v>24.3</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4354</v>
      </c>
      <c r="E2324" s="1" t="s">
        <v>4355</v>
      </c>
      <c r="F2324" s="1">
        <v>27.3</v>
      </c>
      <c r="G2324" s="1">
        <v>0</v>
      </c>
      <c r="H2324" s="1" t="s">
        <v>4204</v>
      </c>
      <c r="J2324" s="1">
        <v>0</v>
      </c>
      <c r="K2324" s="1">
        <v>0</v>
      </c>
      <c r="L2324" s="1">
        <v>2</v>
      </c>
      <c r="M2324" s="1">
        <v>0</v>
      </c>
      <c r="N2324" s="1">
        <v>0</v>
      </c>
      <c r="O2324" s="1">
        <v>0</v>
      </c>
      <c r="P2324" s="1" t="s">
        <v>9516</v>
      </c>
      <c r="Q2324" s="1">
        <v>0</v>
      </c>
      <c r="R2324" s="1">
        <v>0</v>
      </c>
      <c r="S2324" s="1">
        <v>0</v>
      </c>
      <c r="T2324" s="1" t="s">
        <v>9516</v>
      </c>
    </row>
    <row r="2325" spans="1:20" ht="13.5" customHeight="1">
      <c r="A2325" s="1" t="s">
        <v>2396</v>
      </c>
      <c r="B2325" s="1" t="s">
        <v>952</v>
      </c>
      <c r="C2325" s="1" t="s">
        <v>4408</v>
      </c>
      <c r="D2325" s="1" t="s">
        <v>4152</v>
      </c>
      <c r="E2325" s="1" t="s">
        <v>4153</v>
      </c>
      <c r="F2325" s="1">
        <v>0</v>
      </c>
      <c r="G2325" s="1">
        <v>0</v>
      </c>
      <c r="H2325" s="1" t="s">
        <v>9978</v>
      </c>
      <c r="J2325" s="1">
        <v>0</v>
      </c>
      <c r="K2325" s="1">
        <v>0</v>
      </c>
      <c r="L2325" s="1">
        <v>5</v>
      </c>
      <c r="M2325" s="1">
        <v>0</v>
      </c>
      <c r="N2325" s="1">
        <v>0</v>
      </c>
      <c r="O2325" s="1">
        <v>0</v>
      </c>
      <c r="P2325" s="1" t="s">
        <v>9516</v>
      </c>
      <c r="Q2325" s="1">
        <v>0</v>
      </c>
      <c r="R2325" s="1">
        <v>0</v>
      </c>
      <c r="S2325" s="1">
        <v>0</v>
      </c>
      <c r="T2325" s="1" t="s">
        <v>9516</v>
      </c>
    </row>
    <row r="2326" spans="1:20" ht="13.5" customHeight="1">
      <c r="A2326" s="1" t="s">
        <v>2396</v>
      </c>
      <c r="B2326" s="1" t="s">
        <v>952</v>
      </c>
      <c r="C2326" s="1" t="s">
        <v>4408</v>
      </c>
      <c r="D2326" s="1" t="s">
        <v>4472</v>
      </c>
      <c r="E2326" s="1" t="s">
        <v>4473</v>
      </c>
      <c r="F2326" s="1">
        <v>7.5</v>
      </c>
      <c r="G2326" s="1">
        <v>8.3000000000000007</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4474</v>
      </c>
      <c r="E2327" s="1" t="s">
        <v>4475</v>
      </c>
      <c r="F2327" s="1">
        <v>10.6</v>
      </c>
      <c r="G2327" s="1">
        <v>11.7</v>
      </c>
      <c r="J2327" s="1">
        <v>0</v>
      </c>
      <c r="K2327" s="1">
        <v>0</v>
      </c>
      <c r="L2327" s="1">
        <v>0</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4476</v>
      </c>
      <c r="E2328" s="1" t="s">
        <v>4477</v>
      </c>
      <c r="F2328" s="1">
        <v>12.9</v>
      </c>
      <c r="G2328" s="1">
        <v>14.2</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4478</v>
      </c>
      <c r="E2329" s="1" t="s">
        <v>4479</v>
      </c>
      <c r="F2329" s="1">
        <v>17</v>
      </c>
      <c r="G2329" s="1">
        <v>18.7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4480</v>
      </c>
      <c r="E2330" s="1" t="s">
        <v>4481</v>
      </c>
      <c r="F2330" s="1">
        <v>24.8</v>
      </c>
      <c r="G2330" s="1">
        <v>27.3</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4482</v>
      </c>
      <c r="E2331" s="1" t="s">
        <v>4483</v>
      </c>
      <c r="F2331" s="1">
        <v>31.1</v>
      </c>
      <c r="G2331" s="1">
        <v>34.200000000000003</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4484</v>
      </c>
      <c r="E2332" s="1" t="s">
        <v>4485</v>
      </c>
      <c r="F2332" s="1">
        <v>34.9</v>
      </c>
      <c r="G2332" s="1">
        <v>38.4</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4486</v>
      </c>
      <c r="E2333" s="1" t="s">
        <v>4487</v>
      </c>
      <c r="F2333" s="1">
        <v>38.9</v>
      </c>
      <c r="G2333" s="1">
        <v>42.8</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4406</v>
      </c>
      <c r="E2334" s="1" t="s">
        <v>4407</v>
      </c>
      <c r="F2334" s="1">
        <v>43</v>
      </c>
      <c r="G2334" s="1">
        <v>47.3</v>
      </c>
      <c r="H2334" s="1" t="s">
        <v>4204</v>
      </c>
      <c r="J2334" s="1">
        <v>0</v>
      </c>
      <c r="K2334" s="1">
        <v>0</v>
      </c>
      <c r="L2334" s="1">
        <v>0</v>
      </c>
      <c r="M2334" s="1">
        <v>0</v>
      </c>
      <c r="N2334" s="1">
        <v>0</v>
      </c>
      <c r="O2334" s="1">
        <v>0</v>
      </c>
      <c r="P2334" s="1" t="s">
        <v>9516</v>
      </c>
      <c r="Q2334" s="1">
        <v>0</v>
      </c>
      <c r="R2334" s="1">
        <v>0</v>
      </c>
      <c r="S2334" s="1">
        <v>0</v>
      </c>
      <c r="T2334" s="1" t="s">
        <v>9516</v>
      </c>
    </row>
    <row r="2335" spans="1:20" ht="13.5" customHeight="1">
      <c r="A2335" s="1" t="s">
        <v>9502</v>
      </c>
      <c r="B2335" s="1" t="s">
        <v>9501</v>
      </c>
      <c r="C2335" s="1" t="s">
        <v>4408</v>
      </c>
      <c r="D2335" s="1" t="s">
        <v>9456</v>
      </c>
      <c r="E2335" s="1" t="s">
        <v>9457</v>
      </c>
      <c r="F2335" s="1">
        <v>32767</v>
      </c>
      <c r="G2335" s="1" t="s">
        <v>9458</v>
      </c>
      <c r="K2335" s="1">
        <v>0</v>
      </c>
      <c r="L2335" s="1">
        <v>0</v>
      </c>
      <c r="M2335" s="1">
        <v>0</v>
      </c>
      <c r="N2335" s="1">
        <v>0</v>
      </c>
      <c r="O2335" s="1">
        <v>0</v>
      </c>
      <c r="P2335" s="1" t="s">
        <v>9516</v>
      </c>
      <c r="Q2335" s="1">
        <v>0</v>
      </c>
      <c r="R2335" s="1">
        <v>0</v>
      </c>
      <c r="S2335" s="1">
        <v>0</v>
      </c>
      <c r="T2335" s="1" t="s">
        <v>9516</v>
      </c>
    </row>
    <row r="2336" spans="1:20" ht="13.5" customHeight="1">
      <c r="A2336" s="1" t="s">
        <v>1958</v>
      </c>
      <c r="B2336" s="1" t="s">
        <v>952</v>
      </c>
      <c r="C2336" s="1" t="s">
        <v>4488</v>
      </c>
      <c r="D2336" s="1" t="s">
        <v>2007</v>
      </c>
      <c r="E2336" s="1" t="s">
        <v>2008</v>
      </c>
      <c r="F2336" s="1">
        <v>0</v>
      </c>
      <c r="G2336" s="1">
        <v>0</v>
      </c>
      <c r="H2336" s="1" t="s">
        <v>4489</v>
      </c>
      <c r="J2336" s="1">
        <v>0</v>
      </c>
      <c r="K2336" s="1">
        <v>0</v>
      </c>
      <c r="L2336" s="1">
        <v>5</v>
      </c>
      <c r="M2336" s="1">
        <v>0</v>
      </c>
      <c r="N2336" s="1">
        <v>0</v>
      </c>
      <c r="O2336" s="1">
        <v>0</v>
      </c>
      <c r="P2336" s="1" t="s">
        <v>9516</v>
      </c>
      <c r="Q2336" s="1">
        <v>0</v>
      </c>
      <c r="R2336" s="1">
        <v>0</v>
      </c>
      <c r="S2336" s="1">
        <v>0</v>
      </c>
      <c r="T2336" s="1" t="s">
        <v>9516</v>
      </c>
    </row>
    <row r="2337" spans="1:20" ht="13.5" customHeight="1">
      <c r="A2337" s="1" t="s">
        <v>1958</v>
      </c>
      <c r="B2337" s="1" t="s">
        <v>952</v>
      </c>
      <c r="C2337" s="1" t="s">
        <v>4488</v>
      </c>
      <c r="D2337" s="1" t="s">
        <v>4490</v>
      </c>
      <c r="E2337" s="1" t="s">
        <v>4491</v>
      </c>
      <c r="F2337" s="1">
        <v>4.5</v>
      </c>
      <c r="G2337" s="1">
        <v>5</v>
      </c>
      <c r="H2337" s="1" t="s">
        <v>7</v>
      </c>
      <c r="J2337" s="1">
        <v>0</v>
      </c>
      <c r="K2337" s="1">
        <v>0</v>
      </c>
      <c r="L2337" s="1">
        <v>5</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4492</v>
      </c>
      <c r="E2338" s="1" t="s">
        <v>4493</v>
      </c>
      <c r="F2338" s="1">
        <v>6.6</v>
      </c>
      <c r="G2338" s="1">
        <v>7.3</v>
      </c>
      <c r="H2338" s="1" t="s">
        <v>7</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4494</v>
      </c>
      <c r="E2339" s="1" t="s">
        <v>4495</v>
      </c>
      <c r="F2339" s="1">
        <v>9.4</v>
      </c>
      <c r="G2339" s="1">
        <v>10.3</v>
      </c>
      <c r="H2339" s="1" t="s">
        <v>1817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4496</v>
      </c>
      <c r="E2340" s="1" t="s">
        <v>4497</v>
      </c>
      <c r="F2340" s="1">
        <v>12.1</v>
      </c>
      <c r="G2340" s="1">
        <v>13.3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4498</v>
      </c>
      <c r="E2341" s="1" t="s">
        <v>4499</v>
      </c>
      <c r="F2341" s="1">
        <v>15.9</v>
      </c>
      <c r="G2341" s="1">
        <v>17.5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4500</v>
      </c>
      <c r="E2342" s="1" t="s">
        <v>4501</v>
      </c>
      <c r="F2342" s="1">
        <v>19.100000000000001</v>
      </c>
      <c r="G2342" s="1">
        <v>21</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4502</v>
      </c>
      <c r="E2343" s="1" t="s">
        <v>4503</v>
      </c>
      <c r="F2343" s="1">
        <v>21.9</v>
      </c>
      <c r="G2343" s="1">
        <v>24.1</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4504</v>
      </c>
      <c r="E2344" s="1" t="s">
        <v>4505</v>
      </c>
      <c r="F2344" s="1">
        <v>24.8</v>
      </c>
      <c r="G2344" s="1">
        <v>27.3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4506</v>
      </c>
      <c r="E2345" s="1" t="s">
        <v>4507</v>
      </c>
      <c r="F2345" s="1">
        <v>25.8</v>
      </c>
      <c r="G2345" s="1">
        <v>28.4</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4508</v>
      </c>
      <c r="E2346" s="1" t="s">
        <v>4509</v>
      </c>
      <c r="F2346" s="1">
        <v>28.6</v>
      </c>
      <c r="G2346" s="1">
        <v>31.5</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4510</v>
      </c>
      <c r="E2347" s="1" t="s">
        <v>4511</v>
      </c>
      <c r="F2347" s="1">
        <v>32.4</v>
      </c>
      <c r="G2347" s="1">
        <v>35.6</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4512</v>
      </c>
      <c r="E2348" s="1" t="s">
        <v>4513</v>
      </c>
      <c r="F2348" s="1">
        <v>38.799999999999997</v>
      </c>
      <c r="G2348" s="1">
        <v>42.7</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4514</v>
      </c>
      <c r="E2349" s="1" t="s">
        <v>4515</v>
      </c>
      <c r="F2349" s="1">
        <v>42.7</v>
      </c>
      <c r="G2349" s="1">
        <v>47</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4516</v>
      </c>
      <c r="E2350" s="1" t="s">
        <v>4517</v>
      </c>
      <c r="F2350" s="1">
        <v>44.9</v>
      </c>
      <c r="G2350" s="1">
        <v>49.4</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4518</v>
      </c>
      <c r="E2351" s="1" t="s">
        <v>4519</v>
      </c>
      <c r="F2351" s="1">
        <v>50</v>
      </c>
      <c r="G2351" s="1">
        <v>55</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4488</v>
      </c>
      <c r="D2352" s="1" t="s">
        <v>4520</v>
      </c>
      <c r="E2352" s="1" t="s">
        <v>4521</v>
      </c>
      <c r="F2352" s="1">
        <v>55.3</v>
      </c>
      <c r="G2352" s="1">
        <v>60.8</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2396</v>
      </c>
      <c r="B2353" s="1" t="s">
        <v>952</v>
      </c>
      <c r="C2353" s="1" t="s">
        <v>4488</v>
      </c>
      <c r="D2353" s="1" t="s">
        <v>4522</v>
      </c>
      <c r="E2353" s="1" t="s">
        <v>4523</v>
      </c>
      <c r="F2353" s="1">
        <v>61.1</v>
      </c>
      <c r="G2353" s="1">
        <v>67.2</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4524</v>
      </c>
      <c r="E2354" s="1" t="s">
        <v>4525</v>
      </c>
      <c r="F2354" s="1">
        <v>62.8</v>
      </c>
      <c r="G2354" s="1">
        <v>69.099999999999994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4526</v>
      </c>
      <c r="E2355" s="1" t="s">
        <v>4527</v>
      </c>
      <c r="F2355" s="1">
        <v>65.599999999999994</v>
      </c>
      <c r="G2355" s="1">
        <v>72.2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4528</v>
      </c>
      <c r="E2356" s="1" t="s">
        <v>4529</v>
      </c>
      <c r="F2356" s="1">
        <v>69.5</v>
      </c>
      <c r="G2356" s="1">
        <v>76.5</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4530</v>
      </c>
      <c r="E2357" s="1" t="s">
        <v>4531</v>
      </c>
      <c r="F2357" s="1">
        <v>71.5</v>
      </c>
      <c r="G2357" s="1">
        <v>78.7</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4532</v>
      </c>
      <c r="E2358" s="1" t="s">
        <v>4533</v>
      </c>
      <c r="F2358" s="1">
        <v>75</v>
      </c>
      <c r="G2358" s="1">
        <v>82.5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4534</v>
      </c>
      <c r="E2359" s="1" t="s">
        <v>4535</v>
      </c>
      <c r="F2359" s="1">
        <v>81</v>
      </c>
      <c r="G2359" s="1">
        <v>89.1</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4536</v>
      </c>
      <c r="E2360" s="1" t="s">
        <v>4537</v>
      </c>
      <c r="F2360" s="1">
        <v>82.8</v>
      </c>
      <c r="G2360" s="1">
        <v>91.1</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4538</v>
      </c>
      <c r="E2361" s="1" t="s">
        <v>4539</v>
      </c>
      <c r="F2361" s="1">
        <v>89.2</v>
      </c>
      <c r="G2361" s="1">
        <v>98.1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4152</v>
      </c>
      <c r="E2362" s="1" t="s">
        <v>4153</v>
      </c>
      <c r="F2362" s="1">
        <v>94.1</v>
      </c>
      <c r="G2362" s="1">
        <v>103.5</v>
      </c>
      <c r="H2362" s="1" t="s">
        <v>9979</v>
      </c>
      <c r="J2362" s="1">
        <v>0</v>
      </c>
      <c r="K2362" s="1">
        <v>0</v>
      </c>
      <c r="L2362" s="1">
        <v>5</v>
      </c>
      <c r="M2362" s="1">
        <v>0</v>
      </c>
      <c r="N2362" s="1">
        <v>0</v>
      </c>
      <c r="O2362" s="1">
        <v>0</v>
      </c>
      <c r="P2362" s="1" t="s">
        <v>9516</v>
      </c>
      <c r="Q2362" s="1">
        <v>0</v>
      </c>
      <c r="R2362" s="1">
        <v>0</v>
      </c>
      <c r="S2362" s="1">
        <v>0</v>
      </c>
      <c r="T2362" s="1" t="s">
        <v>9516</v>
      </c>
    </row>
    <row r="2363" spans="1:20" ht="13.5" customHeight="1">
      <c r="A2363" s="1" t="s">
        <v>2587</v>
      </c>
      <c r="B2363" s="1" t="s">
        <v>952</v>
      </c>
      <c r="C2363" s="1" t="s">
        <v>4225</v>
      </c>
      <c r="D2363" s="1" t="s">
        <v>4223</v>
      </c>
      <c r="E2363" s="1" t="s">
        <v>4224</v>
      </c>
      <c r="F2363" s="1">
        <v>0</v>
      </c>
      <c r="G2363" s="1">
        <v>0</v>
      </c>
      <c r="H2363" s="1" t="s">
        <v>2406</v>
      </c>
      <c r="J2363" s="1">
        <v>0</v>
      </c>
      <c r="K2363" s="1">
        <v>0</v>
      </c>
      <c r="L2363" s="1">
        <v>0</v>
      </c>
      <c r="M2363" s="1">
        <v>0</v>
      </c>
      <c r="N2363" s="1">
        <v>0</v>
      </c>
      <c r="O2363" s="1">
        <v>0</v>
      </c>
      <c r="P2363" s="1" t="s">
        <v>9516</v>
      </c>
      <c r="Q2363" s="1">
        <v>0</v>
      </c>
      <c r="R2363" s="1">
        <v>0</v>
      </c>
      <c r="S2363" s="1">
        <v>0</v>
      </c>
      <c r="T2363" s="1" t="s">
        <v>9516</v>
      </c>
    </row>
    <row r="2364" spans="1:20" ht="13.5" customHeight="1">
      <c r="A2364" s="1" t="s">
        <v>2587</v>
      </c>
      <c r="B2364" s="1" t="s">
        <v>952</v>
      </c>
      <c r="C2364" s="1" t="s">
        <v>4225</v>
      </c>
      <c r="D2364" s="1" t="s">
        <v>4540</v>
      </c>
      <c r="E2364" s="1" t="s">
        <v>4541</v>
      </c>
      <c r="F2364" s="1">
        <v>3.9</v>
      </c>
      <c r="G2364" s="1">
        <v>4.3</v>
      </c>
      <c r="J2364" s="1">
        <v>0</v>
      </c>
      <c r="K2364" s="1">
        <v>0</v>
      </c>
      <c r="L2364" s="1">
        <v>0</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4542</v>
      </c>
      <c r="E2365" s="1" t="s">
        <v>4543</v>
      </c>
      <c r="F2365" s="1">
        <v>6.1</v>
      </c>
      <c r="G2365" s="1">
        <v>6.7</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4544</v>
      </c>
      <c r="E2366" s="1" t="s">
        <v>10158</v>
      </c>
      <c r="F2366" s="1">
        <v>9.3000000000000007</v>
      </c>
      <c r="G2366" s="1">
        <v>10.199999999999999</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4545</v>
      </c>
      <c r="E2367" s="1" t="s">
        <v>4546</v>
      </c>
      <c r="F2367" s="1">
        <v>11.2</v>
      </c>
      <c r="G2367" s="1">
        <v>12.3</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4547</v>
      </c>
      <c r="E2368" s="1" t="s">
        <v>4548</v>
      </c>
      <c r="F2368" s="1">
        <v>14.1</v>
      </c>
      <c r="G2368" s="1">
        <v>15.5</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4549</v>
      </c>
      <c r="E2369" s="1" t="s">
        <v>4550</v>
      </c>
      <c r="F2369" s="1">
        <v>18</v>
      </c>
      <c r="G2369" s="1">
        <v>19.8</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4551</v>
      </c>
      <c r="E2370" s="1" t="s">
        <v>4552</v>
      </c>
      <c r="F2370" s="1">
        <v>22.7</v>
      </c>
      <c r="G2370" s="1">
        <v>25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4553</v>
      </c>
      <c r="E2371" s="1" t="s">
        <v>4554</v>
      </c>
      <c r="F2371" s="1">
        <v>24.5</v>
      </c>
      <c r="G2371" s="1">
        <v>27</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4555</v>
      </c>
      <c r="E2372" s="1" t="s">
        <v>4556</v>
      </c>
      <c r="F2372" s="1">
        <v>26.1</v>
      </c>
      <c r="G2372" s="1">
        <v>28.7</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4557</v>
      </c>
      <c r="E2373" s="1" t="s">
        <v>4558</v>
      </c>
      <c r="F2373" s="1">
        <v>29.1</v>
      </c>
      <c r="G2373" s="1">
        <v>32</v>
      </c>
      <c r="J2373" s="1">
        <v>0</v>
      </c>
      <c r="K2373" s="1">
        <v>0</v>
      </c>
      <c r="L2373" s="1">
        <v>0</v>
      </c>
      <c r="M2373" s="1">
        <v>0</v>
      </c>
      <c r="N2373" s="1">
        <v>0</v>
      </c>
      <c r="O2373" s="1">
        <v>0</v>
      </c>
      <c r="P2373" s="1" t="s">
        <v>9516</v>
      </c>
      <c r="Q2373" s="1">
        <v>0</v>
      </c>
      <c r="R2373" s="1">
        <v>0</v>
      </c>
      <c r="S2373" s="1">
        <v>0</v>
      </c>
      <c r="T2373" s="1" t="s">
        <v>9516</v>
      </c>
    </row>
    <row r="2374" spans="1:20" ht="13.5" customHeight="1">
      <c r="A2374" s="1" t="s">
        <v>2801</v>
      </c>
      <c r="B2374" s="1" t="s">
        <v>952</v>
      </c>
      <c r="C2374" s="1" t="s">
        <v>4225</v>
      </c>
      <c r="D2374" s="1" t="s">
        <v>4559</v>
      </c>
      <c r="E2374" s="1" t="s">
        <v>4560</v>
      </c>
      <c r="F2374" s="1">
        <v>39.9</v>
      </c>
      <c r="G2374" s="1">
        <v>43.9</v>
      </c>
      <c r="J2374" s="1">
        <v>0</v>
      </c>
      <c r="K2374" s="1">
        <v>0</v>
      </c>
      <c r="L2374" s="1">
        <v>0</v>
      </c>
      <c r="M2374" s="1">
        <v>0</v>
      </c>
      <c r="N2374" s="1">
        <v>0</v>
      </c>
      <c r="O2374" s="1">
        <v>0</v>
      </c>
      <c r="P2374" s="1" t="s">
        <v>9516</v>
      </c>
      <c r="Q2374" s="1">
        <v>0</v>
      </c>
      <c r="R2374" s="1">
        <v>0</v>
      </c>
      <c r="S2374" s="1">
        <v>0</v>
      </c>
      <c r="T2374" s="1" t="s">
        <v>9516</v>
      </c>
    </row>
    <row r="2375" spans="1:20" ht="13.5" customHeight="1">
      <c r="A2375" s="1" t="s">
        <v>2801</v>
      </c>
      <c r="B2375" s="1" t="s">
        <v>952</v>
      </c>
      <c r="C2375" s="1" t="s">
        <v>4225</v>
      </c>
      <c r="D2375" s="1" t="s">
        <v>4561</v>
      </c>
      <c r="E2375" s="1" t="s">
        <v>4562</v>
      </c>
      <c r="F2375" s="1">
        <v>42.3</v>
      </c>
      <c r="G2375" s="1">
        <v>46.5</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4563</v>
      </c>
      <c r="E2376" s="1" t="s">
        <v>4564</v>
      </c>
      <c r="F2376" s="1">
        <v>44.7</v>
      </c>
      <c r="G2376" s="1">
        <v>49.2</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4565</v>
      </c>
      <c r="E2377" s="1" t="s">
        <v>4566</v>
      </c>
      <c r="F2377" s="1">
        <v>46.6</v>
      </c>
      <c r="G2377" s="1">
        <v>51.3</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4567</v>
      </c>
      <c r="E2378" s="1" t="s">
        <v>4568</v>
      </c>
      <c r="F2378" s="1">
        <v>50.9</v>
      </c>
      <c r="G2378" s="1">
        <v>56</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4569</v>
      </c>
      <c r="E2379" s="1" t="s">
        <v>10234</v>
      </c>
      <c r="F2379" s="1">
        <v>53.6</v>
      </c>
      <c r="G2379" s="1">
        <v>59</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4570</v>
      </c>
      <c r="E2380" s="1" t="s">
        <v>10139</v>
      </c>
      <c r="F2380" s="1">
        <v>56</v>
      </c>
      <c r="G2380" s="1">
        <v>61.6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4571</v>
      </c>
      <c r="E2381" s="1" t="s">
        <v>4572</v>
      </c>
      <c r="F2381" s="1">
        <v>57.9</v>
      </c>
      <c r="G2381" s="1">
        <v>63.7</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4573</v>
      </c>
      <c r="E2382" s="1" t="s">
        <v>4574</v>
      </c>
      <c r="F2382" s="1">
        <v>61.4</v>
      </c>
      <c r="G2382" s="1">
        <v>67.5</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4575</v>
      </c>
      <c r="E2383" s="1" t="s">
        <v>4576</v>
      </c>
      <c r="F2383" s="1">
        <v>66.900000000000006</v>
      </c>
      <c r="G2383" s="1">
        <v>73.599999999999994</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4577</v>
      </c>
      <c r="E2384" s="1" t="s">
        <v>4578</v>
      </c>
      <c r="F2384" s="1">
        <v>70.8</v>
      </c>
      <c r="G2384" s="1">
        <v>77.900000000000006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4579</v>
      </c>
      <c r="E2385" s="1" t="s">
        <v>4580</v>
      </c>
      <c r="F2385" s="1">
        <v>72.900000000000006</v>
      </c>
      <c r="G2385" s="1">
        <v>80.2</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4581</v>
      </c>
      <c r="E2386" s="1" t="s">
        <v>4582</v>
      </c>
      <c r="F2386" s="1">
        <v>76</v>
      </c>
      <c r="G2386" s="1">
        <v>83.6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4583</v>
      </c>
      <c r="E2387" s="1" t="s">
        <v>4584</v>
      </c>
      <c r="F2387" s="1">
        <v>79</v>
      </c>
      <c r="G2387" s="1">
        <v>86.9</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4585</v>
      </c>
      <c r="E2388" s="1" t="s">
        <v>4586</v>
      </c>
      <c r="F2388" s="1">
        <v>83.9</v>
      </c>
      <c r="G2388" s="1">
        <v>92.3</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4587</v>
      </c>
      <c r="E2389" s="1" t="s">
        <v>10161</v>
      </c>
      <c r="F2389" s="1">
        <v>86</v>
      </c>
      <c r="G2389" s="1">
        <v>94.6</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9887</v>
      </c>
      <c r="E2390" s="1" t="s">
        <v>10159</v>
      </c>
      <c r="F2390" s="1">
        <v>90.6</v>
      </c>
      <c r="G2390" s="1">
        <v>99.7</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4588</v>
      </c>
      <c r="E2391" s="1" t="s">
        <v>10233</v>
      </c>
      <c r="F2391" s="1">
        <v>93.3</v>
      </c>
      <c r="G2391" s="1">
        <v>102.6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4589</v>
      </c>
      <c r="E2392" s="1" t="s">
        <v>4590</v>
      </c>
      <c r="F2392" s="1">
        <v>97.4</v>
      </c>
      <c r="G2392" s="1">
        <v>107.1</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9888</v>
      </c>
      <c r="E2393" s="1" t="s">
        <v>10239</v>
      </c>
      <c r="F2393" s="1">
        <v>103.8</v>
      </c>
      <c r="G2393" s="1">
        <v>114.2</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4591</v>
      </c>
      <c r="E2394" s="1" t="s">
        <v>4592</v>
      </c>
      <c r="F2394" s="1">
        <v>108.3</v>
      </c>
      <c r="G2394" s="1">
        <v>119.1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4593</v>
      </c>
      <c r="E2395" s="1" t="s">
        <v>4594</v>
      </c>
      <c r="F2395" s="1">
        <v>111</v>
      </c>
      <c r="G2395" s="1">
        <v>122.1</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4595</v>
      </c>
      <c r="E2396" s="1" t="s">
        <v>4596</v>
      </c>
      <c r="F2396" s="1">
        <v>114.5</v>
      </c>
      <c r="G2396" s="1">
        <v>126</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4597</v>
      </c>
      <c r="E2397" s="1" t="s">
        <v>4598</v>
      </c>
      <c r="F2397" s="1">
        <v>116.9</v>
      </c>
      <c r="G2397" s="1">
        <v>128.6</v>
      </c>
      <c r="I2397" s="1" t="s">
        <v>9362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4599</v>
      </c>
      <c r="E2398" s="1" t="s">
        <v>4600</v>
      </c>
      <c r="F2398" s="1">
        <v>119.5</v>
      </c>
      <c r="G2398" s="1">
        <v>131.5</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4601</v>
      </c>
      <c r="E2399" s="1" t="s">
        <v>4602</v>
      </c>
      <c r="F2399" s="1">
        <v>125.7</v>
      </c>
      <c r="G2399" s="1">
        <v>138.30000000000001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4603</v>
      </c>
      <c r="E2400" s="1" t="s">
        <v>4604</v>
      </c>
      <c r="F2400" s="1">
        <v>131.69999999999999</v>
      </c>
      <c r="G2400" s="1">
        <v>144.9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4605</v>
      </c>
      <c r="E2401" s="1" t="s">
        <v>4606</v>
      </c>
      <c r="F2401" s="1">
        <v>134.1</v>
      </c>
      <c r="G2401" s="1">
        <v>147.5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4607</v>
      </c>
      <c r="E2402" s="1" t="s">
        <v>4608</v>
      </c>
      <c r="F2402" s="1">
        <v>138.9</v>
      </c>
      <c r="G2402" s="1">
        <v>152.80000000000001</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4609</v>
      </c>
      <c r="E2403" s="1" t="s">
        <v>10165</v>
      </c>
      <c r="F2403" s="1">
        <v>141.9</v>
      </c>
      <c r="G2403" s="1">
        <v>156.1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4610</v>
      </c>
      <c r="E2404" s="1" t="s">
        <v>4611</v>
      </c>
      <c r="F2404" s="1">
        <v>144.69999999999999</v>
      </c>
      <c r="G2404" s="1">
        <v>159.19999999999999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4258</v>
      </c>
      <c r="E2405" s="1" t="s">
        <v>4259</v>
      </c>
      <c r="F2405" s="1">
        <v>147.19999999999999</v>
      </c>
      <c r="G2405" s="1">
        <v>161.9</v>
      </c>
      <c r="H2405" s="1" t="s">
        <v>2406</v>
      </c>
      <c r="J2405" s="1">
        <v>0</v>
      </c>
      <c r="K2405" s="1">
        <v>0</v>
      </c>
      <c r="L2405" s="1">
        <v>0</v>
      </c>
      <c r="M2405" s="1">
        <v>0</v>
      </c>
      <c r="N2405" s="1">
        <v>0</v>
      </c>
      <c r="O2405" s="1">
        <v>0</v>
      </c>
      <c r="P2405" s="1" t="s">
        <v>9516</v>
      </c>
      <c r="Q2405" s="1">
        <v>0</v>
      </c>
      <c r="R2405" s="1">
        <v>0</v>
      </c>
      <c r="S2405" s="1">
        <v>0</v>
      </c>
      <c r="T2405" s="1" t="s">
        <v>9516</v>
      </c>
    </row>
    <row r="2406" spans="1:20" ht="13.5" customHeight="1">
      <c r="A2406" s="1" t="s">
        <v>9502</v>
      </c>
      <c r="B2406" s="1" t="s">
        <v>9501</v>
      </c>
      <c r="C2406" s="1" t="s">
        <v>9440</v>
      </c>
      <c r="D2406" s="1" t="s">
        <v>9441</v>
      </c>
      <c r="E2406" s="1" t="s">
        <v>9442</v>
      </c>
      <c r="F2406" s="1">
        <v>32767</v>
      </c>
      <c r="G2406" s="1" t="s">
        <v>9443</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942</v>
      </c>
      <c r="D2407" s="1" t="s">
        <v>4271</v>
      </c>
      <c r="E2407" s="1" t="s">
        <v>4272</v>
      </c>
      <c r="F2407" s="1">
        <v>0</v>
      </c>
      <c r="G2407" s="1">
        <v>0</v>
      </c>
      <c r="H2407" s="1" t="s">
        <v>10265</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942</v>
      </c>
      <c r="D2408" s="1" t="s">
        <v>4613</v>
      </c>
      <c r="E2408" s="1" t="s">
        <v>4614</v>
      </c>
      <c r="F2408" s="1">
        <v>6</v>
      </c>
      <c r="G2408" s="1">
        <v>6.6</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4615</v>
      </c>
      <c r="E2409" s="1" t="s">
        <v>4616</v>
      </c>
      <c r="F2409" s="1">
        <v>9.6999999999999993</v>
      </c>
      <c r="G2409" s="1">
        <v>10.7</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4617</v>
      </c>
      <c r="E2410" s="1" t="s">
        <v>4618</v>
      </c>
      <c r="F2410" s="1">
        <v>11.5</v>
      </c>
      <c r="G2410" s="1">
        <v>12.7</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4619</v>
      </c>
      <c r="E2411" s="1" t="s">
        <v>4620</v>
      </c>
      <c r="F2411" s="1">
        <v>13.1</v>
      </c>
      <c r="G2411" s="1">
        <v>14.4</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4621</v>
      </c>
      <c r="E2412" s="1" t="s">
        <v>4622</v>
      </c>
      <c r="F2412" s="1">
        <v>14.7</v>
      </c>
      <c r="G2412" s="1">
        <v>16.2</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4623</v>
      </c>
      <c r="E2413" s="1" t="s">
        <v>4624</v>
      </c>
      <c r="F2413" s="1">
        <v>16.8</v>
      </c>
      <c r="G2413" s="1">
        <v>18.5</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4625</v>
      </c>
      <c r="E2414" s="1" t="s">
        <v>4626</v>
      </c>
      <c r="F2414" s="1">
        <v>19.100000000000001</v>
      </c>
      <c r="G2414" s="1">
        <v>21</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4627</v>
      </c>
      <c r="E2415" s="1" t="s">
        <v>4628</v>
      </c>
      <c r="F2415" s="1">
        <v>21.1</v>
      </c>
      <c r="G2415" s="1">
        <v>23.2</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4629</v>
      </c>
      <c r="E2416" s="1" t="s">
        <v>4630</v>
      </c>
      <c r="F2416" s="1">
        <v>23.4</v>
      </c>
      <c r="G2416" s="1">
        <v>25.7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4631</v>
      </c>
      <c r="E2417" s="1" t="s">
        <v>4632</v>
      </c>
      <c r="F2417" s="1">
        <v>27</v>
      </c>
      <c r="G2417" s="1">
        <v>29.7</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940</v>
      </c>
      <c r="E2418" s="1" t="s">
        <v>941</v>
      </c>
      <c r="F2418" s="1">
        <v>31.4</v>
      </c>
      <c r="G2418" s="1">
        <v>34.5</v>
      </c>
      <c r="J2418" s="1">
        <v>0</v>
      </c>
      <c r="K2418" s="1">
        <v>0</v>
      </c>
      <c r="L2418" s="1">
        <v>0</v>
      </c>
      <c r="M2418" s="1">
        <v>0</v>
      </c>
      <c r="N2418" s="1">
        <v>0</v>
      </c>
      <c r="O2418" s="1">
        <v>0</v>
      </c>
      <c r="P2418" s="1" t="s">
        <v>9516</v>
      </c>
      <c r="Q2418" s="1">
        <v>1</v>
      </c>
      <c r="R2418" s="1">
        <v>0</v>
      </c>
      <c r="S2418" s="1">
        <v>0</v>
      </c>
      <c r="T2418" s="1" t="s">
        <v>9516</v>
      </c>
    </row>
    <row r="2419" spans="1:20" ht="13.5" customHeight="1">
      <c r="A2419" s="1" t="s">
        <v>2801</v>
      </c>
      <c r="B2419" s="1" t="s">
        <v>952</v>
      </c>
      <c r="C2419" s="1" t="s">
        <v>942</v>
      </c>
      <c r="D2419" s="1" t="s">
        <v>4633</v>
      </c>
      <c r="E2419" s="1" t="s">
        <v>4634</v>
      </c>
      <c r="F2419" s="1">
        <v>35</v>
      </c>
      <c r="G2419" s="1">
        <v>38.5</v>
      </c>
      <c r="H2419" s="1" t="s">
        <v>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4635</v>
      </c>
      <c r="E2420" s="1" t="s">
        <v>4636</v>
      </c>
      <c r="F2420" s="1">
        <v>46.6</v>
      </c>
      <c r="G2420" s="1">
        <v>51.3</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4637</v>
      </c>
      <c r="E2421" s="1" t="s">
        <v>4638</v>
      </c>
      <c r="F2421" s="1">
        <v>48.6</v>
      </c>
      <c r="G2421" s="1">
        <v>53.5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4639</v>
      </c>
      <c r="E2422" s="1" t="s">
        <v>4640</v>
      </c>
      <c r="F2422" s="1">
        <v>51</v>
      </c>
      <c r="G2422" s="1">
        <v>56.1</v>
      </c>
      <c r="H2422" s="1" t="s">
        <v>7</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4641</v>
      </c>
      <c r="E2423" s="1" t="s">
        <v>4642</v>
      </c>
      <c r="F2423" s="1">
        <v>52.7</v>
      </c>
      <c r="G2423" s="1">
        <v>58</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4643</v>
      </c>
      <c r="E2424" s="1" t="s">
        <v>4644</v>
      </c>
      <c r="F2424" s="1">
        <v>55.8</v>
      </c>
      <c r="G2424" s="1">
        <v>61.4</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1100</v>
      </c>
      <c r="B2425" s="1" t="s">
        <v>3052</v>
      </c>
      <c r="C2425" s="1" t="s">
        <v>3034</v>
      </c>
      <c r="D2425" s="1" t="s">
        <v>3032</v>
      </c>
      <c r="E2425" s="1" t="s">
        <v>3033</v>
      </c>
      <c r="F2425" s="1">
        <v>0</v>
      </c>
      <c r="G2425" s="1">
        <v>0</v>
      </c>
      <c r="H2425" s="1" t="s">
        <v>1245</v>
      </c>
      <c r="J2425" s="1">
        <v>0</v>
      </c>
      <c r="K2425" s="1">
        <v>0</v>
      </c>
      <c r="L2425" s="1">
        <v>1</v>
      </c>
      <c r="M2425" s="1">
        <v>0</v>
      </c>
      <c r="N2425" s="1">
        <v>0</v>
      </c>
      <c r="O2425" s="1">
        <v>0</v>
      </c>
      <c r="P2425" s="1" t="s">
        <v>9516</v>
      </c>
      <c r="Q2425" s="1">
        <v>1</v>
      </c>
      <c r="R2425" s="1">
        <v>0</v>
      </c>
      <c r="S2425" s="1">
        <v>0</v>
      </c>
      <c r="T2425" s="1" t="s">
        <v>9516</v>
      </c>
    </row>
    <row r="2426" spans="1:20" ht="13.5" customHeight="1">
      <c r="A2426" s="1" t="s">
        <v>1100</v>
      </c>
      <c r="B2426" s="1" t="s">
        <v>3052</v>
      </c>
      <c r="C2426" s="1" t="s">
        <v>3034</v>
      </c>
      <c r="D2426" s="1" t="s">
        <v>4676</v>
      </c>
      <c r="E2426" s="1" t="s">
        <v>4677</v>
      </c>
      <c r="F2426" s="1">
        <v>3.8</v>
      </c>
      <c r="G2426" s="1">
        <v>0</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4678</v>
      </c>
      <c r="E2427" s="1" t="s">
        <v>4679</v>
      </c>
      <c r="F2427" s="1">
        <v>6.5</v>
      </c>
      <c r="G2427" s="1">
        <v>0</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1100</v>
      </c>
      <c r="B2428" s="1" t="s">
        <v>3052</v>
      </c>
      <c r="C2428" s="1" t="s">
        <v>3034</v>
      </c>
      <c r="D2428" s="1" t="s">
        <v>4680</v>
      </c>
      <c r="E2428" s="1" t="s">
        <v>4681</v>
      </c>
      <c r="F2428" s="1">
        <v>8.3000000000000007</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4682</v>
      </c>
      <c r="E2429" s="1" t="s">
        <v>4683</v>
      </c>
      <c r="F2429" s="1">
        <v>10.199999999999999</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4684</v>
      </c>
      <c r="E2430" s="1" t="s">
        <v>4685</v>
      </c>
      <c r="F2430" s="1">
        <v>13.1</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4686</v>
      </c>
      <c r="E2431" s="1" t="s">
        <v>4687</v>
      </c>
      <c r="F2431" s="1">
        <v>15.9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4688</v>
      </c>
      <c r="E2432" s="1" t="s">
        <v>4689</v>
      </c>
      <c r="F2432" s="1">
        <v>20</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3048</v>
      </c>
      <c r="B2433" s="1" t="s">
        <v>3052</v>
      </c>
      <c r="C2433" s="1" t="s">
        <v>3034</v>
      </c>
      <c r="D2433" s="1" t="s">
        <v>4690</v>
      </c>
      <c r="E2433" s="1" t="s">
        <v>4691</v>
      </c>
      <c r="F2433" s="1">
        <v>24.6</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3048</v>
      </c>
      <c r="B2434" s="1" t="s">
        <v>3052</v>
      </c>
      <c r="C2434" s="1" t="s">
        <v>3034</v>
      </c>
      <c r="D2434" s="1" t="s">
        <v>4692</v>
      </c>
      <c r="E2434" s="1" t="s">
        <v>4693</v>
      </c>
      <c r="F2434" s="1">
        <v>28.9</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4694</v>
      </c>
      <c r="E2435" s="1" t="s">
        <v>4695</v>
      </c>
      <c r="F2435" s="1">
        <v>35.5</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4696</v>
      </c>
      <c r="E2436" s="1" t="s">
        <v>4697</v>
      </c>
      <c r="F2436" s="1">
        <v>38.200000000000003</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4698</v>
      </c>
      <c r="E2437" s="1" t="s">
        <v>4699</v>
      </c>
      <c r="F2437" s="1">
        <v>40.6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4700</v>
      </c>
      <c r="E2438" s="1" t="s">
        <v>4701</v>
      </c>
      <c r="F2438" s="1">
        <v>45.3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4702</v>
      </c>
      <c r="E2439" s="1" t="s">
        <v>4703</v>
      </c>
      <c r="F2439" s="1">
        <v>50.7</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4704</v>
      </c>
      <c r="E2440" s="1" t="s">
        <v>4705</v>
      </c>
      <c r="F2440" s="1">
        <v>53.5</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4706</v>
      </c>
      <c r="E2441" s="1" t="s">
        <v>4707</v>
      </c>
      <c r="F2441" s="1">
        <v>55.6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4708</v>
      </c>
      <c r="E2442" s="1" t="s">
        <v>4709</v>
      </c>
      <c r="F2442" s="1">
        <v>57.8</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3057</v>
      </c>
      <c r="E2443" s="1" t="s">
        <v>3058</v>
      </c>
      <c r="F2443" s="1">
        <v>60.2</v>
      </c>
      <c r="G2443" s="1">
        <v>0</v>
      </c>
      <c r="H2443" s="1" t="s">
        <v>1245</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1140</v>
      </c>
      <c r="D2444" s="1" t="s">
        <v>3067</v>
      </c>
      <c r="E2444" s="1" t="s">
        <v>3068</v>
      </c>
      <c r="F2444" s="1">
        <v>0</v>
      </c>
      <c r="G2444" s="1">
        <v>0</v>
      </c>
      <c r="H2444" s="1" t="s">
        <v>1245</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1140</v>
      </c>
      <c r="D2445" s="1" t="s">
        <v>4710</v>
      </c>
      <c r="E2445" s="1" t="s">
        <v>4711</v>
      </c>
      <c r="F2445" s="1">
        <v>1.5</v>
      </c>
      <c r="G2445" s="1">
        <v>1.6</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4712</v>
      </c>
      <c r="E2446" s="1" t="s">
        <v>4713</v>
      </c>
      <c r="F2446" s="1">
        <v>2.8</v>
      </c>
      <c r="G2446" s="1">
        <v>3</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4714</v>
      </c>
      <c r="E2447" s="1" t="s">
        <v>4715</v>
      </c>
      <c r="F2447" s="1">
        <v>5.6</v>
      </c>
      <c r="G2447" s="1">
        <v>6.1</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4716</v>
      </c>
      <c r="E2448" s="1" t="s">
        <v>2573</v>
      </c>
      <c r="F2448" s="1">
        <v>8</v>
      </c>
      <c r="G2448" s="1">
        <v>8.8000000000000007</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4717</v>
      </c>
      <c r="E2449" s="1" t="s">
        <v>4718</v>
      </c>
      <c r="F2449" s="1">
        <v>9.3000000000000007</v>
      </c>
      <c r="G2449" s="1">
        <v>10.199999999999999</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4719</v>
      </c>
      <c r="E2450" s="1" t="s">
        <v>4720</v>
      </c>
      <c r="F2450" s="1">
        <v>10.7</v>
      </c>
      <c r="G2450" s="1">
        <v>11.7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4721</v>
      </c>
      <c r="E2451" s="1" t="s">
        <v>4722</v>
      </c>
      <c r="F2451" s="1">
        <v>11.9</v>
      </c>
      <c r="G2451" s="1">
        <v>13</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4723</v>
      </c>
      <c r="E2452" s="1" t="s">
        <v>4724</v>
      </c>
      <c r="F2452" s="1">
        <v>16.899999999999999</v>
      </c>
      <c r="G2452" s="1">
        <v>18.5</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4725</v>
      </c>
      <c r="E2453" s="1" t="s">
        <v>4726</v>
      </c>
      <c r="F2453" s="1">
        <v>19.2</v>
      </c>
      <c r="G2453" s="1">
        <v>21.1</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4727</v>
      </c>
      <c r="E2454" s="1" t="s">
        <v>4728</v>
      </c>
      <c r="F2454" s="1">
        <v>24</v>
      </c>
      <c r="G2454" s="1">
        <v>26.4</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1105</v>
      </c>
      <c r="B2455" s="1" t="s">
        <v>3052</v>
      </c>
      <c r="C2455" s="1" t="s">
        <v>1140</v>
      </c>
      <c r="D2455" s="1" t="s">
        <v>4729</v>
      </c>
      <c r="E2455" s="1" t="s">
        <v>4730</v>
      </c>
      <c r="F2455" s="1">
        <v>26.3</v>
      </c>
      <c r="G2455" s="1">
        <v>28.9</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1105</v>
      </c>
      <c r="B2456" s="1" t="s">
        <v>3052</v>
      </c>
      <c r="C2456" s="1" t="s">
        <v>1140</v>
      </c>
      <c r="D2456" s="1" t="s">
        <v>4731</v>
      </c>
      <c r="E2456" s="1" t="s">
        <v>4732</v>
      </c>
      <c r="F2456" s="1">
        <v>29.4</v>
      </c>
      <c r="G2456" s="1">
        <v>32.299999999999997</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4733</v>
      </c>
      <c r="E2457" s="1" t="s">
        <v>4734</v>
      </c>
      <c r="F2457" s="1">
        <v>31.9</v>
      </c>
      <c r="G2457" s="1">
        <v>35</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4735</v>
      </c>
      <c r="E2458" s="1" t="s">
        <v>4736</v>
      </c>
      <c r="F2458" s="1">
        <v>34.1</v>
      </c>
      <c r="G2458" s="1">
        <v>37.5</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4737</v>
      </c>
      <c r="E2459" s="1" t="s">
        <v>4738</v>
      </c>
      <c r="F2459" s="1">
        <v>39.799999999999997</v>
      </c>
      <c r="G2459" s="1">
        <v>43.7</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4739</v>
      </c>
      <c r="E2460" s="1" t="s">
        <v>4740</v>
      </c>
      <c r="F2460" s="1">
        <v>43.5</v>
      </c>
      <c r="G2460" s="1">
        <v>47.8</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4741</v>
      </c>
      <c r="E2461" s="1" t="s">
        <v>4742</v>
      </c>
      <c r="F2461" s="1">
        <v>45.7</v>
      </c>
      <c r="G2461" s="1">
        <v>50.2</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4743</v>
      </c>
      <c r="E2462" s="1" t="s">
        <v>4744</v>
      </c>
      <c r="F2462" s="1">
        <v>50.2</v>
      </c>
      <c r="G2462" s="1">
        <v>55.2</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4745</v>
      </c>
      <c r="E2463" s="1" t="s">
        <v>4746</v>
      </c>
      <c r="F2463" s="1">
        <v>51.7</v>
      </c>
      <c r="G2463" s="1">
        <v>56.8</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4747</v>
      </c>
      <c r="E2464" s="1" t="s">
        <v>4748</v>
      </c>
      <c r="F2464" s="1">
        <v>54.1</v>
      </c>
      <c r="G2464" s="1">
        <v>59.5</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4749</v>
      </c>
      <c r="E2465" s="1" t="s">
        <v>4750</v>
      </c>
      <c r="F2465" s="1">
        <v>56.1</v>
      </c>
      <c r="G2465" s="1">
        <v>61.7</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4751</v>
      </c>
      <c r="E2466" s="1" t="s">
        <v>4752</v>
      </c>
      <c r="F2466" s="1">
        <v>58.8</v>
      </c>
      <c r="G2466" s="1">
        <v>64.599999999999994</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4753</v>
      </c>
      <c r="E2467" s="1" t="s">
        <v>4754</v>
      </c>
      <c r="F2467" s="1">
        <v>60.3</v>
      </c>
      <c r="G2467" s="1">
        <v>66.3</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4755</v>
      </c>
      <c r="E2468" s="1" t="s">
        <v>4756</v>
      </c>
      <c r="F2468" s="1">
        <v>61.8</v>
      </c>
      <c r="G2468" s="1">
        <v>67.900000000000006</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4757</v>
      </c>
      <c r="E2469" s="1" t="s">
        <v>4758</v>
      </c>
      <c r="F2469" s="1">
        <v>66.8</v>
      </c>
      <c r="G2469" s="1">
        <v>73.400000000000006</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4759</v>
      </c>
      <c r="E2470" s="1" t="s">
        <v>4760</v>
      </c>
      <c r="F2470" s="1">
        <v>69.8</v>
      </c>
      <c r="G2470" s="1">
        <v>76.7</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4761</v>
      </c>
      <c r="E2471" s="1" t="s">
        <v>4762</v>
      </c>
      <c r="F2471" s="1">
        <v>70.7</v>
      </c>
      <c r="G2471" s="1">
        <v>77.7</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4763</v>
      </c>
      <c r="E2472" s="1" t="s">
        <v>4764</v>
      </c>
      <c r="F2472" s="1">
        <v>71.7</v>
      </c>
      <c r="G2472" s="1">
        <v>78.8</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4765</v>
      </c>
      <c r="E2473" s="1" t="s">
        <v>4766</v>
      </c>
      <c r="F2473" s="1">
        <v>72.8</v>
      </c>
      <c r="G2473" s="1">
        <v>80</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4767</v>
      </c>
      <c r="E2474" s="1" t="s">
        <v>4768</v>
      </c>
      <c r="F2474" s="1">
        <v>76.3</v>
      </c>
      <c r="G2474" s="1">
        <v>83.9</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4769</v>
      </c>
      <c r="E2475" s="1" t="s">
        <v>4216</v>
      </c>
      <c r="F2475" s="1">
        <v>77.5</v>
      </c>
      <c r="G2475" s="1">
        <v>85.2</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4770</v>
      </c>
      <c r="E2476" s="1" t="s">
        <v>4771</v>
      </c>
      <c r="F2476" s="1">
        <v>78.900000000000006</v>
      </c>
      <c r="G2476" s="1">
        <v>86.7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4772</v>
      </c>
      <c r="E2477" s="1" t="s">
        <v>4773</v>
      </c>
      <c r="F2477" s="1">
        <v>81.2</v>
      </c>
      <c r="G2477" s="1">
        <v>89.3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4774</v>
      </c>
      <c r="E2478" s="1" t="s">
        <v>4775</v>
      </c>
      <c r="F2478" s="1">
        <v>83.1</v>
      </c>
      <c r="G2478" s="1">
        <v>91.4</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4776</v>
      </c>
      <c r="E2479" s="1" t="s">
        <v>4777</v>
      </c>
      <c r="F2479" s="1">
        <v>84</v>
      </c>
      <c r="G2479" s="1">
        <v>92.4</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4778</v>
      </c>
      <c r="E2480" s="1" t="s">
        <v>4779</v>
      </c>
      <c r="F2480" s="1">
        <v>86.3</v>
      </c>
      <c r="G2480" s="1">
        <v>94.9</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4780</v>
      </c>
      <c r="E2481" s="1" t="s">
        <v>4781</v>
      </c>
      <c r="F2481" s="1">
        <v>87.2</v>
      </c>
      <c r="G2481" s="1">
        <v>95.9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1138</v>
      </c>
      <c r="E2482" s="1" t="s">
        <v>1139</v>
      </c>
      <c r="F2482" s="1">
        <v>88.4</v>
      </c>
      <c r="G2482" s="1">
        <v>97.2</v>
      </c>
      <c r="H2482" s="1" t="s">
        <v>971</v>
      </c>
      <c r="J2482" s="1">
        <v>0</v>
      </c>
      <c r="K2482" s="1">
        <v>0</v>
      </c>
      <c r="L2482" s="1">
        <v>0</v>
      </c>
      <c r="M2482" s="1">
        <v>0</v>
      </c>
      <c r="N2482" s="1">
        <v>0</v>
      </c>
      <c r="O2482" s="1">
        <v>0</v>
      </c>
      <c r="P2482" s="1" t="s">
        <v>9516</v>
      </c>
      <c r="Q2482" s="1">
        <v>1</v>
      </c>
      <c r="R2482" s="1">
        <v>0</v>
      </c>
      <c r="S2482" s="1">
        <v>0</v>
      </c>
      <c r="T2482" s="1" t="s">
        <v>9516</v>
      </c>
    </row>
    <row r="2483" spans="1:20" ht="13.5" customHeight="1">
      <c r="A2483" s="1" t="s">
        <v>3131</v>
      </c>
      <c r="B2483" s="1" t="s">
        <v>3052</v>
      </c>
      <c r="C2483" s="1" t="s">
        <v>3169</v>
      </c>
      <c r="D2483" s="1" t="s">
        <v>3167</v>
      </c>
      <c r="E2483" s="1" t="s">
        <v>3168</v>
      </c>
      <c r="F2483" s="1">
        <v>0</v>
      </c>
      <c r="G2483" s="1">
        <v>0</v>
      </c>
      <c r="H2483" s="1" t="s">
        <v>1245</v>
      </c>
      <c r="J2483" s="1">
        <v>0</v>
      </c>
      <c r="K2483" s="1">
        <v>0</v>
      </c>
      <c r="L2483" s="1">
        <v>0</v>
      </c>
      <c r="M2483" s="1">
        <v>0</v>
      </c>
      <c r="N2483" s="1">
        <v>0</v>
      </c>
      <c r="O2483" s="1">
        <v>0</v>
      </c>
      <c r="P2483" s="1" t="s">
        <v>9516</v>
      </c>
      <c r="Q2483" s="1">
        <v>0</v>
      </c>
      <c r="R2483" s="1">
        <v>0</v>
      </c>
      <c r="S2483" s="1">
        <v>0</v>
      </c>
      <c r="T2483" s="1" t="s">
        <v>9516</v>
      </c>
    </row>
    <row r="2484" spans="1:20" ht="13.5" customHeight="1">
      <c r="A2484" s="1" t="s">
        <v>3131</v>
      </c>
      <c r="B2484" s="1" t="s">
        <v>3052</v>
      </c>
      <c r="C2484" s="1" t="s">
        <v>3169</v>
      </c>
      <c r="D2484" s="1" t="s">
        <v>4782</v>
      </c>
      <c r="E2484" s="1" t="s">
        <v>4783</v>
      </c>
      <c r="F2484" s="1">
        <v>1.7</v>
      </c>
      <c r="G2484" s="1">
        <v>1.9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3131</v>
      </c>
      <c r="B2485" s="1" t="s">
        <v>3052</v>
      </c>
      <c r="C2485" s="1" t="s">
        <v>3169</v>
      </c>
      <c r="D2485" s="1" t="s">
        <v>4784</v>
      </c>
      <c r="E2485" s="1" t="s">
        <v>4785</v>
      </c>
      <c r="F2485" s="1">
        <v>3.1</v>
      </c>
      <c r="G2485" s="1">
        <v>3.4</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4786</v>
      </c>
      <c r="E2486" s="1" t="s">
        <v>4787</v>
      </c>
      <c r="F2486" s="1">
        <v>4.5999999999999996</v>
      </c>
      <c r="G2486" s="1">
        <v>5.0999999999999996</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4788</v>
      </c>
      <c r="E2487" s="1" t="s">
        <v>4789</v>
      </c>
      <c r="F2487" s="1">
        <v>6.8</v>
      </c>
      <c r="G2487" s="1">
        <v>7.5</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4790</v>
      </c>
      <c r="E2488" s="1" t="s">
        <v>4791</v>
      </c>
      <c r="F2488" s="1">
        <v>10.199999999999999</v>
      </c>
      <c r="G2488" s="1">
        <v>11.2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4792</v>
      </c>
      <c r="E2489" s="1" t="s">
        <v>4793</v>
      </c>
      <c r="F2489" s="1">
        <v>12.8</v>
      </c>
      <c r="G2489" s="1">
        <v>14.1</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4794</v>
      </c>
      <c r="E2490" s="1" t="s">
        <v>4795</v>
      </c>
      <c r="F2490" s="1">
        <v>14.6</v>
      </c>
      <c r="G2490" s="1">
        <v>16.100000000000001</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4796</v>
      </c>
      <c r="E2491" s="1" t="s">
        <v>4797</v>
      </c>
      <c r="F2491" s="1">
        <v>16.3</v>
      </c>
      <c r="G2491" s="1">
        <v>17.899999999999999</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4798</v>
      </c>
      <c r="E2492" s="1" t="s">
        <v>4799</v>
      </c>
      <c r="F2492" s="1">
        <v>19.3</v>
      </c>
      <c r="G2492" s="1">
        <v>21.2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1187</v>
      </c>
      <c r="D2493" s="1" t="s">
        <v>3134</v>
      </c>
      <c r="E2493" s="1" t="s">
        <v>3135</v>
      </c>
      <c r="F2493" s="1">
        <v>0</v>
      </c>
      <c r="G2493" s="1">
        <v>0</v>
      </c>
      <c r="H2493" s="1" t="s">
        <v>3468</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1187</v>
      </c>
      <c r="D2494" s="1" t="s">
        <v>4800</v>
      </c>
      <c r="E2494" s="1" t="s">
        <v>4801</v>
      </c>
      <c r="F2494" s="1">
        <v>1.5</v>
      </c>
      <c r="G2494" s="1">
        <v>1.7</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4802</v>
      </c>
      <c r="E2495" s="1" t="s">
        <v>4803</v>
      </c>
      <c r="F2495" s="1">
        <v>2.2000000000000002</v>
      </c>
      <c r="G2495" s="1">
        <v>2.4</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4804</v>
      </c>
      <c r="E2496" s="1" t="s">
        <v>4805</v>
      </c>
      <c r="F2496" s="1">
        <v>4.4000000000000004</v>
      </c>
      <c r="G2496" s="1">
        <v>4.8</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4806</v>
      </c>
      <c r="E2497" s="1" t="s">
        <v>4807</v>
      </c>
      <c r="F2497" s="1">
        <v>6.6</v>
      </c>
      <c r="G2497" s="1">
        <v>7.3</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4808</v>
      </c>
      <c r="E2498" s="1" t="s">
        <v>4809</v>
      </c>
      <c r="F2498" s="1">
        <v>8.6999999999999993</v>
      </c>
      <c r="G2498" s="1">
        <v>9.6</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4810</v>
      </c>
      <c r="E2499" s="1" t="s">
        <v>4811</v>
      </c>
      <c r="F2499" s="1">
        <v>12</v>
      </c>
      <c r="G2499" s="1">
        <v>13.2</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4812</v>
      </c>
      <c r="E2500" s="1" t="s">
        <v>712</v>
      </c>
      <c r="F2500" s="1">
        <v>14.4</v>
      </c>
      <c r="G2500" s="1">
        <v>15.8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4813</v>
      </c>
      <c r="E2501" s="1" t="s">
        <v>4814</v>
      </c>
      <c r="F2501" s="1">
        <v>15.4</v>
      </c>
      <c r="G2501" s="1">
        <v>16.899999999999999</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4815</v>
      </c>
      <c r="E2502" s="1" t="s">
        <v>4816</v>
      </c>
      <c r="F2502" s="1">
        <v>17</v>
      </c>
      <c r="G2502" s="1">
        <v>18.7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4817</v>
      </c>
      <c r="E2503" s="1" t="s">
        <v>4818</v>
      </c>
      <c r="F2503" s="1">
        <v>19.7</v>
      </c>
      <c r="G2503" s="1">
        <v>21.7</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4819</v>
      </c>
      <c r="E2504" s="1" t="s">
        <v>4820</v>
      </c>
      <c r="F2504" s="1">
        <v>21.6</v>
      </c>
      <c r="G2504" s="1">
        <v>23.8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4821</v>
      </c>
      <c r="E2505" s="1" t="s">
        <v>4822</v>
      </c>
      <c r="F2505" s="1">
        <v>22.6</v>
      </c>
      <c r="G2505" s="1">
        <v>24.9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10134</v>
      </c>
      <c r="E2506" s="1" t="s">
        <v>4823</v>
      </c>
      <c r="F2506" s="1">
        <v>23.8</v>
      </c>
      <c r="G2506" s="1">
        <v>26.2</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4824</v>
      </c>
      <c r="E2507" s="1" t="s">
        <v>4825</v>
      </c>
      <c r="F2507" s="1">
        <v>25</v>
      </c>
      <c r="G2507" s="1">
        <v>27.5</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4826</v>
      </c>
      <c r="E2508" s="1" t="s">
        <v>4827</v>
      </c>
      <c r="F2508" s="1">
        <v>27.9</v>
      </c>
      <c r="G2508" s="1">
        <v>30.7</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4828</v>
      </c>
      <c r="E2509" s="1" t="s">
        <v>4829</v>
      </c>
      <c r="F2509" s="1">
        <v>29.3</v>
      </c>
      <c r="G2509" s="1">
        <v>32.200000000000003</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4830</v>
      </c>
      <c r="E2510" s="1" t="s">
        <v>4831</v>
      </c>
      <c r="F2510" s="1">
        <v>30.8</v>
      </c>
      <c r="G2510" s="1">
        <v>33.9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4832</v>
      </c>
      <c r="E2511" s="1" t="s">
        <v>4833</v>
      </c>
      <c r="F2511" s="1">
        <v>32.1</v>
      </c>
      <c r="G2511" s="1">
        <v>35.299999999999997</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4834</v>
      </c>
      <c r="E2512" s="1" t="s">
        <v>4835</v>
      </c>
      <c r="F2512" s="1">
        <v>35.6</v>
      </c>
      <c r="G2512" s="1">
        <v>39.200000000000003</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4836</v>
      </c>
      <c r="E2513" s="1" t="s">
        <v>4837</v>
      </c>
      <c r="F2513" s="1">
        <v>38</v>
      </c>
      <c r="G2513" s="1">
        <v>41.8</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10127</v>
      </c>
      <c r="E2514" s="1" t="s">
        <v>4838</v>
      </c>
      <c r="F2514" s="1">
        <v>40.6</v>
      </c>
      <c r="G2514" s="1">
        <v>44.7</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4839</v>
      </c>
      <c r="E2515" s="1" t="s">
        <v>4840</v>
      </c>
      <c r="F2515" s="1">
        <v>42.9</v>
      </c>
      <c r="G2515" s="1">
        <v>47.2</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4841</v>
      </c>
      <c r="E2516" s="1" t="s">
        <v>4842</v>
      </c>
      <c r="F2516" s="1">
        <v>45.2</v>
      </c>
      <c r="G2516" s="1">
        <v>49.7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4843</v>
      </c>
      <c r="E2517" s="1" t="s">
        <v>4844</v>
      </c>
      <c r="F2517" s="1">
        <v>50.1</v>
      </c>
      <c r="G2517" s="1">
        <v>55.1</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4845</v>
      </c>
      <c r="E2518" s="1" t="s">
        <v>4846</v>
      </c>
      <c r="F2518" s="1">
        <v>51.2</v>
      </c>
      <c r="G2518" s="1">
        <v>56.3</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3048</v>
      </c>
      <c r="B2519" s="1" t="s">
        <v>3052</v>
      </c>
      <c r="C2519" s="1" t="s">
        <v>1187</v>
      </c>
      <c r="D2519" s="1" t="s">
        <v>4847</v>
      </c>
      <c r="E2519" s="1" t="s">
        <v>4848</v>
      </c>
      <c r="F2519" s="1">
        <v>55.4</v>
      </c>
      <c r="G2519" s="1">
        <v>60.9</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3048</v>
      </c>
      <c r="B2520" s="1" t="s">
        <v>3052</v>
      </c>
      <c r="C2520" s="1" t="s">
        <v>1187</v>
      </c>
      <c r="D2520" s="1" t="s">
        <v>4849</v>
      </c>
      <c r="E2520" s="1" t="s">
        <v>4850</v>
      </c>
      <c r="F2520" s="1">
        <v>56</v>
      </c>
      <c r="G2520" s="1">
        <v>61.6</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4851</v>
      </c>
      <c r="E2521" s="1" t="s">
        <v>493</v>
      </c>
      <c r="F2521" s="1">
        <v>57.3</v>
      </c>
      <c r="G2521" s="1">
        <v>63</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4852</v>
      </c>
      <c r="E2522" s="1" t="s">
        <v>4853</v>
      </c>
      <c r="F2522" s="1">
        <v>58.5</v>
      </c>
      <c r="G2522" s="1">
        <v>64.400000000000006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4854</v>
      </c>
      <c r="E2523" s="1" t="s">
        <v>4855</v>
      </c>
      <c r="F2523" s="1">
        <v>59.9</v>
      </c>
      <c r="G2523" s="1">
        <v>65.900000000000006</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4856</v>
      </c>
      <c r="E2524" s="1" t="s">
        <v>4857</v>
      </c>
      <c r="F2524" s="1">
        <v>62.4</v>
      </c>
      <c r="G2524" s="1">
        <v>68.599999999999994</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4858</v>
      </c>
      <c r="E2525" s="1" t="s">
        <v>4859</v>
      </c>
      <c r="F2525" s="1">
        <v>63.5</v>
      </c>
      <c r="G2525" s="1">
        <v>69.900000000000006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4860</v>
      </c>
      <c r="E2526" s="1" t="s">
        <v>4861</v>
      </c>
      <c r="F2526" s="1">
        <v>68.5</v>
      </c>
      <c r="G2526" s="1">
        <v>75.400000000000006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4862</v>
      </c>
      <c r="E2527" s="1" t="s">
        <v>4863</v>
      </c>
      <c r="F2527" s="1">
        <v>70.5</v>
      </c>
      <c r="G2527" s="1">
        <v>77.599999999999994</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4864</v>
      </c>
      <c r="E2528" s="1" t="s">
        <v>4865</v>
      </c>
      <c r="F2528" s="1">
        <v>73.3</v>
      </c>
      <c r="G2528" s="1">
        <v>80.599999999999994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4866</v>
      </c>
      <c r="E2529" s="1" t="s">
        <v>4867</v>
      </c>
      <c r="F2529" s="1">
        <v>74.3</v>
      </c>
      <c r="G2529" s="1">
        <v>81.7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4868</v>
      </c>
      <c r="E2530" s="1" t="s">
        <v>4869</v>
      </c>
      <c r="F2530" s="1">
        <v>80.8</v>
      </c>
      <c r="G2530" s="1">
        <v>88.9</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4870</v>
      </c>
      <c r="E2531" s="1" t="s">
        <v>4871</v>
      </c>
      <c r="F2531" s="1">
        <v>83.8</v>
      </c>
      <c r="G2531" s="1">
        <v>92.2</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1158</v>
      </c>
      <c r="B2532" s="1" t="s">
        <v>3052</v>
      </c>
      <c r="C2532" s="1" t="s">
        <v>1187</v>
      </c>
      <c r="D2532" s="1" t="s">
        <v>4872</v>
      </c>
      <c r="E2532" s="1" t="s">
        <v>4873</v>
      </c>
      <c r="F2532" s="1">
        <v>87.8</v>
      </c>
      <c r="G2532" s="1">
        <v>96.6</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1158</v>
      </c>
      <c r="B2533" s="1" t="s">
        <v>3052</v>
      </c>
      <c r="C2533" s="1" t="s">
        <v>1187</v>
      </c>
      <c r="D2533" s="1" t="s">
        <v>4874</v>
      </c>
      <c r="E2533" s="1" t="s">
        <v>4875</v>
      </c>
      <c r="F2533" s="1">
        <v>90.1</v>
      </c>
      <c r="G2533" s="1">
        <v>99.1</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10245</v>
      </c>
      <c r="E2534" s="1" t="s">
        <v>4876</v>
      </c>
      <c r="F2534" s="1">
        <v>91.7</v>
      </c>
      <c r="G2534" s="1">
        <v>100.9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4877</v>
      </c>
      <c r="E2535" s="1" t="s">
        <v>4878</v>
      </c>
      <c r="F2535" s="1">
        <v>93.8</v>
      </c>
      <c r="G2535" s="1">
        <v>103.2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4879</v>
      </c>
      <c r="E2536" s="1" t="s">
        <v>4880</v>
      </c>
      <c r="F2536" s="1">
        <v>98.5</v>
      </c>
      <c r="G2536" s="1">
        <v>108.4</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4881</v>
      </c>
      <c r="E2537" s="1" t="s">
        <v>4882</v>
      </c>
      <c r="F2537" s="1">
        <v>102.2</v>
      </c>
      <c r="G2537" s="1">
        <v>112.4</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4883</v>
      </c>
      <c r="E2538" s="1" t="s">
        <v>4884</v>
      </c>
      <c r="F2538" s="1">
        <v>104.2</v>
      </c>
      <c r="G2538" s="1">
        <v>114.6</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4885</v>
      </c>
      <c r="E2539" s="1" t="s">
        <v>4886</v>
      </c>
      <c r="F2539" s="1">
        <v>107.9</v>
      </c>
      <c r="G2539" s="1">
        <v>118.7</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4887</v>
      </c>
      <c r="E2540" s="1" t="s">
        <v>4888</v>
      </c>
      <c r="F2540" s="1">
        <v>111.3</v>
      </c>
      <c r="G2540" s="1">
        <v>122.4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4889</v>
      </c>
      <c r="E2541" s="1" t="s">
        <v>4890</v>
      </c>
      <c r="F2541" s="1">
        <v>113.6</v>
      </c>
      <c r="G2541" s="1">
        <v>125</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4891</v>
      </c>
      <c r="E2542" s="1" t="s">
        <v>4892</v>
      </c>
      <c r="F2542" s="1">
        <v>114.8</v>
      </c>
      <c r="G2542" s="1">
        <v>126.3</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4893</v>
      </c>
      <c r="E2543" s="1" t="s">
        <v>4894</v>
      </c>
      <c r="F2543" s="1">
        <v>116.2</v>
      </c>
      <c r="G2543" s="1">
        <v>127.8</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4895</v>
      </c>
      <c r="E2544" s="1" t="s">
        <v>4896</v>
      </c>
      <c r="F2544" s="1">
        <v>117.5</v>
      </c>
      <c r="G2544" s="1">
        <v>129.30000000000001</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4897</v>
      </c>
      <c r="E2545" s="1" t="s">
        <v>4898</v>
      </c>
      <c r="F2545" s="1">
        <v>119.3</v>
      </c>
      <c r="G2545" s="1">
        <v>131.19999999999999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4899</v>
      </c>
      <c r="E2546" s="1" t="s">
        <v>4900</v>
      </c>
      <c r="F2546" s="1">
        <v>121.1</v>
      </c>
      <c r="G2546" s="1">
        <v>133.19999999999999</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4901</v>
      </c>
      <c r="E2547" s="1" t="s">
        <v>4902</v>
      </c>
      <c r="F2547" s="1">
        <v>122.5</v>
      </c>
      <c r="G2547" s="1">
        <v>134.80000000000001</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4903</v>
      </c>
      <c r="E2548" s="1" t="s">
        <v>4904</v>
      </c>
      <c r="F2548" s="1">
        <v>123.6</v>
      </c>
      <c r="G2548" s="1">
        <v>136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4905</v>
      </c>
      <c r="E2549" s="1" t="s">
        <v>4906</v>
      </c>
      <c r="F2549" s="1">
        <v>124.7</v>
      </c>
      <c r="G2549" s="1">
        <v>137.19999999999999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4907</v>
      </c>
      <c r="E2550" s="1" t="s">
        <v>4908</v>
      </c>
      <c r="F2550" s="1">
        <v>125.7</v>
      </c>
      <c r="G2550" s="1">
        <v>138.30000000000001</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4909</v>
      </c>
      <c r="E2551" s="1" t="s">
        <v>4910</v>
      </c>
      <c r="F2551" s="1">
        <v>127.7</v>
      </c>
      <c r="G2551" s="1">
        <v>140.5</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4911</v>
      </c>
      <c r="E2552" s="1" t="s">
        <v>4912</v>
      </c>
      <c r="F2552" s="1">
        <v>129.30000000000001</v>
      </c>
      <c r="G2552" s="1">
        <v>142.19999999999999</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4913</v>
      </c>
      <c r="E2553" s="1" t="s">
        <v>4914</v>
      </c>
      <c r="F2553" s="1">
        <v>130.1</v>
      </c>
      <c r="G2553" s="1">
        <v>143.1</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4915</v>
      </c>
      <c r="E2554" s="1" t="s">
        <v>4916</v>
      </c>
      <c r="F2554" s="1">
        <v>131.1</v>
      </c>
      <c r="G2554" s="1">
        <v>144.19999999999999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4917</v>
      </c>
      <c r="E2555" s="1" t="s">
        <v>4918</v>
      </c>
      <c r="F2555" s="1">
        <v>133.80000000000001</v>
      </c>
      <c r="G2555" s="1">
        <v>147.19999999999999</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4919</v>
      </c>
      <c r="E2556" s="1" t="s">
        <v>4920</v>
      </c>
      <c r="F2556" s="1">
        <v>135.6</v>
      </c>
      <c r="G2556" s="1">
        <v>149.19999999999999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4921</v>
      </c>
      <c r="E2557" s="1" t="s">
        <v>4922</v>
      </c>
      <c r="F2557" s="1">
        <v>136.80000000000001</v>
      </c>
      <c r="G2557" s="1">
        <v>150.5</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4923</v>
      </c>
      <c r="E2558" s="1" t="s">
        <v>4924</v>
      </c>
      <c r="F2558" s="1">
        <v>139.5</v>
      </c>
      <c r="G2558" s="1">
        <v>153.5</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4925</v>
      </c>
      <c r="E2559" s="1" t="s">
        <v>4926</v>
      </c>
      <c r="F2559" s="1">
        <v>140.5</v>
      </c>
      <c r="G2559" s="1">
        <v>154.6</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4927</v>
      </c>
      <c r="E2560" s="1" t="s">
        <v>4928</v>
      </c>
      <c r="F2560" s="1">
        <v>143.1</v>
      </c>
      <c r="G2560" s="1">
        <v>157.4</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4929</v>
      </c>
      <c r="E2561" s="1" t="s">
        <v>4930</v>
      </c>
      <c r="F2561" s="1">
        <v>146.9</v>
      </c>
      <c r="G2561" s="1">
        <v>161.6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4931</v>
      </c>
      <c r="E2562" s="1" t="s">
        <v>4932</v>
      </c>
      <c r="F2562" s="1">
        <v>148.19999999999999</v>
      </c>
      <c r="G2562" s="1">
        <v>163</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4933</v>
      </c>
      <c r="E2563" s="1" t="s">
        <v>4934</v>
      </c>
      <c r="F2563" s="1">
        <v>150.69999999999999</v>
      </c>
      <c r="G2563" s="1">
        <v>165.8</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4935</v>
      </c>
      <c r="E2564" s="1" t="s">
        <v>4936</v>
      </c>
      <c r="F2564" s="1">
        <v>152.4</v>
      </c>
      <c r="G2564" s="1">
        <v>167.5</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4937</v>
      </c>
      <c r="E2565" s="1" t="s">
        <v>4938</v>
      </c>
      <c r="F2565" s="1">
        <v>155.1</v>
      </c>
      <c r="G2565" s="1">
        <v>170.6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4939</v>
      </c>
      <c r="E2566" s="1" t="s">
        <v>4940</v>
      </c>
      <c r="F2566" s="1">
        <v>157.9</v>
      </c>
      <c r="G2566" s="1">
        <v>173.7</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4941</v>
      </c>
      <c r="E2567" s="1" t="s">
        <v>4942</v>
      </c>
      <c r="F2567" s="1">
        <v>160.1</v>
      </c>
      <c r="G2567" s="1">
        <v>176.1</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4943</v>
      </c>
      <c r="E2568" s="1" t="s">
        <v>4944</v>
      </c>
      <c r="F2568" s="1">
        <v>162.9</v>
      </c>
      <c r="G2568" s="1">
        <v>179.2</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4945</v>
      </c>
      <c r="E2569" s="1" t="s">
        <v>4946</v>
      </c>
      <c r="F2569" s="1">
        <v>164.4</v>
      </c>
      <c r="G2569" s="1">
        <v>180.9</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9889</v>
      </c>
      <c r="E2570" s="1" t="s">
        <v>4947</v>
      </c>
      <c r="F2570" s="1">
        <v>165.6</v>
      </c>
      <c r="G2570" s="1">
        <v>182.2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4948</v>
      </c>
      <c r="E2571" s="1" t="s">
        <v>4949</v>
      </c>
      <c r="F2571" s="1">
        <v>167</v>
      </c>
      <c r="G2571" s="1">
        <v>183.7</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4950</v>
      </c>
      <c r="E2572" s="1" t="s">
        <v>4951</v>
      </c>
      <c r="F2572" s="1">
        <v>169.1</v>
      </c>
      <c r="G2572" s="1">
        <v>186</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4952</v>
      </c>
      <c r="E2573" s="1" t="s">
        <v>4953</v>
      </c>
      <c r="F2573" s="1">
        <v>170.4</v>
      </c>
      <c r="G2573" s="1">
        <v>187.5</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4954</v>
      </c>
      <c r="E2574" s="1" t="s">
        <v>4955</v>
      </c>
      <c r="F2574" s="1">
        <v>173.4</v>
      </c>
      <c r="G2574" s="1">
        <v>190.8</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4956</v>
      </c>
      <c r="E2575" s="1" t="s">
        <v>4957</v>
      </c>
      <c r="F2575" s="1">
        <v>174.5</v>
      </c>
      <c r="G2575" s="1">
        <v>192</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4958</v>
      </c>
      <c r="E2576" s="1" t="s">
        <v>4959</v>
      </c>
      <c r="F2576" s="1">
        <v>178</v>
      </c>
      <c r="G2576" s="1">
        <v>195.8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4960</v>
      </c>
      <c r="E2577" s="1" t="s">
        <v>4961</v>
      </c>
      <c r="F2577" s="1">
        <v>178.9</v>
      </c>
      <c r="G2577" s="1">
        <v>196.8</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4962</v>
      </c>
      <c r="E2578" s="1" t="s">
        <v>989</v>
      </c>
      <c r="F2578" s="1">
        <v>181</v>
      </c>
      <c r="G2578" s="1">
        <v>199.1</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4963</v>
      </c>
      <c r="E2579" s="1" t="s">
        <v>4964</v>
      </c>
      <c r="F2579" s="1">
        <v>183.2</v>
      </c>
      <c r="G2579" s="1">
        <v>201.5</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4965</v>
      </c>
      <c r="E2580" s="1" t="s">
        <v>4966</v>
      </c>
      <c r="F2580" s="1">
        <v>185.6</v>
      </c>
      <c r="G2580" s="1">
        <v>204.2</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4967</v>
      </c>
      <c r="E2581" s="1" t="s">
        <v>4968</v>
      </c>
      <c r="F2581" s="1">
        <v>187.1</v>
      </c>
      <c r="G2581" s="1">
        <v>205.8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4969</v>
      </c>
      <c r="E2582" s="1" t="s">
        <v>2147</v>
      </c>
      <c r="F2582" s="1">
        <v>189.7</v>
      </c>
      <c r="G2582" s="1">
        <v>208.7</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4970</v>
      </c>
      <c r="E2583" s="1" t="s">
        <v>4971</v>
      </c>
      <c r="F2583" s="1">
        <v>191.6</v>
      </c>
      <c r="G2583" s="1">
        <v>210.8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4972</v>
      </c>
      <c r="E2584" s="1" t="s">
        <v>4973</v>
      </c>
      <c r="F2584" s="1">
        <v>193.4</v>
      </c>
      <c r="G2584" s="1">
        <v>212.8</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4974</v>
      </c>
      <c r="E2585" s="1" t="s">
        <v>4975</v>
      </c>
      <c r="F2585" s="1">
        <v>194.6</v>
      </c>
      <c r="G2585" s="1">
        <v>214.1</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1185</v>
      </c>
      <c r="E2586" s="1" t="s">
        <v>1186</v>
      </c>
      <c r="F2586" s="1">
        <v>195.7</v>
      </c>
      <c r="G2586" s="1">
        <v>215.3</v>
      </c>
      <c r="H2586" s="1" t="s">
        <v>1181</v>
      </c>
      <c r="J2586" s="1">
        <v>0</v>
      </c>
      <c r="K2586" s="1">
        <v>0</v>
      </c>
      <c r="L2586" s="1">
        <v>1</v>
      </c>
      <c r="M2586" s="1">
        <v>0</v>
      </c>
      <c r="N2586" s="1">
        <v>0</v>
      </c>
      <c r="O2586" s="1">
        <v>0</v>
      </c>
      <c r="P2586" s="1" t="s">
        <v>9516</v>
      </c>
      <c r="Q2586" s="1">
        <v>1</v>
      </c>
      <c r="R2586" s="1">
        <v>0</v>
      </c>
      <c r="S2586" s="1">
        <v>0</v>
      </c>
      <c r="T2586" s="1" t="s">
        <v>9516</v>
      </c>
    </row>
    <row r="2587" spans="1:20" ht="13.5" customHeight="1">
      <c r="A2587" s="1" t="s">
        <v>3196</v>
      </c>
      <c r="B2587" s="1" t="s">
        <v>3052</v>
      </c>
      <c r="C2587" s="1" t="s">
        <v>3199</v>
      </c>
      <c r="D2587" s="1" t="s">
        <v>3197</v>
      </c>
      <c r="E2587" s="1" t="s">
        <v>3198</v>
      </c>
      <c r="F2587" s="1">
        <v>0</v>
      </c>
      <c r="G2587" s="1">
        <v>0</v>
      </c>
      <c r="H2587" s="1" t="s">
        <v>1245</v>
      </c>
      <c r="J2587" s="1">
        <v>0</v>
      </c>
      <c r="K2587" s="1">
        <v>0</v>
      </c>
      <c r="L2587" s="1">
        <v>0</v>
      </c>
      <c r="M2587" s="1">
        <v>0</v>
      </c>
      <c r="N2587" s="1">
        <v>0</v>
      </c>
      <c r="O2587" s="1">
        <v>0</v>
      </c>
      <c r="P2587" s="1" t="s">
        <v>9516</v>
      </c>
      <c r="Q2587" s="1">
        <v>0</v>
      </c>
      <c r="R2587" s="1">
        <v>0</v>
      </c>
      <c r="S2587" s="1">
        <v>0</v>
      </c>
      <c r="T2587" s="1" t="s">
        <v>9516</v>
      </c>
    </row>
    <row r="2588" spans="1:20" ht="13.5" customHeight="1">
      <c r="A2588" s="1" t="s">
        <v>3196</v>
      </c>
      <c r="B2588" s="1" t="s">
        <v>3052</v>
      </c>
      <c r="C2588" s="1" t="s">
        <v>3199</v>
      </c>
      <c r="D2588" s="1" t="s">
        <v>4976</v>
      </c>
      <c r="E2588" s="1" t="s">
        <v>4977</v>
      </c>
      <c r="F2588" s="1">
        <v>4.2</v>
      </c>
      <c r="G2588" s="1">
        <v>4.5999999999999996</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3196</v>
      </c>
      <c r="B2589" s="1" t="s">
        <v>3052</v>
      </c>
      <c r="C2589" s="1" t="s">
        <v>3199</v>
      </c>
      <c r="D2589" s="1" t="s">
        <v>4978</v>
      </c>
      <c r="E2589" s="1" t="s">
        <v>4979</v>
      </c>
      <c r="F2589" s="1">
        <v>7.2</v>
      </c>
      <c r="G2589" s="1">
        <v>7.9</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4980</v>
      </c>
      <c r="E2590" s="1" t="s">
        <v>4981</v>
      </c>
      <c r="F2590" s="1">
        <v>10.4</v>
      </c>
      <c r="G2590" s="1">
        <v>11.4</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9890</v>
      </c>
      <c r="E2591" s="1" t="s">
        <v>4982</v>
      </c>
      <c r="F2591" s="1">
        <v>13.2</v>
      </c>
      <c r="G2591" s="1">
        <v>14.5</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4983</v>
      </c>
      <c r="E2592" s="1" t="s">
        <v>4984</v>
      </c>
      <c r="F2592" s="1">
        <v>17.3</v>
      </c>
      <c r="G2592" s="1">
        <v>19</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4985</v>
      </c>
      <c r="E2593" s="1" t="s">
        <v>4986</v>
      </c>
      <c r="F2593" s="1">
        <v>22.5</v>
      </c>
      <c r="G2593" s="1">
        <v>24.8</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4987</v>
      </c>
      <c r="E2594" s="1" t="s">
        <v>4988</v>
      </c>
      <c r="F2594" s="1">
        <v>27.3</v>
      </c>
      <c r="G2594" s="1">
        <v>30</v>
      </c>
      <c r="H2594" s="1" t="s">
        <v>4989</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4990</v>
      </c>
      <c r="E2595" s="1" t="s">
        <v>4991</v>
      </c>
      <c r="F2595" s="1">
        <v>30.3</v>
      </c>
      <c r="G2595" s="1">
        <v>33.299999999999997</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4992</v>
      </c>
      <c r="E2596" s="1" t="s">
        <v>4993</v>
      </c>
      <c r="F2596" s="1">
        <v>34.1</v>
      </c>
      <c r="G2596" s="1">
        <v>37.5</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4994</v>
      </c>
      <c r="E2597" s="1" t="s">
        <v>4995</v>
      </c>
      <c r="F2597" s="1">
        <v>37.9</v>
      </c>
      <c r="G2597" s="1">
        <v>41.7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4996</v>
      </c>
      <c r="E2598" s="1" t="s">
        <v>4997</v>
      </c>
      <c r="F2598" s="1">
        <v>43.2</v>
      </c>
      <c r="G2598" s="1">
        <v>47.5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4998</v>
      </c>
      <c r="E2599" s="1" t="s">
        <v>4999</v>
      </c>
      <c r="F2599" s="1">
        <v>53.1</v>
      </c>
      <c r="G2599" s="1">
        <v>58.4</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5000</v>
      </c>
      <c r="E2600" s="1" t="s">
        <v>5001</v>
      </c>
      <c r="F2600" s="1">
        <v>61.7</v>
      </c>
      <c r="G2600" s="1">
        <v>67.900000000000006</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5002</v>
      </c>
      <c r="E2601" s="1" t="s">
        <v>5003</v>
      </c>
      <c r="F2601" s="1">
        <v>66.7</v>
      </c>
      <c r="G2601" s="1">
        <v>73.400000000000006</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5004</v>
      </c>
      <c r="E2602" s="1" t="s">
        <v>5005</v>
      </c>
      <c r="F2602" s="1">
        <v>75.7</v>
      </c>
      <c r="G2602" s="1">
        <v>83.3</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5006</v>
      </c>
      <c r="E2603" s="1" t="s">
        <v>5007</v>
      </c>
      <c r="F2603" s="1">
        <v>88.3</v>
      </c>
      <c r="G2603" s="1">
        <v>97.1</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5008</v>
      </c>
      <c r="E2604" s="1" t="s">
        <v>5009</v>
      </c>
      <c r="F2604" s="1">
        <v>93.5</v>
      </c>
      <c r="G2604" s="1">
        <v>102.9</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5010</v>
      </c>
      <c r="E2605" s="1" t="s">
        <v>5011</v>
      </c>
      <c r="F2605" s="1">
        <v>96.7</v>
      </c>
      <c r="G2605" s="1">
        <v>106.4</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5012</v>
      </c>
      <c r="E2606" s="1" t="s">
        <v>5013</v>
      </c>
      <c r="F2606" s="1">
        <v>100.8</v>
      </c>
      <c r="G2606" s="1">
        <v>110.9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5014</v>
      </c>
      <c r="E2607" s="1" t="s">
        <v>10237</v>
      </c>
      <c r="F2607" s="1">
        <v>105.4</v>
      </c>
      <c r="G2607" s="1">
        <v>115.9</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5015</v>
      </c>
      <c r="E2608" s="1" t="s">
        <v>5016</v>
      </c>
      <c r="F2608" s="1">
        <v>108.8</v>
      </c>
      <c r="G2608" s="1">
        <v>119.7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5017</v>
      </c>
      <c r="E2609" s="1" t="s">
        <v>5018</v>
      </c>
      <c r="F2609" s="1">
        <v>115.9</v>
      </c>
      <c r="G2609" s="1">
        <v>127.5</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5019</v>
      </c>
      <c r="E2610" s="1" t="s">
        <v>5020</v>
      </c>
      <c r="F2610" s="1">
        <v>123.2</v>
      </c>
      <c r="G2610" s="1">
        <v>135.5</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5021</v>
      </c>
      <c r="E2611" s="1" t="s">
        <v>5022</v>
      </c>
      <c r="F2611" s="1">
        <v>129.5</v>
      </c>
      <c r="G2611" s="1">
        <v>142.5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5023</v>
      </c>
      <c r="E2612" s="1" t="s">
        <v>5024</v>
      </c>
      <c r="F2612" s="1">
        <v>136.4</v>
      </c>
      <c r="G2612" s="1">
        <v>150</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5025</v>
      </c>
      <c r="E2613" s="1" t="s">
        <v>5026</v>
      </c>
      <c r="F2613" s="1">
        <v>141</v>
      </c>
      <c r="G2613" s="1">
        <v>155.1</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5027</v>
      </c>
      <c r="E2614" s="1" t="s">
        <v>5028</v>
      </c>
      <c r="F2614" s="1">
        <v>147.6</v>
      </c>
      <c r="G2614" s="1">
        <v>162.4</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5029</v>
      </c>
      <c r="E2615" s="1" t="s">
        <v>5030</v>
      </c>
      <c r="F2615" s="1">
        <v>151.30000000000001</v>
      </c>
      <c r="G2615" s="1">
        <v>166.4</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5031</v>
      </c>
      <c r="E2616" s="1" t="s">
        <v>5032</v>
      </c>
      <c r="F2616" s="1">
        <v>153.6</v>
      </c>
      <c r="G2616" s="1">
        <v>169</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5033</v>
      </c>
      <c r="E2617" s="1" t="s">
        <v>5034</v>
      </c>
      <c r="F2617" s="1">
        <v>156</v>
      </c>
      <c r="G2617" s="1">
        <v>171.6</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5035</v>
      </c>
      <c r="E2618" s="1" t="s">
        <v>5036</v>
      </c>
      <c r="F2618" s="1">
        <v>161.69999999999999</v>
      </c>
      <c r="G2618" s="1">
        <v>177.9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5037</v>
      </c>
      <c r="E2619" s="1" t="s">
        <v>5038</v>
      </c>
      <c r="F2619" s="1">
        <v>166.6</v>
      </c>
      <c r="G2619" s="1">
        <v>183.3</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5039</v>
      </c>
      <c r="E2620" s="1" t="s">
        <v>5040</v>
      </c>
      <c r="F2620" s="1">
        <v>176.5</v>
      </c>
      <c r="G2620" s="1">
        <v>194.2</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5041</v>
      </c>
      <c r="E2621" s="1" t="s">
        <v>5042</v>
      </c>
      <c r="F2621" s="1">
        <v>180.5</v>
      </c>
      <c r="G2621" s="1">
        <v>198.6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5043</v>
      </c>
      <c r="B2622" s="1" t="s">
        <v>3219</v>
      </c>
      <c r="C2622" s="1" t="s">
        <v>3199</v>
      </c>
      <c r="D2622" s="1" t="s">
        <v>5044</v>
      </c>
      <c r="E2622" s="1" t="s">
        <v>5045</v>
      </c>
      <c r="F2622" s="1">
        <v>189.2</v>
      </c>
      <c r="G2622" s="1">
        <v>208.1</v>
      </c>
      <c r="J2622" s="1">
        <v>0</v>
      </c>
      <c r="K2622" s="1">
        <v>0</v>
      </c>
      <c r="L2622" s="1">
        <v>0</v>
      </c>
      <c r="M2622" s="1">
        <v>0</v>
      </c>
      <c r="N2622" s="1">
        <v>0</v>
      </c>
      <c r="O2622" s="1">
        <v>0</v>
      </c>
      <c r="P2622" s="1" t="s">
        <v>9516</v>
      </c>
      <c r="Q2622" s="1">
        <v>1</v>
      </c>
      <c r="R2622" s="1">
        <v>0</v>
      </c>
      <c r="S2622" s="1">
        <v>0</v>
      </c>
      <c r="T2622" s="1" t="s">
        <v>9516</v>
      </c>
    </row>
    <row r="2623" spans="1:20" ht="13.5" customHeight="1">
      <c r="A2623" s="1" t="s">
        <v>5043</v>
      </c>
      <c r="B2623" s="1" t="s">
        <v>3219</v>
      </c>
      <c r="C2623" s="1" t="s">
        <v>3199</v>
      </c>
      <c r="D2623" s="1" t="s">
        <v>5046</v>
      </c>
      <c r="E2623" s="1" t="s">
        <v>5047</v>
      </c>
      <c r="F2623" s="1">
        <v>196.2</v>
      </c>
      <c r="G2623" s="1">
        <v>215.8</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3219</v>
      </c>
      <c r="C2624" s="1" t="s">
        <v>3199</v>
      </c>
      <c r="D2624" s="1" t="s">
        <v>5048</v>
      </c>
      <c r="E2624" s="1" t="s">
        <v>5049</v>
      </c>
      <c r="F2624" s="1">
        <v>200.5</v>
      </c>
      <c r="G2624" s="1">
        <v>220.6</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5043</v>
      </c>
      <c r="B2625" s="1" t="s">
        <v>3219</v>
      </c>
      <c r="C2625" s="1" t="s">
        <v>3199</v>
      </c>
      <c r="D2625" s="1" t="s">
        <v>5050</v>
      </c>
      <c r="E2625" s="1" t="s">
        <v>5051</v>
      </c>
      <c r="F2625" s="1">
        <v>205</v>
      </c>
      <c r="G2625" s="1">
        <v>225.5</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5052</v>
      </c>
      <c r="E2626" s="1" t="s">
        <v>5053</v>
      </c>
      <c r="F2626" s="1">
        <v>208.7</v>
      </c>
      <c r="G2626" s="1">
        <v>229.6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5054</v>
      </c>
      <c r="E2627" s="1" t="s">
        <v>5055</v>
      </c>
      <c r="F2627" s="1">
        <v>213.6</v>
      </c>
      <c r="G2627" s="1">
        <v>235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5056</v>
      </c>
      <c r="E2628" s="1" t="s">
        <v>5057</v>
      </c>
      <c r="F2628" s="1">
        <v>217.9</v>
      </c>
      <c r="G2628" s="1">
        <v>239.7</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9957</v>
      </c>
      <c r="E2629" s="1" t="s">
        <v>5058</v>
      </c>
      <c r="F2629" s="1">
        <v>219.6</v>
      </c>
      <c r="G2629" s="1">
        <v>241.6</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5059</v>
      </c>
      <c r="E2630" s="1" t="s">
        <v>5060</v>
      </c>
      <c r="F2630" s="1">
        <v>222.2</v>
      </c>
      <c r="G2630" s="1">
        <v>244.4</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5061</v>
      </c>
      <c r="E2631" s="1" t="s">
        <v>5062</v>
      </c>
      <c r="F2631" s="1">
        <v>225.8</v>
      </c>
      <c r="G2631" s="1">
        <v>248.4</v>
      </c>
      <c r="H2631" s="1" t="s">
        <v>10076</v>
      </c>
      <c r="J2631" s="1">
        <v>0</v>
      </c>
      <c r="K2631" s="1">
        <v>0</v>
      </c>
      <c r="L2631" s="1">
        <v>0</v>
      </c>
      <c r="M2631" s="1">
        <v>0</v>
      </c>
      <c r="N2631" s="1">
        <v>0</v>
      </c>
      <c r="O2631" s="1">
        <v>0</v>
      </c>
      <c r="P2631" s="1" t="s">
        <v>9516</v>
      </c>
      <c r="Q2631" s="1">
        <v>0</v>
      </c>
      <c r="R2631" s="1">
        <v>0</v>
      </c>
      <c r="S2631" s="1">
        <v>0</v>
      </c>
      <c r="T2631" s="1" t="s">
        <v>9516</v>
      </c>
    </row>
    <row r="2632" spans="1:20" ht="13.5" customHeight="1">
      <c r="A2632" s="1" t="s">
        <v>9502</v>
      </c>
      <c r="B2632" s="1" t="s">
        <v>9501</v>
      </c>
      <c r="C2632" s="1" t="s">
        <v>3180</v>
      </c>
      <c r="D2632" s="1" t="s">
        <v>9467</v>
      </c>
      <c r="E2632" s="1" t="s">
        <v>1178</v>
      </c>
      <c r="F2632" s="1">
        <v>-32768</v>
      </c>
      <c r="G2632" s="1" t="s">
        <v>9472</v>
      </c>
      <c r="K2632" s="1">
        <v>0</v>
      </c>
      <c r="L2632" s="1">
        <v>1</v>
      </c>
      <c r="M2632" s="1">
        <v>0</v>
      </c>
      <c r="N2632" s="1">
        <v>0</v>
      </c>
      <c r="O2632" s="1">
        <v>0</v>
      </c>
      <c r="P2632" s="1" t="s">
        <v>9516</v>
      </c>
      <c r="Q2632" s="1">
        <v>0</v>
      </c>
      <c r="R2632" s="1">
        <v>0</v>
      </c>
      <c r="S2632" s="1">
        <v>0</v>
      </c>
      <c r="T2632" s="1" t="s">
        <v>9516</v>
      </c>
    </row>
    <row r="2633" spans="1:20" ht="13.5" customHeight="1">
      <c r="A2633" s="1" t="s">
        <v>1158</v>
      </c>
      <c r="B2633" s="1" t="s">
        <v>3052</v>
      </c>
      <c r="C2633" s="1" t="s">
        <v>3180</v>
      </c>
      <c r="D2633" s="1" t="s">
        <v>1178</v>
      </c>
      <c r="E2633" s="1" t="s">
        <v>1179</v>
      </c>
      <c r="F2633" s="1">
        <v>0</v>
      </c>
      <c r="G2633" s="1">
        <v>0</v>
      </c>
      <c r="H2633" s="1" t="s">
        <v>5063</v>
      </c>
      <c r="J2633" s="1">
        <v>0</v>
      </c>
      <c r="K2633" s="1">
        <v>0</v>
      </c>
      <c r="L2633" s="1">
        <v>1</v>
      </c>
      <c r="M2633" s="1">
        <v>0</v>
      </c>
      <c r="N2633" s="1">
        <v>0</v>
      </c>
      <c r="O2633" s="1">
        <v>0</v>
      </c>
      <c r="P2633" s="1" t="s">
        <v>9516</v>
      </c>
      <c r="Q2633" s="1">
        <v>1</v>
      </c>
      <c r="R2633" s="1">
        <v>0</v>
      </c>
      <c r="S2633" s="1">
        <v>0</v>
      </c>
      <c r="T2633" s="1" t="s">
        <v>9516</v>
      </c>
    </row>
    <row r="2634" spans="1:20" ht="13.5" customHeight="1">
      <c r="A2634" s="1" t="s">
        <v>1158</v>
      </c>
      <c r="B2634" s="1" t="s">
        <v>3052</v>
      </c>
      <c r="C2634" s="1" t="s">
        <v>3180</v>
      </c>
      <c r="D2634" s="1" t="s">
        <v>5064</v>
      </c>
      <c r="E2634" s="1" t="s">
        <v>5065</v>
      </c>
      <c r="F2634" s="1">
        <v>4.2</v>
      </c>
      <c r="G2634" s="1">
        <v>0</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5066</v>
      </c>
      <c r="E2635" s="1" t="s">
        <v>5067</v>
      </c>
      <c r="F2635" s="1">
        <v>8.9</v>
      </c>
      <c r="G2635" s="1">
        <v>0</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1158</v>
      </c>
      <c r="B2636" s="1" t="s">
        <v>3052</v>
      </c>
      <c r="C2636" s="1" t="s">
        <v>3180</v>
      </c>
      <c r="D2636" s="1" t="s">
        <v>5068</v>
      </c>
      <c r="E2636" s="1" t="s">
        <v>5069</v>
      </c>
      <c r="F2636" s="1">
        <v>14.1</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5070</v>
      </c>
      <c r="E2637" s="1" t="s">
        <v>5071</v>
      </c>
      <c r="F2637" s="1">
        <v>19.3</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5072</v>
      </c>
      <c r="E2638" s="1" t="s">
        <v>5073</v>
      </c>
      <c r="F2638" s="1">
        <v>21.1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10135</v>
      </c>
      <c r="E2639" s="1" t="s">
        <v>5074</v>
      </c>
      <c r="F2639" s="1">
        <v>27.7</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5075</v>
      </c>
      <c r="E2640" s="1" t="s">
        <v>5076</v>
      </c>
      <c r="F2640" s="1">
        <v>33.4</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5077</v>
      </c>
      <c r="E2641" s="1" t="s">
        <v>5078</v>
      </c>
      <c r="F2641" s="1">
        <v>36.200000000000003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5079</v>
      </c>
      <c r="E2642" s="1" t="s">
        <v>5080</v>
      </c>
      <c r="F2642" s="1">
        <v>41.7</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5081</v>
      </c>
      <c r="E2643" s="1" t="s">
        <v>5082</v>
      </c>
      <c r="F2643" s="1">
        <v>49</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5083</v>
      </c>
      <c r="E2644" s="1" t="s">
        <v>5084</v>
      </c>
      <c r="F2644" s="1">
        <v>55.6</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5085</v>
      </c>
      <c r="E2645" s="1" t="s">
        <v>5086</v>
      </c>
      <c r="F2645" s="1">
        <v>60.4</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5087</v>
      </c>
      <c r="E2646" s="1" t="s">
        <v>5088</v>
      </c>
      <c r="F2646" s="1">
        <v>63.7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5089</v>
      </c>
      <c r="E2647" s="1" t="s">
        <v>5090</v>
      </c>
      <c r="F2647" s="1">
        <v>66.7</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5091</v>
      </c>
      <c r="E2648" s="1" t="s">
        <v>5092</v>
      </c>
      <c r="F2648" s="1">
        <v>70.400000000000006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5093</v>
      </c>
      <c r="E2649" s="1" t="s">
        <v>5094</v>
      </c>
      <c r="F2649" s="1">
        <v>75.900000000000006</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5095</v>
      </c>
      <c r="E2650" s="1" t="s">
        <v>5096</v>
      </c>
      <c r="F2650" s="1">
        <v>82.2</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3196</v>
      </c>
      <c r="B2651" s="1" t="s">
        <v>3052</v>
      </c>
      <c r="C2651" s="1" t="s">
        <v>3180</v>
      </c>
      <c r="D2651" s="1" t="s">
        <v>5097</v>
      </c>
      <c r="E2651" s="1" t="s">
        <v>5098</v>
      </c>
      <c r="F2651" s="1">
        <v>85</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3196</v>
      </c>
      <c r="B2652" s="1" t="s">
        <v>3052</v>
      </c>
      <c r="C2652" s="1" t="s">
        <v>3180</v>
      </c>
      <c r="D2652" s="1" t="s">
        <v>5099</v>
      </c>
      <c r="E2652" s="1" t="s">
        <v>5100</v>
      </c>
      <c r="F2652" s="1">
        <v>91.1</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5101</v>
      </c>
      <c r="E2653" s="1" t="s">
        <v>5102</v>
      </c>
      <c r="F2653" s="1">
        <v>94.9</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5103</v>
      </c>
      <c r="E2654" s="1" t="s">
        <v>5104</v>
      </c>
      <c r="F2654" s="1">
        <v>101.3</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5105</v>
      </c>
      <c r="E2655" s="1" t="s">
        <v>5106</v>
      </c>
      <c r="F2655" s="1">
        <v>106.5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5107</v>
      </c>
      <c r="E2656" s="1" t="s">
        <v>5108</v>
      </c>
      <c r="F2656" s="1">
        <v>111.9</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5109</v>
      </c>
      <c r="E2657" s="1" t="s">
        <v>5110</v>
      </c>
      <c r="F2657" s="1">
        <v>117.3</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5111</v>
      </c>
      <c r="E2658" s="1" t="s">
        <v>5112</v>
      </c>
      <c r="F2658" s="1">
        <v>124.7</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5113</v>
      </c>
      <c r="E2659" s="1" t="s">
        <v>5114</v>
      </c>
      <c r="F2659" s="1">
        <v>131.6</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5115</v>
      </c>
      <c r="E2660" s="1" t="s">
        <v>5116</v>
      </c>
      <c r="F2660" s="1">
        <v>138.6</v>
      </c>
      <c r="G2660" s="1">
        <v>0</v>
      </c>
      <c r="H2660" s="1" t="s">
        <v>4989</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5117</v>
      </c>
      <c r="E2661" s="1" t="s">
        <v>5118</v>
      </c>
      <c r="F2661" s="1">
        <v>143.19999999999999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3131</v>
      </c>
      <c r="B2662" s="1" t="s">
        <v>3052</v>
      </c>
      <c r="C2662" s="1" t="s">
        <v>3180</v>
      </c>
      <c r="D2662" s="1" t="s">
        <v>5119</v>
      </c>
      <c r="E2662" s="1" t="s">
        <v>5120</v>
      </c>
      <c r="F2662" s="1">
        <v>146.69999999999999</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3131</v>
      </c>
      <c r="B2663" s="1" t="s">
        <v>3052</v>
      </c>
      <c r="C2663" s="1" t="s">
        <v>3180</v>
      </c>
      <c r="D2663" s="1" t="s">
        <v>5121</v>
      </c>
      <c r="E2663" s="1" t="s">
        <v>5122</v>
      </c>
      <c r="F2663" s="1">
        <v>150.80000000000001</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5123</v>
      </c>
      <c r="E2664" s="1" t="s">
        <v>5124</v>
      </c>
      <c r="F2664" s="1">
        <v>154</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5125</v>
      </c>
      <c r="E2665" s="1" t="s">
        <v>5126</v>
      </c>
      <c r="F2665" s="1">
        <v>156.69999999999999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5127</v>
      </c>
      <c r="E2666" s="1" t="s">
        <v>5128</v>
      </c>
      <c r="F2666" s="1">
        <v>159.80000000000001</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5129</v>
      </c>
      <c r="E2667" s="1" t="s">
        <v>5130</v>
      </c>
      <c r="F2667" s="1">
        <v>162.5</v>
      </c>
      <c r="G2667" s="1">
        <v>0</v>
      </c>
      <c r="H2667" s="1" t="s">
        <v>7</v>
      </c>
      <c r="J2667" s="1">
        <v>3</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5131</v>
      </c>
      <c r="E2668" s="1" t="s">
        <v>5132</v>
      </c>
      <c r="F2668" s="1">
        <v>165</v>
      </c>
      <c r="G2668" s="1">
        <v>0</v>
      </c>
      <c r="H2668" s="1" t="s">
        <v>7</v>
      </c>
      <c r="J2668" s="1">
        <v>3</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5133</v>
      </c>
      <c r="E2669" s="1" t="s">
        <v>5134</v>
      </c>
      <c r="F2669" s="1">
        <v>167.7</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5135</v>
      </c>
      <c r="E2670" s="1" t="s">
        <v>5136</v>
      </c>
      <c r="F2670" s="1">
        <v>169.2</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596</v>
      </c>
      <c r="E2671" s="1" t="s">
        <v>597</v>
      </c>
      <c r="F2671" s="1">
        <v>171.5</v>
      </c>
      <c r="G2671" s="1">
        <v>0</v>
      </c>
      <c r="H2671" s="1" t="s">
        <v>1245</v>
      </c>
      <c r="I2671" s="1" t="s">
        <v>9324</v>
      </c>
      <c r="J2671" s="1">
        <v>3</v>
      </c>
      <c r="K2671" s="1">
        <v>0</v>
      </c>
      <c r="L2671" s="1">
        <v>0</v>
      </c>
      <c r="M2671" s="1">
        <v>0</v>
      </c>
      <c r="N2671" s="1">
        <v>0</v>
      </c>
      <c r="O2671" s="1">
        <v>0</v>
      </c>
      <c r="P2671" s="1" t="s">
        <v>9516</v>
      </c>
      <c r="Q2671" s="1">
        <v>0</v>
      </c>
      <c r="R2671" s="1">
        <v>0</v>
      </c>
      <c r="S2671" s="1">
        <v>0</v>
      </c>
      <c r="T2671" s="1" t="s">
        <v>9516</v>
      </c>
    </row>
    <row r="2672" spans="1:20" ht="13.5" customHeight="1">
      <c r="A2672" s="1" t="s">
        <v>9502</v>
      </c>
      <c r="B2672" s="1" t="s">
        <v>9501</v>
      </c>
      <c r="C2672" s="1" t="s">
        <v>3180</v>
      </c>
      <c r="D2672" s="1" t="s">
        <v>3183</v>
      </c>
      <c r="E2672" s="1" t="s">
        <v>9468</v>
      </c>
      <c r="F2672" s="1">
        <v>32767</v>
      </c>
      <c r="G2672" s="1" t="s">
        <v>1245</v>
      </c>
      <c r="K2672" s="1">
        <v>0</v>
      </c>
      <c r="L2672" s="1">
        <v>0</v>
      </c>
      <c r="M2672" s="1">
        <v>0</v>
      </c>
      <c r="N2672" s="1">
        <v>0</v>
      </c>
      <c r="O2672" s="1">
        <v>0</v>
      </c>
      <c r="P2672" s="1" t="s">
        <v>9516</v>
      </c>
      <c r="Q2672" s="1">
        <v>0</v>
      </c>
      <c r="R2672" s="1">
        <v>0</v>
      </c>
      <c r="S2672" s="1">
        <v>0</v>
      </c>
      <c r="T2672" s="1" t="s">
        <v>9516</v>
      </c>
    </row>
    <row r="2673" spans="1:20" ht="13.5" customHeight="1">
      <c r="A2673" s="1" t="s">
        <v>3196</v>
      </c>
      <c r="B2673" s="1" t="s">
        <v>3052</v>
      </c>
      <c r="C2673" s="1" t="s">
        <v>4989</v>
      </c>
      <c r="D2673" s="1" t="s">
        <v>5115</v>
      </c>
      <c r="E2673" s="1" t="s">
        <v>5116</v>
      </c>
      <c r="F2673" s="1">
        <v>0</v>
      </c>
      <c r="G2673" s="1">
        <v>0</v>
      </c>
      <c r="H2673" s="1" t="s">
        <v>3180</v>
      </c>
      <c r="J2673" s="1">
        <v>0</v>
      </c>
      <c r="K2673" s="1">
        <v>0</v>
      </c>
      <c r="L2673" s="1">
        <v>0</v>
      </c>
      <c r="M2673" s="1">
        <v>0</v>
      </c>
      <c r="N2673" s="1">
        <v>0</v>
      </c>
      <c r="O2673" s="1">
        <v>0</v>
      </c>
      <c r="P2673" s="1" t="s">
        <v>9516</v>
      </c>
      <c r="Q2673" s="1">
        <v>0</v>
      </c>
      <c r="R2673" s="1">
        <v>0</v>
      </c>
      <c r="S2673" s="1">
        <v>0</v>
      </c>
      <c r="T2673" s="1" t="s">
        <v>9516</v>
      </c>
    </row>
    <row r="2674" spans="1:20" ht="13.5" customHeight="1">
      <c r="A2674" s="1" t="s">
        <v>3196</v>
      </c>
      <c r="B2674" s="1" t="s">
        <v>3052</v>
      </c>
      <c r="C2674" s="1" t="s">
        <v>4989</v>
      </c>
      <c r="D2674" s="1" t="s">
        <v>5137</v>
      </c>
      <c r="E2674" s="1" t="s">
        <v>5138</v>
      </c>
      <c r="F2674" s="1">
        <v>3.2</v>
      </c>
      <c r="G2674" s="1">
        <v>3.5</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5139</v>
      </c>
      <c r="E2675" s="1" t="s">
        <v>5140</v>
      </c>
      <c r="F2675" s="1">
        <v>4.8</v>
      </c>
      <c r="G2675" s="1">
        <v>5.3</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5141</v>
      </c>
      <c r="E2676" s="1" t="s">
        <v>5142</v>
      </c>
      <c r="F2676" s="1">
        <v>7.9</v>
      </c>
      <c r="G2676" s="1">
        <v>8.6999999999999993</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5143</v>
      </c>
      <c r="E2677" s="1" t="s">
        <v>5144</v>
      </c>
      <c r="F2677" s="1">
        <v>9.4</v>
      </c>
      <c r="G2677" s="1">
        <v>10.3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5145</v>
      </c>
      <c r="E2678" s="1" t="s">
        <v>5146</v>
      </c>
      <c r="F2678" s="1">
        <v>12.8</v>
      </c>
      <c r="G2678" s="1">
        <v>14.1</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5147</v>
      </c>
      <c r="E2679" s="1" t="s">
        <v>5148</v>
      </c>
      <c r="F2679" s="1">
        <v>15.4</v>
      </c>
      <c r="G2679" s="1">
        <v>16.899999999999999</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4987</v>
      </c>
      <c r="E2680" s="1" t="s">
        <v>4988</v>
      </c>
      <c r="F2680" s="1">
        <v>17.8</v>
      </c>
      <c r="G2680" s="1">
        <v>19.600000000000001</v>
      </c>
      <c r="H2680" s="1" t="s">
        <v>3199</v>
      </c>
      <c r="J2680" s="1">
        <v>0</v>
      </c>
      <c r="K2680" s="1">
        <v>0</v>
      </c>
      <c r="L2680" s="1">
        <v>0</v>
      </c>
      <c r="M2680" s="1">
        <v>0</v>
      </c>
      <c r="N2680" s="1">
        <v>0</v>
      </c>
      <c r="O2680" s="1">
        <v>0</v>
      </c>
      <c r="P2680" s="1" t="s">
        <v>9516</v>
      </c>
      <c r="Q2680" s="1">
        <v>0</v>
      </c>
      <c r="R2680" s="1">
        <v>0</v>
      </c>
      <c r="S2680" s="1">
        <v>0</v>
      </c>
      <c r="T2680" s="1" t="s">
        <v>9516</v>
      </c>
    </row>
    <row r="2681" spans="1:20" ht="13.5" customHeight="1">
      <c r="A2681" s="1" t="s">
        <v>5149</v>
      </c>
      <c r="B2681" s="1" t="s">
        <v>3052</v>
      </c>
      <c r="C2681" s="1" t="s">
        <v>5150</v>
      </c>
      <c r="D2681" s="1" t="s">
        <v>5151</v>
      </c>
      <c r="E2681" s="1" t="s">
        <v>5152</v>
      </c>
      <c r="F2681" s="1">
        <v>0</v>
      </c>
      <c r="G2681" s="1">
        <v>0</v>
      </c>
      <c r="H2681" s="1" t="s">
        <v>5153</v>
      </c>
      <c r="J2681" s="1">
        <v>0</v>
      </c>
      <c r="K2681" s="1">
        <v>0</v>
      </c>
      <c r="L2681" s="1">
        <v>0</v>
      </c>
      <c r="M2681" s="1">
        <v>0</v>
      </c>
      <c r="N2681" s="1">
        <v>0</v>
      </c>
      <c r="O2681" s="1">
        <v>0</v>
      </c>
      <c r="P2681" s="1" t="s">
        <v>9516</v>
      </c>
      <c r="Q2681" s="1">
        <v>1</v>
      </c>
      <c r="R2681" s="1">
        <v>0</v>
      </c>
      <c r="S2681" s="1">
        <v>0</v>
      </c>
      <c r="T2681" s="1" t="s">
        <v>9516</v>
      </c>
    </row>
    <row r="2682" spans="1:20" ht="13.5" customHeight="1">
      <c r="A2682" s="1" t="s">
        <v>5149</v>
      </c>
      <c r="B2682" s="1" t="s">
        <v>3052</v>
      </c>
      <c r="C2682" s="1" t="s">
        <v>5150</v>
      </c>
      <c r="D2682" s="1" t="s">
        <v>5154</v>
      </c>
      <c r="E2682" s="1" t="s">
        <v>5155</v>
      </c>
      <c r="F2682" s="1">
        <v>5.5</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5156</v>
      </c>
      <c r="E2683" s="1" t="s">
        <v>5157</v>
      </c>
      <c r="F2683" s="1">
        <v>12.1</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5149</v>
      </c>
      <c r="B2684" s="1" t="s">
        <v>3052</v>
      </c>
      <c r="C2684" s="1" t="s">
        <v>5150</v>
      </c>
      <c r="D2684" s="1" t="s">
        <v>5158</v>
      </c>
      <c r="E2684" s="1" t="s">
        <v>5159</v>
      </c>
      <c r="F2684" s="1">
        <v>15.5</v>
      </c>
      <c r="G2684" s="1">
        <v>0</v>
      </c>
      <c r="H2684" s="1" t="s">
        <v>5160</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5161</v>
      </c>
      <c r="E2685" s="1" t="s">
        <v>5162</v>
      </c>
      <c r="F2685" s="1">
        <v>19.3</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5163</v>
      </c>
      <c r="E2686" s="1" t="s">
        <v>5164</v>
      </c>
      <c r="F2686" s="1">
        <v>23.4</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5165</v>
      </c>
      <c r="E2687" s="1" t="s">
        <v>5166</v>
      </c>
      <c r="F2687" s="1">
        <v>29.1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5167</v>
      </c>
      <c r="E2688" s="1" t="s">
        <v>5168</v>
      </c>
      <c r="F2688" s="1">
        <v>34.6</v>
      </c>
      <c r="G2688" s="1">
        <v>0</v>
      </c>
      <c r="H2688" s="1" t="s">
        <v>5169</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5170</v>
      </c>
      <c r="E2689" s="1" t="s">
        <v>5171</v>
      </c>
      <c r="F2689" s="1">
        <v>37.6</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5172</v>
      </c>
      <c r="E2690" s="1" t="s">
        <v>2328</v>
      </c>
      <c r="F2690" s="1">
        <v>42.5</v>
      </c>
      <c r="G2690" s="1">
        <v>0</v>
      </c>
      <c r="H2690" s="1" t="s">
        <v>5173</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5174</v>
      </c>
      <c r="E2691" s="1" t="s">
        <v>5175</v>
      </c>
      <c r="F2691" s="1">
        <v>46.4</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5176</v>
      </c>
      <c r="E2692" s="1" t="s">
        <v>5177</v>
      </c>
      <c r="F2692" s="1">
        <v>49.6</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5178</v>
      </c>
      <c r="E2693" s="1" t="s">
        <v>5179</v>
      </c>
      <c r="F2693" s="1">
        <v>55.1</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5180</v>
      </c>
      <c r="E2694" s="1" t="s">
        <v>5181</v>
      </c>
      <c r="F2694" s="1">
        <v>60.8</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5182</v>
      </c>
      <c r="E2695" s="1" t="s">
        <v>5183</v>
      </c>
      <c r="F2695" s="1">
        <v>67.900000000000006</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5184</v>
      </c>
      <c r="E2696" s="1" t="s">
        <v>5185</v>
      </c>
      <c r="F2696" s="1">
        <v>73</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5186</v>
      </c>
      <c r="E2697" s="1" t="s">
        <v>5187</v>
      </c>
      <c r="F2697" s="1">
        <v>77.099999999999994</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5188</v>
      </c>
      <c r="E2698" s="1" t="s">
        <v>5189</v>
      </c>
      <c r="F2698" s="1">
        <v>82.2</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5190</v>
      </c>
      <c r="E2699" s="1" t="s">
        <v>5191</v>
      </c>
      <c r="F2699" s="1">
        <v>86.9</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9891</v>
      </c>
      <c r="E2700" s="1" t="s">
        <v>5192</v>
      </c>
      <c r="F2700" s="1">
        <v>89.5</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5193</v>
      </c>
      <c r="E2701" s="1" t="s">
        <v>5194</v>
      </c>
      <c r="F2701" s="1">
        <v>98.4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5195</v>
      </c>
      <c r="E2702" s="1" t="s">
        <v>5196</v>
      </c>
      <c r="F2702" s="1">
        <v>105.9</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5197</v>
      </c>
      <c r="E2703" s="1" t="s">
        <v>5198</v>
      </c>
      <c r="F2703" s="1">
        <v>112.2</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5199</v>
      </c>
      <c r="E2704" s="1" t="s">
        <v>5200</v>
      </c>
      <c r="F2704" s="1">
        <v>116.6</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5201</v>
      </c>
      <c r="E2705" s="1" t="s">
        <v>5202</v>
      </c>
      <c r="F2705" s="1">
        <v>123.3</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5203</v>
      </c>
      <c r="E2706" s="1" t="s">
        <v>5204</v>
      </c>
      <c r="F2706" s="1">
        <v>127.4</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5205</v>
      </c>
      <c r="E2707" s="1" t="s">
        <v>1856</v>
      </c>
      <c r="F2707" s="1">
        <v>134.4</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5206</v>
      </c>
      <c r="E2708" s="1" t="s">
        <v>5207</v>
      </c>
      <c r="F2708" s="1">
        <v>138.5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5208</v>
      </c>
      <c r="E2709" s="1" t="s">
        <v>5209</v>
      </c>
      <c r="F2709" s="1">
        <v>142.6</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5210</v>
      </c>
      <c r="E2710" s="1" t="s">
        <v>5211</v>
      </c>
      <c r="F2710" s="1">
        <v>146.80000000000001</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5212</v>
      </c>
      <c r="E2711" s="1" t="s">
        <v>5213</v>
      </c>
      <c r="F2711" s="1">
        <v>150.80000000000001</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5214</v>
      </c>
      <c r="E2712" s="1" t="s">
        <v>5215</v>
      </c>
      <c r="F2712" s="1">
        <v>153.19999999999999</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5216</v>
      </c>
      <c r="E2713" s="1" t="s">
        <v>5217</v>
      </c>
      <c r="F2713" s="1">
        <v>155.19999999999999</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5218</v>
      </c>
      <c r="E2714" s="1" t="s">
        <v>5219</v>
      </c>
      <c r="F2714" s="1">
        <v>157.6</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5220</v>
      </c>
      <c r="E2715" s="1" t="s">
        <v>5221</v>
      </c>
      <c r="F2715" s="1">
        <v>159.6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5222</v>
      </c>
      <c r="E2716" s="1" t="s">
        <v>5223</v>
      </c>
      <c r="F2716" s="1">
        <v>164.1</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5224</v>
      </c>
      <c r="E2717" s="1" t="s">
        <v>5225</v>
      </c>
      <c r="F2717" s="1">
        <v>165.6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5226</v>
      </c>
      <c r="E2718" s="1" t="s">
        <v>5227</v>
      </c>
      <c r="F2718" s="1">
        <v>168.4</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5228</v>
      </c>
      <c r="E2719" s="1" t="s">
        <v>5229</v>
      </c>
      <c r="F2719" s="1">
        <v>173.8</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5230</v>
      </c>
      <c r="E2720" s="1" t="s">
        <v>5231</v>
      </c>
      <c r="F2720" s="1">
        <v>176.6</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5232</v>
      </c>
      <c r="B2721" s="1" t="s">
        <v>3052</v>
      </c>
      <c r="C2721" s="1" t="s">
        <v>5150</v>
      </c>
      <c r="D2721" s="1" t="s">
        <v>5233</v>
      </c>
      <c r="E2721" s="1" t="s">
        <v>5234</v>
      </c>
      <c r="F2721" s="1">
        <v>180.2</v>
      </c>
      <c r="G2721" s="1">
        <v>0</v>
      </c>
      <c r="J2721" s="1">
        <v>0</v>
      </c>
      <c r="K2721" s="1">
        <v>0</v>
      </c>
      <c r="L2721" s="1">
        <v>0</v>
      </c>
      <c r="M2721" s="1">
        <v>0</v>
      </c>
      <c r="N2721" s="1">
        <v>0</v>
      </c>
      <c r="O2721" s="1">
        <v>0</v>
      </c>
      <c r="P2721" s="1" t="s">
        <v>9516</v>
      </c>
      <c r="Q2721" s="1">
        <v>1</v>
      </c>
      <c r="R2721" s="1">
        <v>0</v>
      </c>
      <c r="S2721" s="1">
        <v>0</v>
      </c>
      <c r="T2721" s="1" t="s">
        <v>9516</v>
      </c>
    </row>
    <row r="2722" spans="1:20" ht="13.5" customHeight="1">
      <c r="A2722" s="1" t="s">
        <v>5232</v>
      </c>
      <c r="B2722" s="1" t="s">
        <v>3219</v>
      </c>
      <c r="C2722" s="1" t="s">
        <v>5150</v>
      </c>
      <c r="D2722" s="1" t="s">
        <v>5235</v>
      </c>
      <c r="E2722" s="1" t="s">
        <v>5236</v>
      </c>
      <c r="F2722" s="1">
        <v>184.9</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3219</v>
      </c>
      <c r="C2723" s="1" t="s">
        <v>5150</v>
      </c>
      <c r="D2723" s="1" t="s">
        <v>5237</v>
      </c>
      <c r="E2723" s="1" t="s">
        <v>5238</v>
      </c>
      <c r="F2723" s="1">
        <v>186.6</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5232</v>
      </c>
      <c r="B2724" s="1" t="s">
        <v>3219</v>
      </c>
      <c r="C2724" s="1" t="s">
        <v>5150</v>
      </c>
      <c r="D2724" s="1" t="s">
        <v>5239</v>
      </c>
      <c r="E2724" s="1" t="s">
        <v>5240</v>
      </c>
      <c r="F2724" s="1">
        <v>188.7</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5241</v>
      </c>
      <c r="E2725" s="1" t="s">
        <v>5242</v>
      </c>
      <c r="F2725" s="1">
        <v>193</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5243</v>
      </c>
      <c r="E2726" s="1" t="s">
        <v>5244</v>
      </c>
      <c r="F2726" s="1">
        <v>193.9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5245</v>
      </c>
      <c r="E2727" s="1" t="s">
        <v>5246</v>
      </c>
      <c r="F2727" s="1">
        <v>195.1</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5247</v>
      </c>
      <c r="E2728" s="1" t="s">
        <v>5248</v>
      </c>
      <c r="F2728" s="1">
        <v>197.8</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5249</v>
      </c>
      <c r="E2729" s="1" t="s">
        <v>5250</v>
      </c>
      <c r="F2729" s="1">
        <v>199.9</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5251</v>
      </c>
      <c r="E2730" s="1" t="s">
        <v>5252</v>
      </c>
      <c r="F2730" s="1">
        <v>201.1</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5253</v>
      </c>
      <c r="E2731" s="1" t="s">
        <v>5254</v>
      </c>
      <c r="F2731" s="1">
        <v>205</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5255</v>
      </c>
      <c r="E2732" s="1" t="s">
        <v>5256</v>
      </c>
      <c r="F2732" s="1">
        <v>209</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5257</v>
      </c>
      <c r="E2733" s="1" t="s">
        <v>5258</v>
      </c>
      <c r="F2733" s="1">
        <v>215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5259</v>
      </c>
      <c r="E2734" s="1" t="s">
        <v>5260</v>
      </c>
      <c r="F2734" s="1">
        <v>218.9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5261</v>
      </c>
      <c r="E2735" s="1" t="s">
        <v>5262</v>
      </c>
      <c r="F2735" s="1">
        <v>221.8</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5263</v>
      </c>
      <c r="E2736" s="1" t="s">
        <v>5264</v>
      </c>
      <c r="F2736" s="1">
        <v>227.6</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5265</v>
      </c>
      <c r="E2737" s="1" t="s">
        <v>5266</v>
      </c>
      <c r="F2737" s="1">
        <v>229.4</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5267</v>
      </c>
      <c r="E2738" s="1" t="s">
        <v>5268</v>
      </c>
      <c r="F2738" s="1">
        <v>233.7</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5269</v>
      </c>
      <c r="E2739" s="1" t="s">
        <v>5270</v>
      </c>
      <c r="F2739" s="1">
        <v>236.4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5271</v>
      </c>
      <c r="E2740" s="1" t="s">
        <v>5272</v>
      </c>
      <c r="F2740" s="1">
        <v>242</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5273</v>
      </c>
      <c r="E2741" s="1" t="s">
        <v>5274</v>
      </c>
      <c r="F2741" s="1">
        <v>245</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5275</v>
      </c>
      <c r="E2742" s="1" t="s">
        <v>5276</v>
      </c>
      <c r="F2742" s="1">
        <v>254</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5277</v>
      </c>
      <c r="E2743" s="1" t="s">
        <v>5278</v>
      </c>
      <c r="F2743" s="1">
        <v>261.2</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5279</v>
      </c>
      <c r="E2744" s="1" t="s">
        <v>5280</v>
      </c>
      <c r="F2744" s="1">
        <v>267.3</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5281</v>
      </c>
      <c r="E2745" s="1" t="s">
        <v>5282</v>
      </c>
      <c r="F2745" s="1">
        <v>272.5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5283</v>
      </c>
      <c r="E2746" s="1" t="s">
        <v>5284</v>
      </c>
      <c r="F2746" s="1">
        <v>275.39999999999998</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5285</v>
      </c>
      <c r="E2747" s="1" t="s">
        <v>5286</v>
      </c>
      <c r="F2747" s="1">
        <v>279.7</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5287</v>
      </c>
      <c r="E2748" s="1" t="s">
        <v>5288</v>
      </c>
      <c r="F2748" s="1">
        <v>283.2</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5289</v>
      </c>
      <c r="E2749" s="1" t="s">
        <v>5290</v>
      </c>
      <c r="F2749" s="1">
        <v>285.39999999999998</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5291</v>
      </c>
      <c r="E2750" s="1" t="s">
        <v>5292</v>
      </c>
      <c r="F2750" s="1">
        <v>289.5</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5293</v>
      </c>
      <c r="E2751" s="1" t="s">
        <v>5294</v>
      </c>
      <c r="F2751" s="1">
        <v>294.5</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5295</v>
      </c>
      <c r="E2752" s="1" t="s">
        <v>5296</v>
      </c>
      <c r="F2752" s="1">
        <v>299.60000000000002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5297</v>
      </c>
      <c r="E2753" s="1" t="s">
        <v>5298</v>
      </c>
      <c r="F2753" s="1">
        <v>305.5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5299</v>
      </c>
      <c r="E2754" s="1" t="s">
        <v>5300</v>
      </c>
      <c r="F2754" s="1">
        <v>309.3</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5301</v>
      </c>
      <c r="E2755" s="1" t="s">
        <v>5302</v>
      </c>
      <c r="F2755" s="1">
        <v>313.60000000000002</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5303</v>
      </c>
      <c r="E2756" s="1" t="s">
        <v>5304</v>
      </c>
      <c r="F2756" s="1">
        <v>320.39999999999998</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5305</v>
      </c>
      <c r="E2757" s="1" t="s">
        <v>5306</v>
      </c>
      <c r="F2757" s="1">
        <v>324.7</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5307</v>
      </c>
      <c r="E2758" s="1" t="s">
        <v>5308</v>
      </c>
      <c r="F2758" s="1">
        <v>326.3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5309</v>
      </c>
      <c r="E2759" s="1" t="s">
        <v>5310</v>
      </c>
      <c r="F2759" s="1">
        <v>329.2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5311</v>
      </c>
      <c r="E2760" s="1" t="s">
        <v>5312</v>
      </c>
      <c r="F2760" s="1">
        <v>334.5</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5313</v>
      </c>
      <c r="E2761" s="1" t="s">
        <v>5314</v>
      </c>
      <c r="F2761" s="1">
        <v>341.9</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5315</v>
      </c>
      <c r="E2762" s="1" t="s">
        <v>5316</v>
      </c>
      <c r="F2762" s="1">
        <v>343.9</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5317</v>
      </c>
      <c r="E2763" s="1" t="s">
        <v>5318</v>
      </c>
      <c r="F2763" s="1">
        <v>347.3</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5319</v>
      </c>
      <c r="E2764" s="1" t="s">
        <v>5320</v>
      </c>
      <c r="F2764" s="1">
        <v>351.2</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5321</v>
      </c>
      <c r="E2765" s="1" t="s">
        <v>5322</v>
      </c>
      <c r="F2765" s="1">
        <v>355.6</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5323</v>
      </c>
      <c r="E2766" s="1" t="s">
        <v>5324</v>
      </c>
      <c r="F2766" s="1">
        <v>358.1</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5325</v>
      </c>
      <c r="E2767" s="1" t="s">
        <v>5326</v>
      </c>
      <c r="F2767" s="1">
        <v>361.1</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5327</v>
      </c>
      <c r="E2768" s="1" t="s">
        <v>5328</v>
      </c>
      <c r="F2768" s="1">
        <v>363.8</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5329</v>
      </c>
      <c r="E2769" s="1" t="s">
        <v>5330</v>
      </c>
      <c r="F2769" s="1">
        <v>367.7</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5331</v>
      </c>
      <c r="E2770" s="1" t="s">
        <v>5332</v>
      </c>
      <c r="F2770" s="1">
        <v>370.5</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5333</v>
      </c>
      <c r="E2771" s="1" t="s">
        <v>5334</v>
      </c>
      <c r="F2771" s="1">
        <v>372.3</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5335</v>
      </c>
      <c r="E2772" s="1" t="s">
        <v>5336</v>
      </c>
      <c r="F2772" s="1">
        <v>375.9</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5337</v>
      </c>
      <c r="E2773" s="1" t="s">
        <v>5338</v>
      </c>
      <c r="F2773" s="1">
        <v>378.8</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5339</v>
      </c>
      <c r="E2774" s="1" t="s">
        <v>5340</v>
      </c>
      <c r="F2774" s="1">
        <v>380.9</v>
      </c>
      <c r="G2774" s="1">
        <v>0</v>
      </c>
      <c r="H2774" s="1" t="s">
        <v>5341</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5342</v>
      </c>
      <c r="E2775" s="1" t="s">
        <v>5343</v>
      </c>
      <c r="F2775" s="1">
        <v>382.7</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5344</v>
      </c>
      <c r="E2776" s="1" t="s">
        <v>5345</v>
      </c>
      <c r="F2776" s="1">
        <v>384.2</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5149</v>
      </c>
      <c r="B2777" s="1" t="s">
        <v>3052</v>
      </c>
      <c r="C2777" s="1" t="s">
        <v>5173</v>
      </c>
      <c r="D2777" s="1" t="s">
        <v>5172</v>
      </c>
      <c r="E2777" s="1" t="s">
        <v>2328</v>
      </c>
      <c r="F2777" s="1">
        <v>0</v>
      </c>
      <c r="G2777" s="1">
        <v>0</v>
      </c>
      <c r="H2777" s="1" t="s">
        <v>5150</v>
      </c>
      <c r="J2777" s="1">
        <v>0</v>
      </c>
      <c r="K2777" s="1">
        <v>0</v>
      </c>
      <c r="L2777" s="1">
        <v>0</v>
      </c>
      <c r="M2777" s="1">
        <v>0</v>
      </c>
      <c r="N2777" s="1">
        <v>0</v>
      </c>
      <c r="O2777" s="1">
        <v>0</v>
      </c>
      <c r="P2777" s="1" t="s">
        <v>9516</v>
      </c>
      <c r="Q2777" s="1">
        <v>0</v>
      </c>
      <c r="R2777" s="1">
        <v>0</v>
      </c>
      <c r="S2777" s="1">
        <v>0</v>
      </c>
      <c r="T2777" s="1" t="s">
        <v>9516</v>
      </c>
    </row>
    <row r="2778" spans="1:20" ht="13.5" customHeight="1">
      <c r="A2778" s="1" t="s">
        <v>5149</v>
      </c>
      <c r="B2778" s="1" t="s">
        <v>3052</v>
      </c>
      <c r="C2778" s="1" t="s">
        <v>5173</v>
      </c>
      <c r="D2778" s="1" t="s">
        <v>5346</v>
      </c>
      <c r="E2778" s="1" t="s">
        <v>5347</v>
      </c>
      <c r="F2778" s="1">
        <v>3.3</v>
      </c>
      <c r="G2778" s="1">
        <v>3.6</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3052</v>
      </c>
      <c r="C2779" s="1" t="s">
        <v>5173</v>
      </c>
      <c r="D2779" s="1" t="s">
        <v>5348</v>
      </c>
      <c r="E2779" s="1" t="s">
        <v>5349</v>
      </c>
      <c r="F2779" s="1">
        <v>7</v>
      </c>
      <c r="G2779" s="1">
        <v>7.7</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5350</v>
      </c>
      <c r="E2780" s="1" t="s">
        <v>5351</v>
      </c>
      <c r="F2780" s="1">
        <v>11</v>
      </c>
      <c r="G2780" s="1">
        <v>12.1</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5352</v>
      </c>
      <c r="E2781" s="1" t="s">
        <v>5353</v>
      </c>
      <c r="F2781" s="1">
        <v>13.2</v>
      </c>
      <c r="G2781" s="1">
        <v>14.5</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5354</v>
      </c>
      <c r="E2782" s="1" t="s">
        <v>5355</v>
      </c>
      <c r="F2782" s="1">
        <v>15</v>
      </c>
      <c r="G2782" s="1">
        <v>16.5</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9892</v>
      </c>
      <c r="E2783" s="1" t="s">
        <v>5356</v>
      </c>
      <c r="F2783" s="1">
        <v>17.899999999999999</v>
      </c>
      <c r="G2783" s="1">
        <v>19.7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5357</v>
      </c>
      <c r="E2784" s="1" t="s">
        <v>5358</v>
      </c>
      <c r="F2784" s="1">
        <v>21.4</v>
      </c>
      <c r="G2784" s="1">
        <v>23.5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5359</v>
      </c>
      <c r="E2785" s="1" t="s">
        <v>5360</v>
      </c>
      <c r="F2785" s="1">
        <v>23.7</v>
      </c>
      <c r="G2785" s="1">
        <v>26.1</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9958</v>
      </c>
      <c r="B2786" s="1" t="s">
        <v>3052</v>
      </c>
      <c r="C2786" s="1" t="s">
        <v>5173</v>
      </c>
      <c r="D2786" s="1" t="s">
        <v>5361</v>
      </c>
      <c r="E2786" s="1" t="s">
        <v>5362</v>
      </c>
      <c r="F2786" s="1">
        <v>25.4</v>
      </c>
      <c r="G2786" s="1">
        <v>27.9</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5363</v>
      </c>
      <c r="E2787" s="1" t="s">
        <v>5364</v>
      </c>
      <c r="F2787" s="1">
        <v>29.1</v>
      </c>
      <c r="G2787" s="1">
        <v>32</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5169</v>
      </c>
      <c r="D2788" s="1" t="s">
        <v>5167</v>
      </c>
      <c r="E2788" s="1" t="s">
        <v>5168</v>
      </c>
      <c r="F2788" s="1">
        <v>0</v>
      </c>
      <c r="G2788" s="1">
        <v>0</v>
      </c>
      <c r="H2788" s="1" t="s">
        <v>5150</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5169</v>
      </c>
      <c r="D2789" s="1" t="s">
        <v>5365</v>
      </c>
      <c r="E2789" s="1" t="s">
        <v>5366</v>
      </c>
      <c r="F2789" s="1">
        <v>4.2</v>
      </c>
      <c r="G2789" s="1">
        <v>4.5999999999999996</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5367</v>
      </c>
      <c r="E2790" s="1" t="s">
        <v>5368</v>
      </c>
      <c r="F2790" s="1">
        <v>7</v>
      </c>
      <c r="G2790" s="1">
        <v>7.7</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5369</v>
      </c>
      <c r="E2791" s="1" t="s">
        <v>5370</v>
      </c>
      <c r="F2791" s="1">
        <v>11.7</v>
      </c>
      <c r="G2791" s="1">
        <v>12.9</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5371</v>
      </c>
      <c r="E2792" s="1" t="s">
        <v>5372</v>
      </c>
      <c r="F2792" s="1">
        <v>13</v>
      </c>
      <c r="G2792" s="1">
        <v>14.3</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5373</v>
      </c>
      <c r="E2793" s="1" t="s">
        <v>5374</v>
      </c>
      <c r="F2793" s="1">
        <v>15.6</v>
      </c>
      <c r="G2793" s="1">
        <v>17.2</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5375</v>
      </c>
      <c r="E2794" s="1" t="s">
        <v>5376</v>
      </c>
      <c r="F2794" s="1">
        <v>18.5</v>
      </c>
      <c r="G2794" s="1">
        <v>20.399999999999999</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5377</v>
      </c>
      <c r="E2795" s="1" t="s">
        <v>5378</v>
      </c>
      <c r="F2795" s="1">
        <v>21.3</v>
      </c>
      <c r="G2795" s="1">
        <v>23.4</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5379</v>
      </c>
      <c r="E2796" s="1" t="s">
        <v>5380</v>
      </c>
      <c r="F2796" s="1">
        <v>23.3</v>
      </c>
      <c r="G2796" s="1">
        <v>25.6</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5381</v>
      </c>
      <c r="E2797" s="1" t="s">
        <v>5382</v>
      </c>
      <c r="F2797" s="1">
        <v>25.8</v>
      </c>
      <c r="G2797" s="1">
        <v>28.4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5383</v>
      </c>
      <c r="E2798" s="1" t="s">
        <v>5384</v>
      </c>
      <c r="F2798" s="1">
        <v>29.5</v>
      </c>
      <c r="G2798" s="1">
        <v>32.5</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5385</v>
      </c>
      <c r="E2799" s="1" t="s">
        <v>5386</v>
      </c>
      <c r="F2799" s="1">
        <v>33.799999999999997</v>
      </c>
      <c r="G2799" s="1">
        <v>37.200000000000003</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5387</v>
      </c>
      <c r="E2800" s="1" t="s">
        <v>5388</v>
      </c>
      <c r="F2800" s="1">
        <v>36.6</v>
      </c>
      <c r="G2800" s="1">
        <v>40.299999999999997</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5389</v>
      </c>
      <c r="E2801" s="1" t="s">
        <v>5390</v>
      </c>
      <c r="F2801" s="1">
        <v>39.700000000000003</v>
      </c>
      <c r="G2801" s="1">
        <v>43.7</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5391</v>
      </c>
      <c r="E2802" s="1" t="s">
        <v>5392</v>
      </c>
      <c r="F2802" s="1">
        <v>43.5</v>
      </c>
      <c r="G2802" s="1">
        <v>47.9</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3131</v>
      </c>
      <c r="B2803" s="1" t="s">
        <v>3052</v>
      </c>
      <c r="C2803" s="1" t="s">
        <v>5153</v>
      </c>
      <c r="D2803" s="1" t="s">
        <v>3183</v>
      </c>
      <c r="E2803" s="1" t="s">
        <v>3184</v>
      </c>
      <c r="F2803" s="1">
        <v>0</v>
      </c>
      <c r="G2803" s="1">
        <v>0</v>
      </c>
      <c r="H2803" s="1" t="s">
        <v>5393</v>
      </c>
      <c r="J2803" s="1">
        <v>103</v>
      </c>
      <c r="K2803" s="1">
        <v>0</v>
      </c>
      <c r="L2803" s="1">
        <v>0</v>
      </c>
      <c r="M2803" s="1">
        <v>0</v>
      </c>
      <c r="N2803" s="1">
        <v>0</v>
      </c>
      <c r="O2803" s="1">
        <v>0</v>
      </c>
      <c r="P2803" s="1" t="s">
        <v>9516</v>
      </c>
      <c r="Q2803" s="1">
        <v>0</v>
      </c>
      <c r="R2803" s="1">
        <v>0</v>
      </c>
      <c r="S2803" s="1">
        <v>0</v>
      </c>
      <c r="T2803" s="1" t="s">
        <v>9516</v>
      </c>
    </row>
    <row r="2804" spans="1:20" ht="13.5" customHeight="1">
      <c r="A2804" s="1" t="s">
        <v>3131</v>
      </c>
      <c r="B2804" s="1" t="s">
        <v>3052</v>
      </c>
      <c r="C2804" s="1" t="s">
        <v>5153</v>
      </c>
      <c r="D2804" s="1" t="s">
        <v>5394</v>
      </c>
      <c r="E2804" s="1" t="s">
        <v>5395</v>
      </c>
      <c r="F2804" s="1">
        <v>3.8</v>
      </c>
      <c r="G2804" s="1">
        <v>0</v>
      </c>
      <c r="H2804" s="1" t="s">
        <v>7</v>
      </c>
      <c r="J2804" s="1">
        <v>3</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5396</v>
      </c>
      <c r="E2805" s="1" t="s">
        <v>5397</v>
      </c>
      <c r="F2805" s="1">
        <v>7.5</v>
      </c>
      <c r="G2805" s="1">
        <v>0</v>
      </c>
      <c r="H2805" s="1" t="s">
        <v>7</v>
      </c>
      <c r="J2805" s="1">
        <v>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5398</v>
      </c>
      <c r="E2806" s="1" t="s">
        <v>5399</v>
      </c>
      <c r="F2806" s="1">
        <v>9.3000000000000007</v>
      </c>
      <c r="G2806" s="1">
        <v>0</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5400</v>
      </c>
      <c r="E2807" s="1" t="s">
        <v>5401</v>
      </c>
      <c r="F2807" s="1">
        <v>12.2</v>
      </c>
      <c r="G2807" s="1">
        <v>0</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5402</v>
      </c>
      <c r="E2808" s="1" t="s">
        <v>5403</v>
      </c>
      <c r="F2808" s="1">
        <v>16.399999999999999</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5153</v>
      </c>
      <c r="D2809" s="1" t="s">
        <v>5404</v>
      </c>
      <c r="E2809" s="1" t="s">
        <v>5405</v>
      </c>
      <c r="F2809" s="1">
        <v>19.600000000000001</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5153</v>
      </c>
      <c r="D2810" s="1" t="s">
        <v>5406</v>
      </c>
      <c r="E2810" s="1" t="s">
        <v>5407</v>
      </c>
      <c r="F2810" s="1">
        <v>23.8</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5408</v>
      </c>
      <c r="E2811" s="1" t="s">
        <v>1558</v>
      </c>
      <c r="F2811" s="1">
        <v>28.5</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1424</v>
      </c>
      <c r="E2812" s="1" t="s">
        <v>5409</v>
      </c>
      <c r="F2812" s="1">
        <v>31.7</v>
      </c>
      <c r="G2812" s="1">
        <v>0</v>
      </c>
      <c r="H2812" s="1" t="s">
        <v>7</v>
      </c>
      <c r="I2812" s="1" t="s">
        <v>9332</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5410</v>
      </c>
      <c r="E2813" s="1" t="s">
        <v>5411</v>
      </c>
      <c r="F2813" s="1">
        <v>33</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5412</v>
      </c>
      <c r="E2814" s="1" t="s">
        <v>5413</v>
      </c>
      <c r="F2814" s="1">
        <v>37.200000000000003</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5414</v>
      </c>
      <c r="E2815" s="1" t="s">
        <v>5415</v>
      </c>
      <c r="F2815" s="1">
        <v>40.4</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5416</v>
      </c>
      <c r="E2816" s="1" t="s">
        <v>5417</v>
      </c>
      <c r="F2816" s="1">
        <v>44.1</v>
      </c>
      <c r="G2816" s="1">
        <v>0</v>
      </c>
      <c r="H2816" s="1" t="s">
        <v>5160</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5418</v>
      </c>
      <c r="E2817" s="1" t="s">
        <v>5419</v>
      </c>
      <c r="F2817" s="1">
        <v>47.5</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5420</v>
      </c>
      <c r="E2818" s="1" t="s">
        <v>5421</v>
      </c>
      <c r="F2818" s="1">
        <v>50.9</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5422</v>
      </c>
      <c r="E2819" s="1" t="s">
        <v>5423</v>
      </c>
      <c r="F2819" s="1">
        <v>55.3</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5151</v>
      </c>
      <c r="E2820" s="1" t="s">
        <v>5152</v>
      </c>
      <c r="F2820" s="1">
        <v>59.9</v>
      </c>
      <c r="G2820" s="1">
        <v>0</v>
      </c>
      <c r="H2820" s="1" t="s">
        <v>5150</v>
      </c>
      <c r="J2820" s="1">
        <v>0</v>
      </c>
      <c r="K2820" s="1">
        <v>0</v>
      </c>
      <c r="L2820" s="1">
        <v>0</v>
      </c>
      <c r="M2820" s="1">
        <v>0</v>
      </c>
      <c r="N2820" s="1">
        <v>0</v>
      </c>
      <c r="O2820" s="1">
        <v>0</v>
      </c>
      <c r="P2820" s="1" t="s">
        <v>9516</v>
      </c>
      <c r="Q2820" s="1">
        <v>1</v>
      </c>
      <c r="R2820" s="1">
        <v>0</v>
      </c>
      <c r="S2820" s="1">
        <v>0</v>
      </c>
      <c r="T2820" s="1" t="s">
        <v>9516</v>
      </c>
    </row>
    <row r="2821" spans="1:20" ht="13.5" customHeight="1">
      <c r="A2821" s="1" t="s">
        <v>5149</v>
      </c>
      <c r="B2821" s="1" t="s">
        <v>3219</v>
      </c>
      <c r="C2821" s="1" t="s">
        <v>5153</v>
      </c>
      <c r="D2821" s="1" t="s">
        <v>5424</v>
      </c>
      <c r="E2821" s="1" t="s">
        <v>5425</v>
      </c>
      <c r="F2821" s="1">
        <v>65.599999999999994</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3219</v>
      </c>
      <c r="C2822" s="1" t="s">
        <v>5153</v>
      </c>
      <c r="D2822" s="1" t="s">
        <v>5426</v>
      </c>
      <c r="E2822" s="1" t="s">
        <v>5427</v>
      </c>
      <c r="F2822" s="1">
        <v>71</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3219</v>
      </c>
      <c r="C2823" s="1" t="s">
        <v>5153</v>
      </c>
      <c r="D2823" s="1" t="s">
        <v>5428</v>
      </c>
      <c r="E2823" s="1" t="s">
        <v>5429</v>
      </c>
      <c r="F2823" s="1">
        <v>79.900000000000006</v>
      </c>
      <c r="G2823" s="1">
        <v>0</v>
      </c>
      <c r="H2823" s="1" t="s">
        <v>3244</v>
      </c>
      <c r="J2823" s="1">
        <v>0</v>
      </c>
      <c r="K2823" s="1">
        <v>0</v>
      </c>
      <c r="L2823" s="1">
        <v>3</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5430</v>
      </c>
      <c r="E2824" s="1" t="s">
        <v>5431</v>
      </c>
      <c r="F2824" s="1">
        <v>86.1</v>
      </c>
      <c r="G2824" s="1">
        <v>0</v>
      </c>
      <c r="H2824" s="1" t="s">
        <v>7</v>
      </c>
      <c r="J2824" s="1">
        <v>0</v>
      </c>
      <c r="K2824" s="1">
        <v>0</v>
      </c>
      <c r="L2824" s="1">
        <v>3</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5432</v>
      </c>
      <c r="E2825" s="1" t="s">
        <v>5433</v>
      </c>
      <c r="F2825" s="1">
        <v>90.5</v>
      </c>
      <c r="G2825" s="1">
        <v>0</v>
      </c>
      <c r="H2825" s="1" t="s">
        <v>7</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5434</v>
      </c>
      <c r="E2826" s="1" t="s">
        <v>5435</v>
      </c>
      <c r="F2826" s="1">
        <v>94.5</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9893</v>
      </c>
      <c r="E2827" s="1" t="s">
        <v>5436</v>
      </c>
      <c r="F2827" s="1">
        <v>101.8</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3255</v>
      </c>
      <c r="B2828" s="1" t="s">
        <v>3219</v>
      </c>
      <c r="C2828" s="1" t="s">
        <v>5153</v>
      </c>
      <c r="D2828" s="1" t="s">
        <v>9894</v>
      </c>
      <c r="E2828" s="1" t="s">
        <v>5437</v>
      </c>
      <c r="F2828" s="1">
        <v>104.8</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3255</v>
      </c>
      <c r="B2829" s="1" t="s">
        <v>3219</v>
      </c>
      <c r="C2829" s="1" t="s">
        <v>5153</v>
      </c>
      <c r="D2829" s="1" t="s">
        <v>1965</v>
      </c>
      <c r="E2829" s="1" t="s">
        <v>5438</v>
      </c>
      <c r="F2829" s="1">
        <v>108.8</v>
      </c>
      <c r="G2829" s="1">
        <v>0</v>
      </c>
      <c r="H2829" s="1" t="s">
        <v>7</v>
      </c>
      <c r="I2829" s="1" t="s">
        <v>9332</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5439</v>
      </c>
      <c r="E2830" s="1" t="s">
        <v>5440</v>
      </c>
      <c r="F2830" s="1">
        <v>114.2</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3829</v>
      </c>
      <c r="E2831" s="1" t="s">
        <v>3830</v>
      </c>
      <c r="F2831" s="1">
        <v>120.9</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5441</v>
      </c>
      <c r="E2832" s="1" t="s">
        <v>5442</v>
      </c>
      <c r="F2832" s="1">
        <v>126.9</v>
      </c>
      <c r="G2832" s="1">
        <v>0</v>
      </c>
      <c r="H2832" s="1" t="s">
        <v>5443</v>
      </c>
      <c r="J2832" s="1">
        <v>0</v>
      </c>
      <c r="K2832" s="1">
        <v>0</v>
      </c>
      <c r="L2832" s="1">
        <v>3</v>
      </c>
      <c r="M2832" s="1">
        <v>0</v>
      </c>
      <c r="N2832" s="1">
        <v>0</v>
      </c>
      <c r="O2832" s="1">
        <v>0</v>
      </c>
      <c r="P2832" s="1" t="s">
        <v>9516</v>
      </c>
      <c r="Q2832" s="1">
        <v>0</v>
      </c>
      <c r="R2832" s="1">
        <v>0</v>
      </c>
      <c r="S2832" s="1">
        <v>0</v>
      </c>
      <c r="T2832" s="1" t="s">
        <v>9516</v>
      </c>
    </row>
    <row r="2833" spans="1:20" ht="13.5" customHeight="1">
      <c r="A2833" s="1" t="s">
        <v>5444</v>
      </c>
      <c r="B2833" s="1" t="s">
        <v>3219</v>
      </c>
      <c r="C2833" s="1" t="s">
        <v>5153</v>
      </c>
      <c r="D2833" s="1" t="s">
        <v>5445</v>
      </c>
      <c r="E2833" s="1" t="s">
        <v>5446</v>
      </c>
      <c r="F2833" s="1">
        <v>130.1</v>
      </c>
      <c r="G2833" s="1">
        <v>0</v>
      </c>
      <c r="H2833" s="1" t="s">
        <v>7</v>
      </c>
      <c r="J2833" s="1">
        <v>0</v>
      </c>
      <c r="K2833" s="1">
        <v>0</v>
      </c>
      <c r="L2833" s="1">
        <v>3</v>
      </c>
      <c r="M2833" s="1">
        <v>0</v>
      </c>
      <c r="N2833" s="1">
        <v>0</v>
      </c>
      <c r="O2833" s="1">
        <v>0</v>
      </c>
      <c r="P2833" s="1" t="s">
        <v>9516</v>
      </c>
      <c r="Q2833" s="1">
        <v>0</v>
      </c>
      <c r="R2833" s="1">
        <v>0</v>
      </c>
      <c r="S2833" s="1">
        <v>0</v>
      </c>
      <c r="T2833" s="1" t="s">
        <v>9516</v>
      </c>
    </row>
    <row r="2834" spans="1:20" ht="13.5" customHeight="1">
      <c r="A2834" s="1" t="s">
        <v>5444</v>
      </c>
      <c r="B2834" s="1" t="s">
        <v>3219</v>
      </c>
      <c r="C2834" s="1" t="s">
        <v>5153</v>
      </c>
      <c r="D2834" s="1" t="s">
        <v>5447</v>
      </c>
      <c r="E2834" s="1" t="s">
        <v>5448</v>
      </c>
      <c r="F2834" s="1">
        <v>133.9</v>
      </c>
      <c r="G2834" s="1">
        <v>0</v>
      </c>
      <c r="H2834" s="1" t="s">
        <v>5449</v>
      </c>
      <c r="J2834" s="1">
        <v>0</v>
      </c>
      <c r="K2834" s="1">
        <v>0</v>
      </c>
      <c r="L2834" s="1">
        <v>3</v>
      </c>
      <c r="M2834" s="1">
        <v>2</v>
      </c>
      <c r="N2834" s="1">
        <v>0</v>
      </c>
      <c r="O2834" s="1">
        <v>0</v>
      </c>
      <c r="P2834" s="1" t="s">
        <v>9516</v>
      </c>
      <c r="Q2834" s="1">
        <v>0</v>
      </c>
      <c r="R2834" s="1">
        <v>0</v>
      </c>
      <c r="S2834" s="1">
        <v>0</v>
      </c>
      <c r="T2834" s="1" t="s">
        <v>9516</v>
      </c>
    </row>
    <row r="2835" spans="1:20" ht="13.5" customHeight="1">
      <c r="A2835" s="1" t="s">
        <v>5444</v>
      </c>
      <c r="B2835" s="1" t="s">
        <v>3219</v>
      </c>
      <c r="C2835" s="1" t="s">
        <v>5153</v>
      </c>
      <c r="D2835" s="1" t="s">
        <v>1925</v>
      </c>
      <c r="E2835" s="1" t="s">
        <v>1926</v>
      </c>
      <c r="F2835" s="1">
        <v>138.69999999999999</v>
      </c>
      <c r="G2835" s="1">
        <v>0</v>
      </c>
      <c r="H2835" s="1" t="s">
        <v>7</v>
      </c>
      <c r="I2835" s="1" t="s">
        <v>9332</v>
      </c>
      <c r="J2835" s="1">
        <v>0</v>
      </c>
      <c r="K2835" s="1">
        <v>0</v>
      </c>
      <c r="L2835" s="1">
        <v>3</v>
      </c>
      <c r="M2835" s="1">
        <v>2</v>
      </c>
      <c r="N2835" s="1">
        <v>0</v>
      </c>
      <c r="O2835" s="1">
        <v>0</v>
      </c>
      <c r="P2835" s="1" t="s">
        <v>9516</v>
      </c>
      <c r="Q2835" s="1">
        <v>0</v>
      </c>
      <c r="R2835" s="1">
        <v>0</v>
      </c>
      <c r="S2835" s="1">
        <v>0</v>
      </c>
      <c r="T2835" s="1" t="s">
        <v>9516</v>
      </c>
    </row>
    <row r="2836" spans="1:20" ht="13.5" customHeight="1">
      <c r="A2836" s="1" t="s">
        <v>5444</v>
      </c>
      <c r="B2836" s="1" t="s">
        <v>3219</v>
      </c>
      <c r="C2836" s="1" t="s">
        <v>5153</v>
      </c>
      <c r="D2836" s="1" t="s">
        <v>5450</v>
      </c>
      <c r="E2836" s="1" t="s">
        <v>5451</v>
      </c>
      <c r="F2836" s="1">
        <v>142.5</v>
      </c>
      <c r="G2836" s="1">
        <v>0</v>
      </c>
      <c r="H2836" s="1" t="s">
        <v>7</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5452</v>
      </c>
      <c r="E2837" s="1" t="s">
        <v>5453</v>
      </c>
      <c r="F2837" s="1">
        <v>145.69999999999999</v>
      </c>
      <c r="G2837" s="1">
        <v>0</v>
      </c>
      <c r="H2837" s="1" t="s">
        <v>7</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5454</v>
      </c>
      <c r="E2838" s="1" t="s">
        <v>1828</v>
      </c>
      <c r="F2838" s="1">
        <v>149.30000000000001</v>
      </c>
      <c r="G2838" s="1">
        <v>0</v>
      </c>
      <c r="H2838" s="1" t="s">
        <v>5455</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1224</v>
      </c>
      <c r="E2839" s="1" t="s">
        <v>5456</v>
      </c>
      <c r="F2839" s="1">
        <v>151.1</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3269</v>
      </c>
      <c r="B2840" s="1" t="s">
        <v>3219</v>
      </c>
      <c r="C2840" s="1" t="s">
        <v>5153</v>
      </c>
      <c r="D2840" s="1" t="s">
        <v>5457</v>
      </c>
      <c r="E2840" s="1" t="s">
        <v>5458</v>
      </c>
      <c r="F2840" s="1">
        <v>154</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3269</v>
      </c>
      <c r="B2841" s="1" t="s">
        <v>3219</v>
      </c>
      <c r="C2841" s="1" t="s">
        <v>5153</v>
      </c>
      <c r="D2841" s="1" t="s">
        <v>5459</v>
      </c>
      <c r="E2841" s="1" t="s">
        <v>5460</v>
      </c>
      <c r="F2841" s="1">
        <v>156.4</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3211</v>
      </c>
      <c r="E2842" s="1" t="s">
        <v>5461</v>
      </c>
      <c r="F2842" s="1">
        <v>158.80000000000001</v>
      </c>
      <c r="G2842" s="1">
        <v>0</v>
      </c>
      <c r="H2842" s="1" t="s">
        <v>7</v>
      </c>
      <c r="I2842" s="1" t="s">
        <v>9332</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5462</v>
      </c>
      <c r="E2843" s="1" t="s">
        <v>5463</v>
      </c>
      <c r="F2843" s="1">
        <v>160.5</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5464</v>
      </c>
      <c r="E2844" s="1" t="s">
        <v>5465</v>
      </c>
      <c r="F2844" s="1">
        <v>163.1</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5466</v>
      </c>
      <c r="E2845" s="1" t="s">
        <v>5467</v>
      </c>
      <c r="F2845" s="1">
        <v>164.3</v>
      </c>
      <c r="G2845" s="1">
        <v>0</v>
      </c>
      <c r="H2845" s="1" t="s">
        <v>5468</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5469</v>
      </c>
      <c r="E2846" s="1" t="s">
        <v>5470</v>
      </c>
      <c r="F2846" s="1">
        <v>166</v>
      </c>
      <c r="G2846" s="1">
        <v>0</v>
      </c>
      <c r="H2846" s="1" t="s">
        <v>7</v>
      </c>
      <c r="J2846" s="1">
        <v>5</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5471</v>
      </c>
      <c r="E2847" s="1" t="s">
        <v>5472</v>
      </c>
      <c r="F2847" s="1">
        <v>167.5</v>
      </c>
      <c r="G2847" s="1">
        <v>0</v>
      </c>
      <c r="H2847" s="1" t="s">
        <v>7</v>
      </c>
      <c r="J2847" s="1">
        <v>5</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5473</v>
      </c>
      <c r="E2848" s="1" t="s">
        <v>5474</v>
      </c>
      <c r="F2848" s="1">
        <v>169</v>
      </c>
      <c r="G2848" s="1">
        <v>0</v>
      </c>
      <c r="H2848" s="1" t="s">
        <v>7</v>
      </c>
      <c r="J2848" s="1">
        <v>5</v>
      </c>
      <c r="K2848" s="1">
        <v>0</v>
      </c>
      <c r="L2848" s="1">
        <v>3</v>
      </c>
      <c r="M2848" s="1">
        <v>2</v>
      </c>
      <c r="N2848" s="1">
        <v>0</v>
      </c>
      <c r="O2848" s="1">
        <v>0</v>
      </c>
      <c r="P2848" s="1" t="s">
        <v>9516</v>
      </c>
      <c r="Q2848" s="1">
        <v>0</v>
      </c>
      <c r="R2848" s="1">
        <v>0</v>
      </c>
      <c r="S2848" s="1">
        <v>0</v>
      </c>
      <c r="T2848" s="1" t="s">
        <v>9516</v>
      </c>
    </row>
    <row r="2849" spans="1:20">
      <c r="A2849" s="1" t="s">
        <v>3269</v>
      </c>
      <c r="B2849" s="1" t="s">
        <v>3219</v>
      </c>
      <c r="C2849" s="1" t="s">
        <v>5153</v>
      </c>
      <c r="D2849" s="1" t="s">
        <v>5475</v>
      </c>
      <c r="E2849" s="1" t="s">
        <v>5476</v>
      </c>
      <c r="F2849" s="1">
        <v>171.4</v>
      </c>
      <c r="G2849" s="1">
        <v>0</v>
      </c>
      <c r="H2849" s="1" t="s">
        <v>5477</v>
      </c>
      <c r="J2849" s="1">
        <v>5</v>
      </c>
      <c r="K2849" s="1">
        <v>0</v>
      </c>
      <c r="L2849" s="1">
        <v>3</v>
      </c>
      <c r="M2849" s="1">
        <v>2</v>
      </c>
      <c r="N2849" s="1">
        <v>2</v>
      </c>
      <c r="O2849" s="1">
        <v>0</v>
      </c>
      <c r="P2849" s="1" t="s">
        <v>9516</v>
      </c>
      <c r="Q2849" s="1">
        <v>0</v>
      </c>
      <c r="R2849" s="1">
        <v>9</v>
      </c>
      <c r="S2849" s="1">
        <v>0</v>
      </c>
      <c r="T2849" s="1" t="s">
        <v>9516</v>
      </c>
    </row>
    <row r="2850" spans="1:20">
      <c r="A2850" s="1" t="s">
        <v>3269</v>
      </c>
      <c r="B2850" s="1" t="s">
        <v>3219</v>
      </c>
      <c r="C2850" s="1" t="s">
        <v>5153</v>
      </c>
      <c r="D2850" s="1" t="s">
        <v>5478</v>
      </c>
      <c r="E2850" s="1" t="s">
        <v>5479</v>
      </c>
      <c r="F2850" s="1">
        <v>172.4</v>
      </c>
      <c r="G2850" s="1">
        <v>0</v>
      </c>
      <c r="H2850" s="1" t="s">
        <v>9502</v>
      </c>
      <c r="J2850" s="1">
        <v>5</v>
      </c>
      <c r="K2850" s="1">
        <v>0</v>
      </c>
      <c r="L2850" s="1">
        <v>3</v>
      </c>
      <c r="M2850" s="1">
        <v>2</v>
      </c>
      <c r="N2850" s="1">
        <v>2</v>
      </c>
      <c r="O2850" s="1">
        <v>0</v>
      </c>
      <c r="P2850" s="1" t="s">
        <v>9516</v>
      </c>
      <c r="Q2850" s="1">
        <v>0</v>
      </c>
      <c r="R2850" s="1">
        <v>0</v>
      </c>
      <c r="S2850" s="1">
        <v>0</v>
      </c>
      <c r="T2850" s="1" t="s">
        <v>9516</v>
      </c>
    </row>
    <row r="2851" spans="1:20">
      <c r="A2851" s="1" t="s">
        <v>3269</v>
      </c>
      <c r="B2851" s="1" t="s">
        <v>3219</v>
      </c>
      <c r="C2851" s="1" t="s">
        <v>5153</v>
      </c>
      <c r="D2851" s="1" t="s">
        <v>5480</v>
      </c>
      <c r="E2851" s="1" t="s">
        <v>5481</v>
      </c>
      <c r="F2851" s="1">
        <v>173.6</v>
      </c>
      <c r="G2851" s="1">
        <v>0</v>
      </c>
      <c r="H2851" s="1" t="s">
        <v>3291</v>
      </c>
      <c r="J2851" s="1">
        <v>5</v>
      </c>
      <c r="K2851" s="1">
        <v>0</v>
      </c>
      <c r="L2851" s="1">
        <v>3</v>
      </c>
      <c r="M2851" s="1">
        <v>2</v>
      </c>
      <c r="N2851" s="1">
        <v>2</v>
      </c>
      <c r="O2851" s="1">
        <v>0</v>
      </c>
      <c r="P2851" s="1" t="s">
        <v>9516</v>
      </c>
      <c r="Q2851" s="1">
        <v>0</v>
      </c>
      <c r="R2851" s="1">
        <v>109</v>
      </c>
      <c r="S2851" s="1">
        <v>0</v>
      </c>
      <c r="T2851" s="1" t="s">
        <v>9516</v>
      </c>
    </row>
    <row r="2852" spans="1:20">
      <c r="A2852" s="1" t="s">
        <v>3269</v>
      </c>
      <c r="B2852" s="1" t="s">
        <v>3219</v>
      </c>
      <c r="C2852" s="1" t="s">
        <v>5153</v>
      </c>
      <c r="D2852" s="1" t="s">
        <v>5482</v>
      </c>
      <c r="E2852" s="1" t="s">
        <v>5483</v>
      </c>
      <c r="F2852" s="1">
        <v>174.9</v>
      </c>
      <c r="G2852" s="1">
        <v>0</v>
      </c>
      <c r="J2852" s="1">
        <v>5</v>
      </c>
      <c r="K2852" s="1">
        <v>0</v>
      </c>
      <c r="L2852" s="1">
        <v>3</v>
      </c>
      <c r="M2852" s="1">
        <v>2</v>
      </c>
      <c r="N2852" s="1">
        <v>2</v>
      </c>
      <c r="O2852" s="1">
        <v>0</v>
      </c>
      <c r="P2852" s="1" t="s">
        <v>9516</v>
      </c>
      <c r="Q2852" s="1">
        <v>0</v>
      </c>
      <c r="R2852" s="1">
        <v>0</v>
      </c>
      <c r="S2852" s="1">
        <v>0</v>
      </c>
      <c r="T2852" s="1" t="s">
        <v>9516</v>
      </c>
    </row>
    <row r="2853" spans="1:20" ht="13.5" customHeight="1">
      <c r="A2853" s="1" t="s">
        <v>3210</v>
      </c>
      <c r="B2853" s="1" t="s">
        <v>3219</v>
      </c>
      <c r="C2853" s="1" t="s">
        <v>3769</v>
      </c>
      <c r="D2853" s="1" t="s">
        <v>3216</v>
      </c>
      <c r="E2853" s="1" t="s">
        <v>3217</v>
      </c>
      <c r="F2853" s="1">
        <v>0</v>
      </c>
      <c r="G2853" s="1">
        <v>0</v>
      </c>
      <c r="H2853" s="1" t="s">
        <v>3468</v>
      </c>
      <c r="J2853" s="1">
        <v>0</v>
      </c>
      <c r="K2853" s="1">
        <v>0</v>
      </c>
      <c r="L2853" s="1">
        <v>3</v>
      </c>
      <c r="M2853" s="1">
        <v>0</v>
      </c>
      <c r="N2853" s="1">
        <v>0</v>
      </c>
      <c r="O2853" s="1">
        <v>0</v>
      </c>
      <c r="P2853" s="1" t="s">
        <v>10098</v>
      </c>
      <c r="Q2853" s="1">
        <v>1</v>
      </c>
      <c r="R2853" s="1">
        <v>106</v>
      </c>
      <c r="S2853" s="1">
        <v>0</v>
      </c>
      <c r="T2853" s="1" t="s">
        <v>9516</v>
      </c>
    </row>
    <row r="2854" spans="1:20" ht="13.5" customHeight="1">
      <c r="A2854" s="1" t="s">
        <v>3210</v>
      </c>
      <c r="B2854" s="1" t="s">
        <v>3219</v>
      </c>
      <c r="C2854" s="1" t="s">
        <v>3769</v>
      </c>
      <c r="D2854" s="1" t="s">
        <v>5492</v>
      </c>
      <c r="E2854" s="1" t="s">
        <v>4416</v>
      </c>
      <c r="F2854" s="1">
        <v>2.4</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3210</v>
      </c>
      <c r="B2855" s="1" t="s">
        <v>3219</v>
      </c>
      <c r="C2855" s="1" t="s">
        <v>3769</v>
      </c>
      <c r="D2855" s="1" t="s">
        <v>5493</v>
      </c>
      <c r="E2855" s="1" t="s">
        <v>5494</v>
      </c>
      <c r="F2855" s="1">
        <v>4.7</v>
      </c>
      <c r="G2855" s="1">
        <v>0</v>
      </c>
      <c r="H2855" s="1" t="s">
        <v>7</v>
      </c>
      <c r="J2855" s="1">
        <v>0</v>
      </c>
      <c r="K2855" s="1">
        <v>0</v>
      </c>
      <c r="L2855" s="1">
        <v>3</v>
      </c>
      <c r="M2855" s="1">
        <v>0</v>
      </c>
      <c r="N2855" s="1">
        <v>0</v>
      </c>
      <c r="O2855" s="1">
        <v>0</v>
      </c>
      <c r="P2855" s="1" t="s">
        <v>9516</v>
      </c>
      <c r="Q2855" s="1">
        <v>0</v>
      </c>
      <c r="R2855" s="1">
        <v>0</v>
      </c>
      <c r="S2855" s="1">
        <v>0</v>
      </c>
      <c r="T2855" s="1" t="s">
        <v>9516</v>
      </c>
    </row>
    <row r="2856" spans="1:20" ht="13.5" customHeight="1">
      <c r="A2856" s="1" t="s">
        <v>3210</v>
      </c>
      <c r="B2856" s="1" t="s">
        <v>3219</v>
      </c>
      <c r="C2856" s="1" t="s">
        <v>3769</v>
      </c>
      <c r="D2856" s="1" t="s">
        <v>5495</v>
      </c>
      <c r="E2856" s="1" t="s">
        <v>5496</v>
      </c>
      <c r="F2856" s="1">
        <v>7.7</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5497</v>
      </c>
      <c r="E2857" s="1" t="s">
        <v>5498</v>
      </c>
      <c r="F2857" s="1">
        <v>12.8</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5499</v>
      </c>
      <c r="E2858" s="1" t="s">
        <v>5500</v>
      </c>
      <c r="F2858" s="1">
        <v>15.6</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5501</v>
      </c>
      <c r="E2859" s="1" t="s">
        <v>3273</v>
      </c>
      <c r="F2859" s="1">
        <v>18.2</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5502</v>
      </c>
      <c r="E2860" s="1" t="s">
        <v>5503</v>
      </c>
      <c r="F2860" s="1">
        <v>22.4</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5504</v>
      </c>
      <c r="E2861" s="1" t="s">
        <v>5505</v>
      </c>
      <c r="F2861" s="1">
        <v>26.5</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5506</v>
      </c>
      <c r="E2862" s="1" t="s">
        <v>5507</v>
      </c>
      <c r="F2862" s="1">
        <v>31.4</v>
      </c>
      <c r="G2862" s="1">
        <v>0</v>
      </c>
      <c r="H2862" s="1" t="s">
        <v>3258</v>
      </c>
      <c r="J2862" s="1">
        <v>0</v>
      </c>
      <c r="K2862" s="1">
        <v>0</v>
      </c>
      <c r="L2862" s="1">
        <v>3</v>
      </c>
      <c r="M2862" s="1">
        <v>0</v>
      </c>
      <c r="N2862" s="1">
        <v>0</v>
      </c>
      <c r="O2862" s="1">
        <v>0</v>
      </c>
      <c r="P2862" s="1" t="s">
        <v>9516</v>
      </c>
      <c r="Q2862" s="1">
        <v>0</v>
      </c>
      <c r="R2862" s="1">
        <v>6</v>
      </c>
      <c r="S2862" s="1">
        <v>0</v>
      </c>
      <c r="T2862" s="1" t="s">
        <v>9516</v>
      </c>
    </row>
    <row r="2863" spans="1:20" ht="13.5" customHeight="1">
      <c r="A2863" s="1" t="s">
        <v>5508</v>
      </c>
      <c r="B2863" s="1" t="s">
        <v>3219</v>
      </c>
      <c r="C2863" s="1" t="s">
        <v>3769</v>
      </c>
      <c r="D2863" s="1" t="s">
        <v>5509</v>
      </c>
      <c r="E2863" s="1" t="s">
        <v>5510</v>
      </c>
      <c r="F2863" s="1">
        <v>39.200000000000003</v>
      </c>
      <c r="G2863" s="1">
        <v>0</v>
      </c>
      <c r="H2863" s="1" t="s">
        <v>7</v>
      </c>
      <c r="J2863" s="1">
        <v>0</v>
      </c>
      <c r="K2863" s="1">
        <v>0</v>
      </c>
      <c r="L2863" s="1">
        <v>0</v>
      </c>
      <c r="M2863" s="1">
        <v>0</v>
      </c>
      <c r="N2863" s="1">
        <v>0</v>
      </c>
      <c r="O2863" s="1">
        <v>0</v>
      </c>
      <c r="P2863" s="1" t="s">
        <v>9516</v>
      </c>
      <c r="Q2863" s="1">
        <v>0</v>
      </c>
      <c r="R2863" s="1">
        <v>0</v>
      </c>
      <c r="S2863" s="1">
        <v>0</v>
      </c>
      <c r="T2863" s="1" t="s">
        <v>9516</v>
      </c>
    </row>
    <row r="2864" spans="1:20" ht="13.5" customHeight="1">
      <c r="A2864" s="1" t="s">
        <v>5508</v>
      </c>
      <c r="B2864" s="1" t="s">
        <v>3219</v>
      </c>
      <c r="C2864" s="1" t="s">
        <v>3769</v>
      </c>
      <c r="D2864" s="1" t="s">
        <v>5511</v>
      </c>
      <c r="E2864" s="1" t="s">
        <v>5512</v>
      </c>
      <c r="F2864" s="1">
        <v>45.9</v>
      </c>
      <c r="G2864" s="1">
        <v>0</v>
      </c>
      <c r="H2864" s="1" t="s">
        <v>5513</v>
      </c>
      <c r="J2864" s="1">
        <v>0</v>
      </c>
      <c r="K2864" s="1">
        <v>0</v>
      </c>
      <c r="L2864" s="1">
        <v>0</v>
      </c>
      <c r="M2864" s="1">
        <v>0</v>
      </c>
      <c r="N2864" s="1">
        <v>0</v>
      </c>
      <c r="O2864" s="1">
        <v>0</v>
      </c>
      <c r="P2864" s="1" t="s">
        <v>9516</v>
      </c>
      <c r="Q2864" s="1">
        <v>0</v>
      </c>
      <c r="R2864" s="1">
        <v>0</v>
      </c>
      <c r="S2864" s="1">
        <v>0</v>
      </c>
      <c r="T2864" s="1" t="s">
        <v>9516</v>
      </c>
    </row>
    <row r="2865" spans="1:20" ht="13.5" customHeight="1">
      <c r="A2865" s="1" t="s">
        <v>5508</v>
      </c>
      <c r="B2865" s="1" t="s">
        <v>3219</v>
      </c>
      <c r="C2865" s="1" t="s">
        <v>3769</v>
      </c>
      <c r="D2865" s="1" t="s">
        <v>5514</v>
      </c>
      <c r="E2865" s="1" t="s">
        <v>5515</v>
      </c>
      <c r="F2865" s="1">
        <v>62.5</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5516</v>
      </c>
      <c r="E2866" s="1" t="s">
        <v>5517</v>
      </c>
      <c r="F2866" s="1">
        <v>65.099999999999994</v>
      </c>
      <c r="G2866" s="1">
        <v>0</v>
      </c>
      <c r="H2866" s="1" t="s">
        <v>7</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5518</v>
      </c>
      <c r="E2867" s="1" t="s">
        <v>5519</v>
      </c>
      <c r="F2867" s="1">
        <v>68.7</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5520</v>
      </c>
      <c r="E2868" s="1" t="s">
        <v>5521</v>
      </c>
      <c r="F2868" s="1">
        <v>72.2</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5522</v>
      </c>
      <c r="E2869" s="1" t="s">
        <v>5523</v>
      </c>
      <c r="F2869" s="1">
        <v>76.7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5524</v>
      </c>
      <c r="E2870" s="1" t="s">
        <v>5525</v>
      </c>
      <c r="F2870" s="1">
        <v>81</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5526</v>
      </c>
      <c r="E2871" s="1" t="s">
        <v>5527</v>
      </c>
      <c r="F2871" s="1">
        <v>86.2</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5528</v>
      </c>
      <c r="E2872" s="1" t="s">
        <v>5529</v>
      </c>
      <c r="F2872" s="1">
        <v>89.4</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5530</v>
      </c>
      <c r="E2873" s="1" t="s">
        <v>5531</v>
      </c>
      <c r="F2873" s="1">
        <v>94.1</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5532</v>
      </c>
      <c r="E2874" s="1" t="s">
        <v>5533</v>
      </c>
      <c r="F2874" s="1">
        <v>97.3</v>
      </c>
      <c r="G2874" s="1">
        <v>0</v>
      </c>
      <c r="H2874" s="1" t="s">
        <v>5534</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5535</v>
      </c>
      <c r="E2875" s="1" t="s">
        <v>5536</v>
      </c>
      <c r="F2875" s="1">
        <v>99.9</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5537</v>
      </c>
      <c r="E2876" s="1" t="s">
        <v>5538</v>
      </c>
      <c r="F2876" s="1">
        <v>105.8</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5539</v>
      </c>
      <c r="E2877" s="1" t="s">
        <v>5540</v>
      </c>
      <c r="F2877" s="1">
        <v>108.1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5541</v>
      </c>
      <c r="E2878" s="1" t="s">
        <v>5542</v>
      </c>
      <c r="F2878" s="1">
        <v>111.8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5543</v>
      </c>
      <c r="E2879" s="1" t="s">
        <v>5544</v>
      </c>
      <c r="F2879" s="1">
        <v>117.6</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5545</v>
      </c>
      <c r="E2880" s="1" t="s">
        <v>5546</v>
      </c>
      <c r="F2880" s="1">
        <v>121.4</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5547</v>
      </c>
      <c r="E2881" s="1" t="s">
        <v>5548</v>
      </c>
      <c r="F2881" s="1">
        <v>124.5</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5549</v>
      </c>
      <c r="B2882" s="1" t="s">
        <v>3219</v>
      </c>
      <c r="C2882" s="1" t="s">
        <v>3769</v>
      </c>
      <c r="D2882" s="1" t="s">
        <v>5550</v>
      </c>
      <c r="E2882" s="1" t="s">
        <v>5551</v>
      </c>
      <c r="F2882" s="1">
        <v>130.19999999999999</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5549</v>
      </c>
      <c r="B2883" s="1" t="s">
        <v>3219</v>
      </c>
      <c r="C2883" s="1" t="s">
        <v>3769</v>
      </c>
      <c r="D2883" s="1" t="s">
        <v>5552</v>
      </c>
      <c r="E2883" s="1" t="s">
        <v>5553</v>
      </c>
      <c r="F2883" s="1">
        <v>134.30000000000001</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5554</v>
      </c>
      <c r="E2884" s="1" t="s">
        <v>5555</v>
      </c>
      <c r="F2884" s="1">
        <v>137.5</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5556</v>
      </c>
      <c r="E2885" s="1" t="s">
        <v>5557</v>
      </c>
      <c r="F2885" s="1">
        <v>142.4</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5558</v>
      </c>
      <c r="E2886" s="1" t="s">
        <v>5559</v>
      </c>
      <c r="F2886" s="1">
        <v>148.19999999999999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5560</v>
      </c>
      <c r="E2887" s="1" t="s">
        <v>5561</v>
      </c>
      <c r="F2887" s="1">
        <v>151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10025</v>
      </c>
      <c r="E2888" s="1" t="s">
        <v>10026</v>
      </c>
      <c r="F2888" s="1">
        <v>154</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5564</v>
      </c>
      <c r="E2889" s="1" t="s">
        <v>5565</v>
      </c>
      <c r="F2889" s="1">
        <v>157</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5566</v>
      </c>
      <c r="E2890" s="1" t="s">
        <v>427</v>
      </c>
      <c r="F2890" s="1">
        <v>158.80000000000001</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5567</v>
      </c>
      <c r="E2891" s="1" t="s">
        <v>5568</v>
      </c>
      <c r="F2891" s="1">
        <v>162.80000000000001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5569</v>
      </c>
      <c r="E2892" s="1" t="s">
        <v>5570</v>
      </c>
      <c r="F2892" s="1">
        <v>167.2</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5571</v>
      </c>
      <c r="E2893" s="1" t="s">
        <v>5572</v>
      </c>
      <c r="F2893" s="1">
        <v>170.5</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5573</v>
      </c>
      <c r="E2894" s="1" t="s">
        <v>5574</v>
      </c>
      <c r="F2894" s="1">
        <v>172.9</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5575</v>
      </c>
      <c r="E2895" s="1" t="s">
        <v>5576</v>
      </c>
      <c r="F2895" s="1">
        <v>176.6</v>
      </c>
      <c r="G2895" s="1">
        <v>0</v>
      </c>
      <c r="H2895" s="1" t="s">
        <v>10084</v>
      </c>
      <c r="J2895" s="1">
        <v>0</v>
      </c>
      <c r="K2895" s="1">
        <v>0</v>
      </c>
      <c r="L2895" s="1">
        <v>0</v>
      </c>
      <c r="M2895" s="1">
        <v>0</v>
      </c>
      <c r="N2895" s="1">
        <v>0</v>
      </c>
      <c r="O2895" s="1">
        <v>0</v>
      </c>
      <c r="P2895" s="1" t="s">
        <v>9516</v>
      </c>
      <c r="Q2895" s="1">
        <v>0</v>
      </c>
      <c r="R2895" s="1">
        <v>0</v>
      </c>
      <c r="S2895" s="1">
        <v>0</v>
      </c>
      <c r="T2895" s="1" t="s">
        <v>9516</v>
      </c>
    </row>
    <row r="2896" spans="1:20" ht="13.5" customHeight="1">
      <c r="A2896" s="1" t="s">
        <v>5043</v>
      </c>
      <c r="B2896" s="1" t="s">
        <v>3219</v>
      </c>
      <c r="C2896" s="1" t="s">
        <v>5642</v>
      </c>
      <c r="D2896" s="1" t="s">
        <v>5592</v>
      </c>
      <c r="E2896" s="1" t="s">
        <v>5593</v>
      </c>
      <c r="F2896" s="1">
        <v>0</v>
      </c>
      <c r="G2896" s="1">
        <v>0</v>
      </c>
      <c r="H2896" s="1" t="s">
        <v>10079</v>
      </c>
      <c r="J2896" s="1">
        <v>0</v>
      </c>
      <c r="K2896" s="1">
        <v>0</v>
      </c>
      <c r="L2896" s="1">
        <v>0</v>
      </c>
      <c r="M2896" s="1">
        <v>0</v>
      </c>
      <c r="N2896" s="1">
        <v>0</v>
      </c>
      <c r="O2896" s="1">
        <v>0</v>
      </c>
      <c r="P2896" s="1" t="s">
        <v>9516</v>
      </c>
      <c r="Q2896" s="1">
        <v>0</v>
      </c>
      <c r="R2896" s="1">
        <v>0</v>
      </c>
      <c r="S2896" s="1">
        <v>0</v>
      </c>
      <c r="T2896" s="1" t="s">
        <v>9516</v>
      </c>
    </row>
    <row r="2897" spans="1:20" ht="13.5" customHeight="1">
      <c r="A2897" s="1" t="s">
        <v>5043</v>
      </c>
      <c r="B2897" s="1" t="s">
        <v>3219</v>
      </c>
      <c r="C2897" s="1" t="s">
        <v>5642</v>
      </c>
      <c r="D2897" s="1" t="s">
        <v>5644</v>
      </c>
      <c r="E2897" s="1" t="s">
        <v>5645</v>
      </c>
      <c r="F2897" s="1">
        <v>1.7</v>
      </c>
      <c r="G2897" s="1">
        <v>1.9</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5646</v>
      </c>
      <c r="E2898" s="1" t="s">
        <v>5647</v>
      </c>
      <c r="F2898" s="1">
        <v>4.0999999999999996</v>
      </c>
      <c r="G2898" s="1">
        <v>4.5</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5648</v>
      </c>
      <c r="E2899" s="1" t="s">
        <v>5649</v>
      </c>
      <c r="F2899" s="1">
        <v>7.3</v>
      </c>
      <c r="G2899" s="1">
        <v>8</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5650</v>
      </c>
      <c r="E2900" s="1" t="s">
        <v>5651</v>
      </c>
      <c r="F2900" s="1">
        <v>9</v>
      </c>
      <c r="G2900" s="1">
        <v>9.9</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5652</v>
      </c>
      <c r="E2901" s="1" t="s">
        <v>5653</v>
      </c>
      <c r="F2901" s="1">
        <v>10.9</v>
      </c>
      <c r="G2901" s="1">
        <v>12</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5654</v>
      </c>
      <c r="E2902" s="1" t="s">
        <v>5655</v>
      </c>
      <c r="F2902" s="1">
        <v>13.5</v>
      </c>
      <c r="G2902" s="1">
        <v>14.9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5656</v>
      </c>
      <c r="E2903" s="1" t="s">
        <v>5657</v>
      </c>
      <c r="F2903" s="1">
        <v>16.5</v>
      </c>
      <c r="G2903" s="1">
        <v>18.2</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5658</v>
      </c>
      <c r="D2904" s="1" t="s">
        <v>5592</v>
      </c>
      <c r="E2904" s="1" t="s">
        <v>5593</v>
      </c>
      <c r="F2904" s="1">
        <v>0</v>
      </c>
      <c r="G2904" s="1">
        <v>0</v>
      </c>
      <c r="H2904" s="1" t="s">
        <v>10080</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5658</v>
      </c>
      <c r="D2905" s="1" t="s">
        <v>10040</v>
      </c>
      <c r="E2905" s="1" t="s">
        <v>10041</v>
      </c>
      <c r="F2905" s="1">
        <v>1.8</v>
      </c>
      <c r="G2905" s="1">
        <v>2</v>
      </c>
      <c r="H2905" s="1" t="s">
        <v>10018</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5660</v>
      </c>
      <c r="E2906" s="1" t="s">
        <v>5661</v>
      </c>
      <c r="F2906" s="1">
        <v>3.3</v>
      </c>
      <c r="G2906" s="1">
        <v>3.6</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5662</v>
      </c>
      <c r="E2907" s="1" t="s">
        <v>5663</v>
      </c>
      <c r="F2907" s="1">
        <v>4.5999999999999996</v>
      </c>
      <c r="G2907" s="1">
        <v>5.0999999999999996</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5664</v>
      </c>
      <c r="E2908" s="1" t="s">
        <v>5665</v>
      </c>
      <c r="F2908" s="1">
        <v>7.3</v>
      </c>
      <c r="G2908" s="1">
        <v>8</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5666</v>
      </c>
      <c r="E2909" s="1" t="s">
        <v>5667</v>
      </c>
      <c r="F2909" s="1">
        <v>10.7</v>
      </c>
      <c r="G2909" s="1">
        <v>11.8</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5668</v>
      </c>
      <c r="E2910" s="1" t="s">
        <v>5669</v>
      </c>
      <c r="F2910" s="1">
        <v>13.3</v>
      </c>
      <c r="G2910" s="1">
        <v>14.6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5670</v>
      </c>
      <c r="E2911" s="1" t="s">
        <v>5671</v>
      </c>
      <c r="F2911" s="1">
        <v>15.5</v>
      </c>
      <c r="G2911" s="1">
        <v>17.100000000000001</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5672</v>
      </c>
      <c r="E2912" s="1" t="s">
        <v>5673</v>
      </c>
      <c r="F2912" s="1">
        <v>17</v>
      </c>
      <c r="G2912" s="1">
        <v>18.7</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5674</v>
      </c>
      <c r="E2913" s="1" t="s">
        <v>5675</v>
      </c>
      <c r="F2913" s="1">
        <v>19.399999999999999</v>
      </c>
      <c r="G2913" s="1">
        <v>21.3</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5676</v>
      </c>
      <c r="E2914" s="1" t="s">
        <v>5677</v>
      </c>
      <c r="F2914" s="1">
        <v>22</v>
      </c>
      <c r="G2914" s="1">
        <v>24.2</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5678</v>
      </c>
      <c r="E2915" s="1" t="s">
        <v>5679</v>
      </c>
      <c r="F2915" s="1">
        <v>24.7</v>
      </c>
      <c r="G2915" s="1">
        <v>27.2</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5680</v>
      </c>
      <c r="E2916" s="1" t="s">
        <v>5681</v>
      </c>
      <c r="F2916" s="1">
        <v>27.5</v>
      </c>
      <c r="G2916" s="1">
        <v>30.3</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5682</v>
      </c>
      <c r="E2917" s="1" t="s">
        <v>5683</v>
      </c>
      <c r="F2917" s="1">
        <v>29.9</v>
      </c>
      <c r="G2917" s="1">
        <v>32.9</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9502</v>
      </c>
      <c r="B2918" s="1" t="s">
        <v>9501</v>
      </c>
      <c r="C2918" s="1" t="s">
        <v>5583</v>
      </c>
      <c r="D2918" s="1" t="s">
        <v>9473</v>
      </c>
      <c r="E2918" s="1" t="s">
        <v>5581</v>
      </c>
      <c r="F2918" s="1">
        <v>-32768</v>
      </c>
      <c r="G2918" s="1" t="s">
        <v>10101</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5583</v>
      </c>
      <c r="D2919" s="1" t="s">
        <v>5581</v>
      </c>
      <c r="E2919" s="1" t="s">
        <v>5582</v>
      </c>
      <c r="F2919" s="1">
        <v>0</v>
      </c>
      <c r="G2919" s="1">
        <v>0</v>
      </c>
      <c r="H2919" s="1" t="s">
        <v>10082</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5583</v>
      </c>
      <c r="D2920" s="1" t="s">
        <v>5684</v>
      </c>
      <c r="E2920" s="1" t="s">
        <v>5685</v>
      </c>
      <c r="F2920" s="1">
        <v>1.8</v>
      </c>
      <c r="G2920" s="1">
        <v>2</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5686</v>
      </c>
      <c r="E2921" s="1" t="s">
        <v>5687</v>
      </c>
      <c r="F2921" s="1">
        <v>2.9</v>
      </c>
      <c r="G2921" s="1">
        <v>3.2</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5688</v>
      </c>
      <c r="E2922" s="1" t="s">
        <v>5689</v>
      </c>
      <c r="F2922" s="1">
        <v>5.0999999999999996</v>
      </c>
      <c r="G2922" s="1">
        <v>5.6</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5690</v>
      </c>
      <c r="E2923" s="1" t="s">
        <v>5691</v>
      </c>
      <c r="F2923" s="1">
        <v>8.8000000000000007</v>
      </c>
      <c r="G2923" s="1">
        <v>9.6999999999999993</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5692</v>
      </c>
      <c r="E2924" s="1" t="s">
        <v>5693</v>
      </c>
      <c r="F2924" s="1">
        <v>11.8</v>
      </c>
      <c r="G2924" s="1">
        <v>13</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5694</v>
      </c>
      <c r="E2925" s="1" t="s">
        <v>5695</v>
      </c>
      <c r="F2925" s="1">
        <v>14.4</v>
      </c>
      <c r="G2925" s="1">
        <v>15.8</v>
      </c>
      <c r="H2925" s="1" t="s">
        <v>7</v>
      </c>
      <c r="I2925" s="1" t="s">
        <v>9364</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5696</v>
      </c>
      <c r="E2926" s="1" t="s">
        <v>5697</v>
      </c>
      <c r="F2926" s="1">
        <v>17.8</v>
      </c>
      <c r="G2926" s="1">
        <v>19.600000000000001</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5698</v>
      </c>
      <c r="E2927" s="1" t="s">
        <v>5699</v>
      </c>
      <c r="F2927" s="1">
        <v>20.9</v>
      </c>
      <c r="G2927" s="1">
        <v>23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5700</v>
      </c>
      <c r="E2928" s="1" t="s">
        <v>5701</v>
      </c>
      <c r="F2928" s="1">
        <v>24.2</v>
      </c>
      <c r="G2928" s="1">
        <v>26.6</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5702</v>
      </c>
      <c r="E2929" s="1" t="s">
        <v>5703</v>
      </c>
      <c r="F2929" s="1">
        <v>26.7</v>
      </c>
      <c r="G2929" s="1">
        <v>29.4</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5704</v>
      </c>
      <c r="E2930" s="1" t="s">
        <v>5705</v>
      </c>
      <c r="F2930" s="1">
        <v>29.7</v>
      </c>
      <c r="G2930" s="1">
        <v>32.700000000000003</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5706</v>
      </c>
      <c r="E2931" s="1" t="s">
        <v>5707</v>
      </c>
      <c r="F2931" s="1">
        <v>33.799999999999997</v>
      </c>
      <c r="G2931" s="1">
        <v>37.200000000000003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5708</v>
      </c>
      <c r="E2932" s="1" t="s">
        <v>5709</v>
      </c>
      <c r="F2932" s="1">
        <v>37.5</v>
      </c>
      <c r="G2932" s="1">
        <v>41.3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5710</v>
      </c>
      <c r="E2933" s="1" t="s">
        <v>5711</v>
      </c>
      <c r="F2933" s="1">
        <v>41.1</v>
      </c>
      <c r="G2933" s="1">
        <v>45.2</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5712</v>
      </c>
      <c r="E2934" s="1" t="s">
        <v>1221</v>
      </c>
      <c r="F2934" s="1">
        <v>43.9</v>
      </c>
      <c r="G2934" s="1">
        <v>48.3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5713</v>
      </c>
      <c r="E2935" s="1" t="s">
        <v>5714</v>
      </c>
      <c r="F2935" s="1">
        <v>46.1</v>
      </c>
      <c r="G2935" s="1">
        <v>50.7</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5715</v>
      </c>
      <c r="E2936" s="1" t="s">
        <v>5716</v>
      </c>
      <c r="F2936" s="1">
        <v>48.9</v>
      </c>
      <c r="G2936" s="1">
        <v>53.8</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5717</v>
      </c>
      <c r="E2937" s="1" t="s">
        <v>5718</v>
      </c>
      <c r="F2937" s="1">
        <v>54.4</v>
      </c>
      <c r="G2937" s="1">
        <v>59.8</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5719</v>
      </c>
      <c r="E2938" s="1" t="s">
        <v>5720</v>
      </c>
      <c r="F2938" s="1">
        <v>59.5</v>
      </c>
      <c r="G2938" s="1">
        <v>65.5</v>
      </c>
      <c r="J2938" s="1">
        <v>0</v>
      </c>
      <c r="K2938" s="1">
        <v>0</v>
      </c>
      <c r="L2938" s="1">
        <v>0</v>
      </c>
      <c r="M2938" s="1">
        <v>0</v>
      </c>
      <c r="N2938" s="1">
        <v>0</v>
      </c>
      <c r="O2938" s="1">
        <v>0</v>
      </c>
      <c r="P2938" s="1" t="s">
        <v>9516</v>
      </c>
      <c r="Q2938" s="1">
        <v>0</v>
      </c>
      <c r="R2938" s="1">
        <v>0</v>
      </c>
      <c r="S2938" s="1">
        <v>0</v>
      </c>
      <c r="T2938" s="1" t="s">
        <v>9516</v>
      </c>
    </row>
    <row r="2939" spans="1:20" ht="13.5" customHeight="1">
      <c r="A2939" s="1" t="s">
        <v>9502</v>
      </c>
      <c r="B2939" s="1" t="s">
        <v>9501</v>
      </c>
      <c r="C2939" s="1" t="s">
        <v>5534</v>
      </c>
      <c r="D2939" s="1" t="s">
        <v>9474</v>
      </c>
      <c r="E2939" s="1" t="s">
        <v>5532</v>
      </c>
      <c r="F2939" s="1">
        <v>-32768</v>
      </c>
      <c r="G2939" s="1" t="s">
        <v>3769</v>
      </c>
      <c r="K2939" s="1">
        <v>0</v>
      </c>
      <c r="L2939" s="1">
        <v>0</v>
      </c>
      <c r="M2939" s="1">
        <v>0</v>
      </c>
      <c r="N2939" s="1">
        <v>0</v>
      </c>
      <c r="O2939" s="1">
        <v>0</v>
      </c>
      <c r="P2939" s="1" t="s">
        <v>9516</v>
      </c>
      <c r="Q2939" s="1">
        <v>0</v>
      </c>
      <c r="R2939" s="1">
        <v>0</v>
      </c>
      <c r="S2939" s="1">
        <v>0</v>
      </c>
      <c r="T2939" s="1" t="s">
        <v>9516</v>
      </c>
    </row>
    <row r="2940" spans="1:20" ht="13.5" customHeight="1">
      <c r="A2940" s="1" t="s">
        <v>5508</v>
      </c>
      <c r="B2940" s="1" t="s">
        <v>3219</v>
      </c>
      <c r="C2940" s="1" t="s">
        <v>5534</v>
      </c>
      <c r="D2940" s="1" t="s">
        <v>5532</v>
      </c>
      <c r="E2940" s="1" t="s">
        <v>5533</v>
      </c>
      <c r="F2940" s="1">
        <v>0</v>
      </c>
      <c r="G2940" s="1">
        <v>0</v>
      </c>
      <c r="H2940" s="1" t="s">
        <v>3769</v>
      </c>
      <c r="J2940" s="1">
        <v>0</v>
      </c>
      <c r="K2940" s="1">
        <v>0</v>
      </c>
      <c r="L2940" s="1">
        <v>0</v>
      </c>
      <c r="M2940" s="1">
        <v>0</v>
      </c>
      <c r="N2940" s="1">
        <v>0</v>
      </c>
      <c r="O2940" s="1">
        <v>0</v>
      </c>
      <c r="P2940" s="1" t="s">
        <v>9516</v>
      </c>
      <c r="Q2940" s="1">
        <v>0</v>
      </c>
      <c r="R2940" s="1">
        <v>0</v>
      </c>
      <c r="S2940" s="1">
        <v>0</v>
      </c>
      <c r="T2940" s="1" t="s">
        <v>9516</v>
      </c>
    </row>
    <row r="2941" spans="1:20" ht="13.5" customHeight="1">
      <c r="A2941" s="1" t="s">
        <v>5508</v>
      </c>
      <c r="B2941" s="1" t="s">
        <v>3219</v>
      </c>
      <c r="C2941" s="1" t="s">
        <v>5534</v>
      </c>
      <c r="D2941" s="1" t="s">
        <v>5721</v>
      </c>
      <c r="E2941" s="1" t="s">
        <v>5722</v>
      </c>
      <c r="F2941" s="1">
        <v>2.2999999999999998</v>
      </c>
      <c r="G2941" s="1">
        <v>2.5</v>
      </c>
      <c r="J2941" s="1">
        <v>0</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5723</v>
      </c>
      <c r="E2942" s="1" t="s">
        <v>5724</v>
      </c>
      <c r="F2942" s="1">
        <v>3.7</v>
      </c>
      <c r="G2942" s="1">
        <v>4.0999999999999996</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5725</v>
      </c>
      <c r="E2943" s="1" t="s">
        <v>5726</v>
      </c>
      <c r="F2943" s="1">
        <v>5.7</v>
      </c>
      <c r="G2943" s="1">
        <v>6.3</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5727</v>
      </c>
      <c r="E2944" s="1" t="s">
        <v>5728</v>
      </c>
      <c r="F2944" s="1">
        <v>8.3000000000000007</v>
      </c>
      <c r="G2944" s="1">
        <v>9.1</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5729</v>
      </c>
      <c r="E2945" s="1" t="s">
        <v>5730</v>
      </c>
      <c r="F2945" s="1">
        <v>11.4</v>
      </c>
      <c r="G2945" s="1">
        <v>12.5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5731</v>
      </c>
      <c r="E2946" s="1" t="s">
        <v>5732</v>
      </c>
      <c r="F2946" s="1">
        <v>12.6</v>
      </c>
      <c r="G2946" s="1">
        <v>13.9</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5733</v>
      </c>
      <c r="E2947" s="1" t="s">
        <v>5734</v>
      </c>
      <c r="F2947" s="1">
        <v>14.6</v>
      </c>
      <c r="G2947" s="1">
        <v>16.100000000000001</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5735</v>
      </c>
      <c r="E2948" s="1" t="s">
        <v>5736</v>
      </c>
      <c r="F2948" s="1">
        <v>17.5</v>
      </c>
      <c r="G2948" s="1">
        <v>19.3</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5737</v>
      </c>
      <c r="E2949" s="1" t="s">
        <v>5738</v>
      </c>
      <c r="F2949" s="1">
        <v>19.5</v>
      </c>
      <c r="G2949" s="1">
        <v>21.5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5739</v>
      </c>
      <c r="E2950" s="1" t="s">
        <v>5740</v>
      </c>
      <c r="F2950" s="1">
        <v>22.2</v>
      </c>
      <c r="G2950" s="1">
        <v>24.4</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5741</v>
      </c>
      <c r="E2951" s="1" t="s">
        <v>5742</v>
      </c>
      <c r="F2951" s="1">
        <v>24.4</v>
      </c>
      <c r="G2951" s="1">
        <v>26.8</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9895</v>
      </c>
      <c r="E2952" s="1" t="s">
        <v>5743</v>
      </c>
      <c r="F2952" s="1">
        <v>27.6</v>
      </c>
      <c r="G2952" s="1">
        <v>30.4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5744</v>
      </c>
      <c r="E2953" s="1" t="s">
        <v>5745</v>
      </c>
      <c r="F2953" s="1">
        <v>29.4</v>
      </c>
      <c r="G2953" s="1">
        <v>32.299999999999997</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5746</v>
      </c>
      <c r="E2954" s="1" t="s">
        <v>5747</v>
      </c>
      <c r="F2954" s="1">
        <v>31.4</v>
      </c>
      <c r="G2954" s="1">
        <v>34.5</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5748</v>
      </c>
      <c r="E2955" s="1" t="s">
        <v>5749</v>
      </c>
      <c r="F2955" s="1">
        <v>34.299999999999997</v>
      </c>
      <c r="G2955" s="1">
        <v>37.700000000000003</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5750</v>
      </c>
      <c r="E2956" s="1" t="s">
        <v>5751</v>
      </c>
      <c r="F2956" s="1">
        <v>35.700000000000003</v>
      </c>
      <c r="G2956" s="1">
        <v>39.299999999999997</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5752</v>
      </c>
      <c r="E2957" s="1" t="s">
        <v>5753</v>
      </c>
      <c r="F2957" s="1">
        <v>38.799999999999997</v>
      </c>
      <c r="G2957" s="1">
        <v>42.7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9896</v>
      </c>
      <c r="E2958" s="1" t="s">
        <v>10196</v>
      </c>
      <c r="F2958" s="1">
        <v>39.799999999999997</v>
      </c>
      <c r="G2958" s="1">
        <v>43.8</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5754</v>
      </c>
      <c r="E2959" s="1" t="s">
        <v>5755</v>
      </c>
      <c r="F2959" s="1">
        <v>42.3</v>
      </c>
      <c r="G2959" s="1">
        <v>46.5</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5756</v>
      </c>
      <c r="E2960" s="1" t="s">
        <v>5757</v>
      </c>
      <c r="F2960" s="1">
        <v>48.8</v>
      </c>
      <c r="G2960" s="1">
        <v>53.7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5758</v>
      </c>
      <c r="E2961" s="1" t="s">
        <v>5759</v>
      </c>
      <c r="F2961" s="1">
        <v>52.5</v>
      </c>
      <c r="G2961" s="1">
        <v>57.8</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5513</v>
      </c>
      <c r="D2962" s="1" t="s">
        <v>5511</v>
      </c>
      <c r="E2962" s="1" t="s">
        <v>5512</v>
      </c>
      <c r="F2962" s="1">
        <v>0</v>
      </c>
      <c r="G2962" s="1">
        <v>0</v>
      </c>
      <c r="H2962" s="1" t="s">
        <v>3769</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5513</v>
      </c>
      <c r="D2963" s="1" t="s">
        <v>5760</v>
      </c>
      <c r="E2963" s="1" t="s">
        <v>5761</v>
      </c>
      <c r="F2963" s="1">
        <v>3.3</v>
      </c>
      <c r="G2963" s="1">
        <v>3.6</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5762</v>
      </c>
      <c r="E2964" s="1" t="s">
        <v>5763</v>
      </c>
      <c r="F2964" s="1">
        <v>7.7</v>
      </c>
      <c r="G2964" s="1">
        <v>8.5</v>
      </c>
      <c r="H2964" s="1" t="s">
        <v>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5764</v>
      </c>
      <c r="E2965" s="1" t="s">
        <v>5765</v>
      </c>
      <c r="F2965" s="1">
        <v>12.7</v>
      </c>
      <c r="G2965" s="1">
        <v>14</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5766</v>
      </c>
      <c r="E2966" s="1" t="s">
        <v>5767</v>
      </c>
      <c r="F2966" s="1">
        <v>17.899999999999999</v>
      </c>
      <c r="G2966" s="1">
        <v>19.7</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5768</v>
      </c>
      <c r="E2967" s="1" t="s">
        <v>5769</v>
      </c>
      <c r="F2967" s="1">
        <v>21.4</v>
      </c>
      <c r="G2967" s="1">
        <v>23.5</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5770</v>
      </c>
      <c r="E2968" s="1" t="s">
        <v>5771</v>
      </c>
      <c r="F2968" s="1">
        <v>24.7</v>
      </c>
      <c r="G2968" s="1">
        <v>27.2</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5772</v>
      </c>
      <c r="E2969" s="1" t="s">
        <v>5773</v>
      </c>
      <c r="F2969" s="1">
        <v>27.3</v>
      </c>
      <c r="G2969" s="1">
        <v>30</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5774</v>
      </c>
      <c r="E2970" s="1" t="s">
        <v>5775</v>
      </c>
      <c r="F2970" s="1">
        <v>29.3</v>
      </c>
      <c r="G2970" s="1">
        <v>32.200000000000003</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5776</v>
      </c>
      <c r="E2971" s="1" t="s">
        <v>5777</v>
      </c>
      <c r="F2971" s="1">
        <v>33.299999999999997</v>
      </c>
      <c r="G2971" s="1">
        <v>36.6</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5778</v>
      </c>
      <c r="E2972" s="1" t="s">
        <v>5779</v>
      </c>
      <c r="F2972" s="1">
        <v>35.4</v>
      </c>
      <c r="G2972" s="1">
        <v>38.9</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5780</v>
      </c>
      <c r="E2973" s="1" t="s">
        <v>5781</v>
      </c>
      <c r="F2973" s="1">
        <v>38.799999999999997</v>
      </c>
      <c r="G2973" s="1">
        <v>42.7</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5782</v>
      </c>
      <c r="E2974" s="1" t="s">
        <v>5783</v>
      </c>
      <c r="F2974" s="1">
        <v>43.3</v>
      </c>
      <c r="G2974" s="1">
        <v>47.6</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5784</v>
      </c>
      <c r="E2975" s="1" t="s">
        <v>5785</v>
      </c>
      <c r="F2975" s="1">
        <v>46.2</v>
      </c>
      <c r="G2975" s="1">
        <v>50.8</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5786</v>
      </c>
      <c r="E2976" s="1" t="s">
        <v>5787</v>
      </c>
      <c r="F2976" s="1">
        <v>49.5</v>
      </c>
      <c r="G2976" s="1">
        <v>54.5</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5788</v>
      </c>
      <c r="E2977" s="1" t="s">
        <v>5789</v>
      </c>
      <c r="F2977" s="1">
        <v>53.2</v>
      </c>
      <c r="G2977" s="1">
        <v>58.5</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5790</v>
      </c>
      <c r="E2978" s="1" t="s">
        <v>5791</v>
      </c>
      <c r="F2978" s="1">
        <v>57.2</v>
      </c>
      <c r="G2978" s="1">
        <v>62.9</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5792</v>
      </c>
      <c r="E2979" s="1" t="s">
        <v>5793</v>
      </c>
      <c r="F2979" s="1">
        <v>61.8</v>
      </c>
      <c r="G2979" s="1">
        <v>68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5794</v>
      </c>
      <c r="E2980" s="1" t="s">
        <v>5795</v>
      </c>
      <c r="F2980" s="1">
        <v>65.7</v>
      </c>
      <c r="G2980" s="1">
        <v>72.3</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5796</v>
      </c>
      <c r="E2981" s="1" t="s">
        <v>5797</v>
      </c>
      <c r="F2981" s="1">
        <v>68.900000000000006</v>
      </c>
      <c r="G2981" s="1">
        <v>75.8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5798</v>
      </c>
      <c r="E2982" s="1" t="s">
        <v>5799</v>
      </c>
      <c r="F2982" s="1">
        <v>71.400000000000006</v>
      </c>
      <c r="G2982" s="1">
        <v>78.5</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5800</v>
      </c>
      <c r="E2983" s="1" t="s">
        <v>5801</v>
      </c>
      <c r="F2983" s="1">
        <v>73.5</v>
      </c>
      <c r="G2983" s="1">
        <v>80.900000000000006</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3255</v>
      </c>
      <c r="B2984" s="1" t="s">
        <v>3219</v>
      </c>
      <c r="C2984" s="1" t="s">
        <v>5513</v>
      </c>
      <c r="D2984" s="1" t="s">
        <v>5802</v>
      </c>
      <c r="E2984" s="1" t="s">
        <v>5803</v>
      </c>
      <c r="F2984" s="1">
        <v>78.2</v>
      </c>
      <c r="G2984" s="1">
        <v>86</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3255</v>
      </c>
      <c r="B2985" s="1" t="s">
        <v>3219</v>
      </c>
      <c r="C2985" s="1" t="s">
        <v>5513</v>
      </c>
      <c r="D2985" s="1" t="s">
        <v>5804</v>
      </c>
      <c r="E2985" s="1" t="s">
        <v>5805</v>
      </c>
      <c r="F2985" s="1">
        <v>84.3</v>
      </c>
      <c r="G2985" s="1">
        <v>92.7</v>
      </c>
      <c r="H2985" s="1" t="s">
        <v>5806</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5806</v>
      </c>
      <c r="D2986" s="1" t="s">
        <v>5807</v>
      </c>
      <c r="E2986" s="1" t="s">
        <v>5808</v>
      </c>
      <c r="F2986" s="1">
        <v>0</v>
      </c>
      <c r="G2986" s="1">
        <v>0</v>
      </c>
      <c r="H2986" s="1" t="s">
        <v>5809</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5806</v>
      </c>
      <c r="D2987" s="1" t="s">
        <v>5810</v>
      </c>
      <c r="E2987" s="1" t="s">
        <v>5811</v>
      </c>
      <c r="F2987" s="1">
        <v>5.3</v>
      </c>
      <c r="G2987" s="1">
        <v>5.8</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5812</v>
      </c>
      <c r="E2988" s="1" t="s">
        <v>5813</v>
      </c>
      <c r="F2988" s="1">
        <v>8.1999999999999993</v>
      </c>
      <c r="G2988" s="1">
        <v>9</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5814</v>
      </c>
      <c r="E2989" s="1" t="s">
        <v>5815</v>
      </c>
      <c r="F2989" s="1">
        <v>15.5</v>
      </c>
      <c r="G2989" s="1">
        <v>17</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5816</v>
      </c>
      <c r="E2990" s="1" t="s">
        <v>5817</v>
      </c>
      <c r="F2990" s="1">
        <v>19.5</v>
      </c>
      <c r="G2990" s="1">
        <v>21.4</v>
      </c>
      <c r="H2990" s="1" t="s">
        <v>9394</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5804</v>
      </c>
      <c r="E2991" s="1" t="s">
        <v>5805</v>
      </c>
      <c r="F2991" s="1">
        <v>26.4</v>
      </c>
      <c r="G2991" s="1">
        <v>29</v>
      </c>
      <c r="H2991" s="1" t="s">
        <v>5513</v>
      </c>
      <c r="J2991" s="1">
        <v>0</v>
      </c>
      <c r="K2991" s="1">
        <v>0</v>
      </c>
      <c r="L2991" s="1">
        <v>0</v>
      </c>
      <c r="M2991" s="1">
        <v>0</v>
      </c>
      <c r="N2991" s="1">
        <v>0</v>
      </c>
      <c r="O2991" s="1">
        <v>0</v>
      </c>
      <c r="P2991" s="1" t="s">
        <v>9516</v>
      </c>
      <c r="Q2991" s="1">
        <v>0</v>
      </c>
      <c r="R2991" s="1">
        <v>0</v>
      </c>
      <c r="S2991" s="1">
        <v>0</v>
      </c>
      <c r="T2991" s="1" t="s">
        <v>9516</v>
      </c>
    </row>
    <row r="2992" spans="1:20" ht="13.5" customHeight="1">
      <c r="A2992" s="1" t="s">
        <v>9502</v>
      </c>
      <c r="B2992" s="1" t="s">
        <v>9501</v>
      </c>
      <c r="C2992" s="1" t="s">
        <v>3258</v>
      </c>
      <c r="D2992" s="1" t="s">
        <v>9476</v>
      </c>
      <c r="E2992" s="1" t="s">
        <v>3256</v>
      </c>
      <c r="F2992" s="1">
        <v>-32768</v>
      </c>
      <c r="G2992" s="1" t="s">
        <v>1245</v>
      </c>
      <c r="K2992" s="1">
        <v>0</v>
      </c>
      <c r="L2992" s="1">
        <v>3</v>
      </c>
      <c r="M2992" s="1">
        <v>0</v>
      </c>
      <c r="N2992" s="1">
        <v>0</v>
      </c>
      <c r="O2992" s="1">
        <v>0</v>
      </c>
      <c r="P2992" s="1" t="s">
        <v>9516</v>
      </c>
      <c r="Q2992" s="1">
        <v>0</v>
      </c>
      <c r="R2992" s="1">
        <v>0</v>
      </c>
      <c r="S2992" s="1">
        <v>0</v>
      </c>
      <c r="T2992" s="1" t="s">
        <v>9516</v>
      </c>
    </row>
    <row r="2993" spans="1:20" ht="13.5" customHeight="1">
      <c r="A2993" s="1" t="s">
        <v>3255</v>
      </c>
      <c r="B2993" s="1" t="s">
        <v>3219</v>
      </c>
      <c r="C2993" s="1" t="s">
        <v>3258</v>
      </c>
      <c r="D2993" s="1" t="s">
        <v>3256</v>
      </c>
      <c r="E2993" s="1" t="s">
        <v>3257</v>
      </c>
      <c r="F2993" s="1">
        <v>0</v>
      </c>
      <c r="G2993" s="1">
        <v>0</v>
      </c>
      <c r="H2993" s="1" t="s">
        <v>1245</v>
      </c>
      <c r="J2993" s="1">
        <v>4</v>
      </c>
      <c r="K2993" s="1">
        <v>0</v>
      </c>
      <c r="L2993" s="1">
        <v>3</v>
      </c>
      <c r="M2993" s="1">
        <v>0</v>
      </c>
      <c r="N2993" s="1">
        <v>0</v>
      </c>
      <c r="O2993" s="1">
        <v>0</v>
      </c>
      <c r="P2993" s="1" t="s">
        <v>9516</v>
      </c>
      <c r="Q2993" s="1">
        <v>0</v>
      </c>
      <c r="R2993" s="1">
        <v>0</v>
      </c>
      <c r="S2993" s="1">
        <v>0</v>
      </c>
      <c r="T2993" s="1" t="s">
        <v>9516</v>
      </c>
    </row>
    <row r="2994" spans="1:20" ht="13.5" customHeight="1">
      <c r="A2994" s="1" t="s">
        <v>3210</v>
      </c>
      <c r="B2994" s="1" t="s">
        <v>3219</v>
      </c>
      <c r="C2994" s="1" t="s">
        <v>3258</v>
      </c>
      <c r="D2994" s="1" t="s">
        <v>5818</v>
      </c>
      <c r="E2994" s="1" t="s">
        <v>5819</v>
      </c>
      <c r="F2994" s="1">
        <v>5.4</v>
      </c>
      <c r="G2994" s="1">
        <v>0</v>
      </c>
      <c r="H2994" s="1" t="s">
        <v>7</v>
      </c>
      <c r="J2994" s="1">
        <v>0</v>
      </c>
      <c r="K2994" s="1">
        <v>0</v>
      </c>
      <c r="L2994" s="1">
        <v>3</v>
      </c>
      <c r="M2994" s="1">
        <v>0</v>
      </c>
      <c r="N2994" s="1">
        <v>0</v>
      </c>
      <c r="O2994" s="1">
        <v>0</v>
      </c>
      <c r="P2994" s="1" t="s">
        <v>9516</v>
      </c>
      <c r="Q2994" s="1">
        <v>0</v>
      </c>
      <c r="R2994" s="1">
        <v>0</v>
      </c>
      <c r="S2994" s="1">
        <v>0</v>
      </c>
      <c r="T2994" s="1" t="s">
        <v>9516</v>
      </c>
    </row>
    <row r="2995" spans="1:20" ht="13.5" customHeight="1">
      <c r="A2995" s="1" t="s">
        <v>3210</v>
      </c>
      <c r="B2995" s="1" t="s">
        <v>3219</v>
      </c>
      <c r="C2995" s="1" t="s">
        <v>3258</v>
      </c>
      <c r="D2995" s="1" t="s">
        <v>5820</v>
      </c>
      <c r="E2995" s="1" t="s">
        <v>5821</v>
      </c>
      <c r="F2995" s="1">
        <v>8.5</v>
      </c>
      <c r="G2995" s="1">
        <v>0</v>
      </c>
      <c r="H2995" s="1" t="s">
        <v>7</v>
      </c>
      <c r="J2995" s="1">
        <v>0</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5822</v>
      </c>
      <c r="E2996" s="1" t="s">
        <v>5823</v>
      </c>
      <c r="F2996" s="1">
        <v>11.1</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5824</v>
      </c>
      <c r="E2997" s="1" t="s">
        <v>5825</v>
      </c>
      <c r="F2997" s="1">
        <v>14.5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5826</v>
      </c>
      <c r="E2998" s="1" t="s">
        <v>5827</v>
      </c>
      <c r="F2998" s="1">
        <v>17.7</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1190</v>
      </c>
      <c r="E2999" s="1" t="s">
        <v>1191</v>
      </c>
      <c r="F2999" s="1">
        <v>19.8</v>
      </c>
      <c r="G2999" s="1">
        <v>0</v>
      </c>
      <c r="H2999" s="1" t="s">
        <v>7</v>
      </c>
      <c r="I2999" s="1" t="s">
        <v>9330</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5828</v>
      </c>
      <c r="E3000" s="1" t="s">
        <v>5829</v>
      </c>
      <c r="F3000" s="1">
        <v>22.5</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5830</v>
      </c>
      <c r="E3001" s="1" t="s">
        <v>5831</v>
      </c>
      <c r="F3001" s="1">
        <v>24.9</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5832</v>
      </c>
      <c r="E3002" s="1" t="s">
        <v>5833</v>
      </c>
      <c r="F3002" s="1">
        <v>27.3</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5834</v>
      </c>
      <c r="E3003" s="1" t="s">
        <v>5835</v>
      </c>
      <c r="F3003" s="1">
        <v>30</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5836</v>
      </c>
      <c r="E3004" s="1" t="s">
        <v>5837</v>
      </c>
      <c r="F3004" s="1">
        <v>32.200000000000003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5838</v>
      </c>
      <c r="E3005" s="1" t="s">
        <v>5839</v>
      </c>
      <c r="F3005" s="1">
        <v>34.5</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5840</v>
      </c>
      <c r="E3006" s="1" t="s">
        <v>5841</v>
      </c>
      <c r="F3006" s="1">
        <v>40.9</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5842</v>
      </c>
      <c r="E3007" s="1" t="s">
        <v>5843</v>
      </c>
      <c r="F3007" s="1">
        <v>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5844</v>
      </c>
      <c r="E3008" s="1" t="s">
        <v>5845</v>
      </c>
      <c r="F3008" s="1">
        <v>48.3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5846</v>
      </c>
      <c r="E3009" s="1" t="s">
        <v>5847</v>
      </c>
      <c r="F3009" s="1">
        <v>53.2</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5848</v>
      </c>
      <c r="E3010" s="1" t="s">
        <v>5849</v>
      </c>
      <c r="F3010" s="1">
        <v>58</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5850</v>
      </c>
      <c r="E3011" s="1" t="s">
        <v>5851</v>
      </c>
      <c r="F3011" s="1">
        <v>61.2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5852</v>
      </c>
      <c r="E3012" s="1" t="s">
        <v>5853</v>
      </c>
      <c r="F3012" s="1">
        <v>68.3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5506</v>
      </c>
      <c r="E3013" s="1" t="s">
        <v>5507</v>
      </c>
      <c r="F3013" s="1">
        <v>74.099999999999994</v>
      </c>
      <c r="G3013" s="1">
        <v>0</v>
      </c>
      <c r="H3013" s="1" t="s">
        <v>3769</v>
      </c>
      <c r="J3013" s="1">
        <v>0</v>
      </c>
      <c r="K3013" s="1">
        <v>0</v>
      </c>
      <c r="L3013" s="1">
        <v>3</v>
      </c>
      <c r="M3013" s="1">
        <v>0</v>
      </c>
      <c r="N3013" s="1">
        <v>0</v>
      </c>
      <c r="O3013" s="1">
        <v>0</v>
      </c>
      <c r="P3013" s="1" t="s">
        <v>9516</v>
      </c>
      <c r="Q3013" s="1">
        <v>0</v>
      </c>
      <c r="R3013" s="1">
        <v>0</v>
      </c>
      <c r="S3013" s="1">
        <v>0</v>
      </c>
      <c r="T3013" s="1" t="s">
        <v>9516</v>
      </c>
    </row>
    <row r="3014" spans="1:20" ht="13.5" customHeight="1">
      <c r="A3014" s="1" t="s">
        <v>9502</v>
      </c>
      <c r="B3014" s="1" t="s">
        <v>9501</v>
      </c>
      <c r="C3014" s="1" t="s">
        <v>3258</v>
      </c>
      <c r="D3014" s="1" t="s">
        <v>9475</v>
      </c>
      <c r="E3014" s="1" t="s">
        <v>5506</v>
      </c>
      <c r="F3014" s="1">
        <v>32767</v>
      </c>
      <c r="G3014" s="1" t="s">
        <v>3769</v>
      </c>
      <c r="J3014" s="1">
        <v>0</v>
      </c>
      <c r="K3014" s="1">
        <v>0</v>
      </c>
      <c r="L3014" s="1">
        <v>0</v>
      </c>
      <c r="M3014" s="1">
        <v>0</v>
      </c>
      <c r="N3014" s="1">
        <v>0</v>
      </c>
      <c r="O3014" s="1">
        <v>0</v>
      </c>
      <c r="P3014" s="1" t="s">
        <v>9516</v>
      </c>
      <c r="Q3014" s="1">
        <v>0</v>
      </c>
      <c r="R3014" s="1">
        <v>0</v>
      </c>
      <c r="S3014" s="1">
        <v>0</v>
      </c>
      <c r="T3014" s="1" t="s">
        <v>9516</v>
      </c>
    </row>
    <row r="3015" spans="1:20" ht="13.5" customHeight="1">
      <c r="A3015" s="1" t="s">
        <v>5149</v>
      </c>
      <c r="B3015" s="1" t="s">
        <v>3219</v>
      </c>
      <c r="C3015" s="1" t="s">
        <v>3244</v>
      </c>
      <c r="D3015" s="1" t="s">
        <v>5428</v>
      </c>
      <c r="E3015" s="1" t="s">
        <v>5429</v>
      </c>
      <c r="F3015" s="1">
        <v>0</v>
      </c>
      <c r="G3015" s="1">
        <v>0</v>
      </c>
      <c r="H3015" s="1" t="s">
        <v>5153</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3244</v>
      </c>
      <c r="D3016" s="1" t="s">
        <v>5854</v>
      </c>
      <c r="E3016" s="1" t="s">
        <v>5855</v>
      </c>
      <c r="F3016" s="1">
        <v>5.3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3244</v>
      </c>
      <c r="D3017" s="1" t="s">
        <v>5856</v>
      </c>
      <c r="E3017" s="1" t="s">
        <v>5857</v>
      </c>
      <c r="F3017" s="1">
        <v>7.4</v>
      </c>
      <c r="G3017" s="1">
        <v>0</v>
      </c>
      <c r="H3017" s="1" t="s">
        <v>7</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5858</v>
      </c>
      <c r="E3018" s="1" t="s">
        <v>5859</v>
      </c>
      <c r="F3018" s="1">
        <v>10.5</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5860</v>
      </c>
      <c r="E3019" s="1" t="s">
        <v>5861</v>
      </c>
      <c r="F3019" s="1">
        <v>12.5</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5862</v>
      </c>
      <c r="E3020" s="1" t="s">
        <v>5863</v>
      </c>
      <c r="F3020" s="1">
        <v>15.3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5864</v>
      </c>
      <c r="E3021" s="1" t="s">
        <v>5865</v>
      </c>
      <c r="F3021" s="1">
        <v>20.5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5866</v>
      </c>
      <c r="E3022" s="1" t="s">
        <v>5867</v>
      </c>
      <c r="F3022" s="1">
        <v>24.3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5868</v>
      </c>
      <c r="E3023" s="1" t="s">
        <v>5869</v>
      </c>
      <c r="F3023" s="1">
        <v>27.6</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5870</v>
      </c>
      <c r="E3024" s="1" t="s">
        <v>5871</v>
      </c>
      <c r="F3024" s="1">
        <v>32.700000000000003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3242</v>
      </c>
      <c r="E3025" s="1" t="s">
        <v>3243</v>
      </c>
      <c r="F3025" s="1">
        <v>36.700000000000003</v>
      </c>
      <c r="G3025" s="1">
        <v>0</v>
      </c>
      <c r="H3025" s="1" t="s">
        <v>1245</v>
      </c>
      <c r="J3025" s="1">
        <v>0</v>
      </c>
      <c r="K3025" s="1">
        <v>0</v>
      </c>
      <c r="L3025" s="1">
        <v>3</v>
      </c>
      <c r="M3025" s="1">
        <v>0</v>
      </c>
      <c r="N3025" s="1">
        <v>0</v>
      </c>
      <c r="O3025" s="1">
        <v>0</v>
      </c>
      <c r="P3025" s="1" t="s">
        <v>9516</v>
      </c>
      <c r="Q3025" s="1">
        <v>0</v>
      </c>
      <c r="R3025" s="1">
        <v>0</v>
      </c>
      <c r="S3025" s="1">
        <v>0</v>
      </c>
      <c r="T3025" s="1" t="s">
        <v>9516</v>
      </c>
    </row>
    <row r="3026" spans="1:20" ht="13.5" customHeight="1">
      <c r="A3026" s="1" t="s">
        <v>3255</v>
      </c>
      <c r="B3026" s="1" t="s">
        <v>3219</v>
      </c>
      <c r="C3026" s="1" t="s">
        <v>5872</v>
      </c>
      <c r="D3026" s="1" t="s">
        <v>5441</v>
      </c>
      <c r="E3026" s="1" t="s">
        <v>5442</v>
      </c>
      <c r="F3026" s="1">
        <v>0</v>
      </c>
      <c r="G3026" s="1">
        <v>0</v>
      </c>
      <c r="H3026" s="1" t="s">
        <v>5873</v>
      </c>
      <c r="J3026" s="1">
        <v>0</v>
      </c>
      <c r="K3026" s="1">
        <v>0</v>
      </c>
      <c r="L3026" s="1">
        <v>3</v>
      </c>
      <c r="M3026" s="1">
        <v>0</v>
      </c>
      <c r="N3026" s="1">
        <v>0</v>
      </c>
      <c r="O3026" s="1">
        <v>0</v>
      </c>
      <c r="P3026" s="1" t="s">
        <v>9516</v>
      </c>
      <c r="Q3026" s="1">
        <v>0</v>
      </c>
      <c r="R3026" s="1">
        <v>0</v>
      </c>
      <c r="S3026" s="1">
        <v>0</v>
      </c>
      <c r="T3026" s="1" t="s">
        <v>9516</v>
      </c>
    </row>
    <row r="3027" spans="1:20" ht="13.5" customHeight="1">
      <c r="A3027" s="1" t="s">
        <v>3255</v>
      </c>
      <c r="B3027" s="1" t="s">
        <v>3219</v>
      </c>
      <c r="C3027" s="1" t="s">
        <v>5872</v>
      </c>
      <c r="D3027" s="1" t="s">
        <v>5874</v>
      </c>
      <c r="E3027" s="1" t="s">
        <v>5875</v>
      </c>
      <c r="F3027" s="1">
        <v>1.6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5876</v>
      </c>
      <c r="E3028" s="1" t="s">
        <v>5877</v>
      </c>
      <c r="F3028" s="1">
        <v>4.4000000000000004</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5878</v>
      </c>
      <c r="E3029" s="1" t="s">
        <v>5879</v>
      </c>
      <c r="F3029" s="1">
        <v>7.4</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5880</v>
      </c>
      <c r="E3030" s="1" t="s">
        <v>5881</v>
      </c>
      <c r="F3030" s="1">
        <v>9.4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5882</v>
      </c>
      <c r="E3031" s="1" t="s">
        <v>5883</v>
      </c>
      <c r="F3031" s="1">
        <v>10.7</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5884</v>
      </c>
      <c r="E3032" s="1" t="s">
        <v>5885</v>
      </c>
      <c r="F3032" s="1">
        <v>12.7</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5886</v>
      </c>
      <c r="E3033" s="1" t="s">
        <v>5887</v>
      </c>
      <c r="F3033" s="1">
        <v>14.5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2015</v>
      </c>
      <c r="E3034" s="1" t="s">
        <v>5888</v>
      </c>
      <c r="F3034" s="1">
        <v>16.600000000000001</v>
      </c>
      <c r="G3034" s="1">
        <v>0</v>
      </c>
      <c r="H3034" s="1" t="s">
        <v>7</v>
      </c>
      <c r="I3034" s="1" t="s">
        <v>9365</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5889</v>
      </c>
      <c r="E3035" s="1" t="s">
        <v>5890</v>
      </c>
      <c r="F3035" s="1">
        <v>18.399999999999999</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5891</v>
      </c>
      <c r="E3036" s="1" t="s">
        <v>5892</v>
      </c>
      <c r="F3036" s="1">
        <v>19.8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5893</v>
      </c>
      <c r="E3037" s="1" t="s">
        <v>5894</v>
      </c>
      <c r="F3037" s="1">
        <v>22.7</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5895</v>
      </c>
      <c r="E3038" s="1" t="s">
        <v>5896</v>
      </c>
      <c r="F3038" s="1">
        <v>24.1</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5897</v>
      </c>
      <c r="E3039" s="1" t="s">
        <v>5898</v>
      </c>
      <c r="F3039" s="1">
        <v>25.1</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5899</v>
      </c>
      <c r="E3040" s="1" t="s">
        <v>5900</v>
      </c>
      <c r="F3040" s="1">
        <v>27.5</v>
      </c>
      <c r="G3040" s="1">
        <v>0</v>
      </c>
      <c r="H3040" s="1" t="s">
        <v>7</v>
      </c>
      <c r="J3040" s="1">
        <v>4</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5901</v>
      </c>
      <c r="E3041" s="1" t="s">
        <v>10136</v>
      </c>
      <c r="F3041" s="1">
        <v>29.7</v>
      </c>
      <c r="G3041" s="1">
        <v>0</v>
      </c>
      <c r="H3041" s="1" t="s">
        <v>7</v>
      </c>
      <c r="J3041" s="1">
        <v>4</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5902</v>
      </c>
      <c r="E3042" s="1" t="s">
        <v>5903</v>
      </c>
      <c r="F3042" s="1">
        <v>32</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5904</v>
      </c>
      <c r="E3043" s="1" t="s">
        <v>5905</v>
      </c>
      <c r="F3043" s="1">
        <v>33.6</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3259</v>
      </c>
      <c r="E3044" s="1" t="s">
        <v>3260</v>
      </c>
      <c r="F3044" s="1">
        <v>34.700000000000003</v>
      </c>
      <c r="G3044" s="1">
        <v>0</v>
      </c>
      <c r="H3044" s="1" t="s">
        <v>5906</v>
      </c>
      <c r="J3044" s="1">
        <v>104</v>
      </c>
      <c r="K3044" s="1">
        <v>0</v>
      </c>
      <c r="L3044" s="1">
        <v>3</v>
      </c>
      <c r="M3044" s="1">
        <v>0</v>
      </c>
      <c r="N3044" s="1">
        <v>0</v>
      </c>
      <c r="O3044" s="1">
        <v>0</v>
      </c>
      <c r="P3044" s="1" t="s">
        <v>9516</v>
      </c>
      <c r="Q3044" s="1">
        <v>0</v>
      </c>
      <c r="R3044" s="1">
        <v>0</v>
      </c>
      <c r="S3044" s="1">
        <v>0</v>
      </c>
      <c r="T3044" s="1" t="s">
        <v>9516</v>
      </c>
    </row>
    <row r="3045" spans="1:20">
      <c r="A3045" s="1" t="s">
        <v>3269</v>
      </c>
      <c r="B3045" s="1" t="s">
        <v>3219</v>
      </c>
      <c r="C3045" s="1" t="s">
        <v>3291</v>
      </c>
      <c r="D3045" s="1" t="s">
        <v>5475</v>
      </c>
      <c r="E3045" s="1" t="s">
        <v>5476</v>
      </c>
      <c r="F3045" s="1">
        <v>0</v>
      </c>
      <c r="G3045" s="1">
        <v>0</v>
      </c>
      <c r="H3045" s="1" t="s">
        <v>5907</v>
      </c>
      <c r="J3045" s="1">
        <v>5</v>
      </c>
      <c r="K3045" s="1">
        <v>0</v>
      </c>
      <c r="L3045" s="1">
        <v>3</v>
      </c>
      <c r="M3045" s="1">
        <v>2</v>
      </c>
      <c r="N3045" s="1">
        <v>2</v>
      </c>
      <c r="O3045" s="1">
        <v>0</v>
      </c>
      <c r="P3045" s="1" t="s">
        <v>9516</v>
      </c>
      <c r="Q3045" s="1">
        <v>0</v>
      </c>
      <c r="R3045" s="1">
        <v>0</v>
      </c>
      <c r="S3045" s="1">
        <v>0</v>
      </c>
      <c r="T3045" s="1" t="s">
        <v>9516</v>
      </c>
    </row>
    <row r="3046" spans="1:20">
      <c r="A3046" s="1" t="s">
        <v>3269</v>
      </c>
      <c r="B3046" s="1" t="s">
        <v>3219</v>
      </c>
      <c r="C3046" s="1" t="s">
        <v>3291</v>
      </c>
      <c r="D3046" s="1" t="s">
        <v>5908</v>
      </c>
      <c r="E3046" s="1" t="s">
        <v>5909</v>
      </c>
      <c r="F3046" s="1">
        <v>1</v>
      </c>
      <c r="G3046" s="1">
        <v>0</v>
      </c>
      <c r="H3046" s="1" t="s">
        <v>7</v>
      </c>
      <c r="J3046" s="1">
        <v>5</v>
      </c>
      <c r="K3046" s="1">
        <v>0</v>
      </c>
      <c r="L3046" s="1">
        <v>3</v>
      </c>
      <c r="M3046" s="1">
        <v>2</v>
      </c>
      <c r="N3046" s="1">
        <v>2</v>
      </c>
      <c r="O3046" s="1">
        <v>0</v>
      </c>
      <c r="P3046" s="1" t="s">
        <v>9516</v>
      </c>
      <c r="Q3046" s="1">
        <v>0</v>
      </c>
      <c r="R3046" s="1">
        <v>0</v>
      </c>
      <c r="S3046" s="1">
        <v>0</v>
      </c>
      <c r="T3046" s="1" t="s">
        <v>9516</v>
      </c>
    </row>
    <row r="3047" spans="1:20">
      <c r="A3047" s="1" t="s">
        <v>3269</v>
      </c>
      <c r="B3047" s="1" t="s">
        <v>3219</v>
      </c>
      <c r="C3047" s="1" t="s">
        <v>3291</v>
      </c>
      <c r="D3047" s="1" t="s">
        <v>5910</v>
      </c>
      <c r="E3047" s="1" t="s">
        <v>5911</v>
      </c>
      <c r="F3047" s="1">
        <v>2.1999999999999993</v>
      </c>
      <c r="G3047" s="1">
        <v>0</v>
      </c>
      <c r="H3047" s="1" t="s">
        <v>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5912</v>
      </c>
      <c r="E3048" s="1" t="s">
        <v>5913</v>
      </c>
      <c r="F3048" s="1">
        <v>3</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5914</v>
      </c>
      <c r="E3049" s="1" t="s">
        <v>5915</v>
      </c>
      <c r="F3049" s="1">
        <v>3.9000000000000004</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5916</v>
      </c>
      <c r="E3050" s="1" t="s">
        <v>5917</v>
      </c>
      <c r="F3050" s="1">
        <v>4.8000000000000007</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5918</v>
      </c>
      <c r="E3051" s="1" t="s">
        <v>5919</v>
      </c>
      <c r="F3051" s="1">
        <v>5.6999999999999993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5920</v>
      </c>
      <c r="E3052" s="1" t="s">
        <v>5921</v>
      </c>
      <c r="F3052" s="1">
        <v>6.5</v>
      </c>
      <c r="G3052" s="1">
        <v>0</v>
      </c>
      <c r="H3052" s="1" t="s">
        <v>5922</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5923</v>
      </c>
      <c r="E3053" s="1" t="s">
        <v>5924</v>
      </c>
      <c r="F3053" s="1">
        <v>8.3000000000000007</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5925</v>
      </c>
      <c r="E3054" s="1" t="s">
        <v>5926</v>
      </c>
      <c r="F3054" s="1">
        <v>9.1000000000000014</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3289</v>
      </c>
      <c r="E3055" s="1" t="s">
        <v>3290</v>
      </c>
      <c r="F3055" s="1">
        <v>10.7</v>
      </c>
      <c r="G3055" s="1">
        <v>0</v>
      </c>
      <c r="H3055" s="1" t="s">
        <v>1245</v>
      </c>
      <c r="J3055" s="1">
        <v>105</v>
      </c>
      <c r="K3055" s="1">
        <v>0</v>
      </c>
      <c r="L3055" s="1">
        <v>3</v>
      </c>
      <c r="M3055" s="1">
        <v>2</v>
      </c>
      <c r="N3055" s="1">
        <v>2</v>
      </c>
      <c r="O3055" s="1">
        <v>0</v>
      </c>
      <c r="P3055" s="1" t="s">
        <v>9516</v>
      </c>
      <c r="Q3055" s="1">
        <v>0</v>
      </c>
      <c r="R3055" s="1">
        <v>9</v>
      </c>
      <c r="S3055" s="1">
        <v>0</v>
      </c>
      <c r="T3055" s="1" t="s">
        <v>9516</v>
      </c>
    </row>
    <row r="3056" spans="1:20">
      <c r="A3056" s="1" t="s">
        <v>3269</v>
      </c>
      <c r="B3056" s="1" t="s">
        <v>3219</v>
      </c>
      <c r="C3056" s="1" t="s">
        <v>3291</v>
      </c>
      <c r="D3056" s="1" t="s">
        <v>1946</v>
      </c>
      <c r="E3056" s="1" t="s">
        <v>1947</v>
      </c>
      <c r="F3056" s="1">
        <v>11.7</v>
      </c>
      <c r="G3056" s="1">
        <v>0</v>
      </c>
      <c r="H3056" s="1" t="s">
        <v>7</v>
      </c>
      <c r="I3056" s="1" t="s">
        <v>9366</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5927</v>
      </c>
      <c r="E3057" s="1" t="s">
        <v>5928</v>
      </c>
      <c r="F3057" s="1">
        <v>13.1</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5929</v>
      </c>
      <c r="E3058" s="1" t="s">
        <v>5930</v>
      </c>
      <c r="F3058" s="1">
        <v>14.299999999999999</v>
      </c>
      <c r="G3058" s="1">
        <v>0</v>
      </c>
      <c r="H3058" s="1" t="s">
        <v>5931</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5932</v>
      </c>
      <c r="E3059" s="1" t="s">
        <v>5933</v>
      </c>
      <c r="F3059" s="1">
        <v>15.899999999999999</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5934</v>
      </c>
      <c r="E3060" s="1" t="s">
        <v>5935</v>
      </c>
      <c r="F3060" s="1">
        <v>17.7</v>
      </c>
      <c r="G3060" s="1">
        <v>0</v>
      </c>
      <c r="H3060" s="1" t="s">
        <v>7</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5936</v>
      </c>
      <c r="E3061" s="1" t="s">
        <v>5937</v>
      </c>
      <c r="F3061" s="1">
        <v>18.899999999999999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5480</v>
      </c>
      <c r="E3062" s="1" t="s">
        <v>5481</v>
      </c>
      <c r="F3062" s="1">
        <v>19.5</v>
      </c>
      <c r="G3062" s="1">
        <v>0</v>
      </c>
      <c r="H3062" s="1" t="s">
        <v>5153</v>
      </c>
      <c r="J3062" s="1">
        <v>5</v>
      </c>
      <c r="K3062" s="1">
        <v>0</v>
      </c>
      <c r="L3062" s="1">
        <v>3</v>
      </c>
      <c r="M3062" s="1">
        <v>2</v>
      </c>
      <c r="N3062" s="1">
        <v>2</v>
      </c>
      <c r="O3062" s="1">
        <v>0</v>
      </c>
      <c r="P3062" s="1" t="s">
        <v>9516</v>
      </c>
      <c r="Q3062" s="1">
        <v>0</v>
      </c>
      <c r="R3062" s="1">
        <v>109</v>
      </c>
      <c r="S3062" s="1">
        <v>0</v>
      </c>
      <c r="T3062" s="1" t="s">
        <v>9516</v>
      </c>
    </row>
    <row r="3063" spans="1:20">
      <c r="A3063" s="1" t="s">
        <v>3269</v>
      </c>
      <c r="B3063" s="1" t="s">
        <v>3219</v>
      </c>
      <c r="C3063" s="1" t="s">
        <v>3291</v>
      </c>
      <c r="D3063" s="1" t="s">
        <v>5478</v>
      </c>
      <c r="E3063" s="1" t="s">
        <v>5479</v>
      </c>
      <c r="F3063" s="1">
        <v>20.7</v>
      </c>
      <c r="G3063" s="1">
        <v>0</v>
      </c>
      <c r="H3063" s="1" t="s">
        <v>9502</v>
      </c>
      <c r="J3063" s="1">
        <v>5</v>
      </c>
      <c r="K3063" s="1">
        <v>0</v>
      </c>
      <c r="L3063" s="1">
        <v>3</v>
      </c>
      <c r="M3063" s="1">
        <v>2</v>
      </c>
      <c r="N3063" s="1">
        <v>2</v>
      </c>
      <c r="O3063" s="1">
        <v>0</v>
      </c>
      <c r="P3063" s="1" t="s">
        <v>9516</v>
      </c>
      <c r="Q3063" s="1">
        <v>0</v>
      </c>
      <c r="R3063" s="1">
        <v>0</v>
      </c>
      <c r="S3063" s="1">
        <v>0</v>
      </c>
      <c r="T3063" s="1" t="s">
        <v>9516</v>
      </c>
    </row>
    <row r="3064" spans="1:20" ht="13.5" customHeight="1">
      <c r="A3064" s="1" t="s">
        <v>3269</v>
      </c>
      <c r="B3064" s="1" t="s">
        <v>3219</v>
      </c>
      <c r="C3064" s="1" t="s">
        <v>5468</v>
      </c>
      <c r="D3064" s="1" t="s">
        <v>5938</v>
      </c>
      <c r="E3064" s="1" t="s">
        <v>5939</v>
      </c>
      <c r="F3064" s="1">
        <v>0</v>
      </c>
      <c r="G3064" s="1">
        <v>0</v>
      </c>
      <c r="H3064" s="1" t="s">
        <v>5940</v>
      </c>
      <c r="J3064" s="1">
        <v>5</v>
      </c>
      <c r="K3064" s="1">
        <v>0</v>
      </c>
      <c r="L3064" s="1">
        <v>3</v>
      </c>
      <c r="M3064" s="1">
        <v>2</v>
      </c>
      <c r="N3064" s="1">
        <v>0</v>
      </c>
      <c r="O3064" s="1">
        <v>0</v>
      </c>
      <c r="P3064" s="1" t="s">
        <v>9516</v>
      </c>
      <c r="Q3064" s="1">
        <v>0</v>
      </c>
      <c r="R3064" s="1">
        <v>0</v>
      </c>
      <c r="S3064" s="1">
        <v>0</v>
      </c>
      <c r="T3064" s="1" t="s">
        <v>9516</v>
      </c>
    </row>
    <row r="3065" spans="1:20" ht="13.5" customHeight="1">
      <c r="A3065" s="1" t="s">
        <v>3269</v>
      </c>
      <c r="B3065" s="1" t="s">
        <v>3219</v>
      </c>
      <c r="C3065" s="1" t="s">
        <v>5468</v>
      </c>
      <c r="D3065" s="1" t="s">
        <v>5941</v>
      </c>
      <c r="E3065" s="1" t="s">
        <v>5942</v>
      </c>
      <c r="F3065" s="1">
        <v>1.7</v>
      </c>
      <c r="G3065" s="1">
        <v>0</v>
      </c>
      <c r="J3065" s="1">
        <v>0</v>
      </c>
      <c r="K3065" s="1">
        <v>0</v>
      </c>
      <c r="L3065" s="1">
        <v>3</v>
      </c>
      <c r="M3065" s="1">
        <v>2</v>
      </c>
      <c r="N3065" s="1">
        <v>0</v>
      </c>
      <c r="O3065" s="1">
        <v>0</v>
      </c>
      <c r="P3065" s="1" t="s">
        <v>9516</v>
      </c>
      <c r="Q3065" s="1">
        <v>0</v>
      </c>
      <c r="R3065" s="1">
        <v>0</v>
      </c>
      <c r="S3065" s="1">
        <v>0</v>
      </c>
      <c r="T3065" s="1" t="s">
        <v>9516</v>
      </c>
    </row>
    <row r="3066" spans="1:20" ht="13.5" customHeight="1">
      <c r="A3066" s="1" t="s">
        <v>3269</v>
      </c>
      <c r="B3066" s="1" t="s">
        <v>3219</v>
      </c>
      <c r="C3066" s="1" t="s">
        <v>5468</v>
      </c>
      <c r="D3066" s="1" t="s">
        <v>5943</v>
      </c>
      <c r="E3066" s="1" t="s">
        <v>5944</v>
      </c>
      <c r="F3066" s="1">
        <v>3.3</v>
      </c>
      <c r="G3066" s="1">
        <v>0</v>
      </c>
      <c r="J3066" s="1">
        <v>0</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5945</v>
      </c>
      <c r="E3067" s="1" t="s">
        <v>5946</v>
      </c>
      <c r="F3067" s="1">
        <v>3.9</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5947</v>
      </c>
      <c r="E3068" s="1" t="s">
        <v>5948</v>
      </c>
      <c r="F3068" s="1">
        <v>4.9000000000000004</v>
      </c>
      <c r="G3068" s="1">
        <v>0</v>
      </c>
      <c r="H3068" s="1" t="s">
        <v>7</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5949</v>
      </c>
      <c r="E3069" s="1" t="s">
        <v>5950</v>
      </c>
      <c r="F3069" s="1">
        <v>7.6</v>
      </c>
      <c r="G3069" s="1">
        <v>0</v>
      </c>
      <c r="H3069" s="1" t="s">
        <v>7</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5466</v>
      </c>
      <c r="E3070" s="1" t="s">
        <v>5467</v>
      </c>
      <c r="F3070" s="1">
        <v>9.1999999999999993</v>
      </c>
      <c r="G3070" s="1">
        <v>0</v>
      </c>
      <c r="H3070" s="1" t="s">
        <v>5153</v>
      </c>
      <c r="J3070" s="1">
        <v>0</v>
      </c>
      <c r="K3070" s="1">
        <v>0</v>
      </c>
      <c r="L3070" s="1">
        <v>3</v>
      </c>
      <c r="M3070" s="1">
        <v>2</v>
      </c>
      <c r="N3070" s="1">
        <v>0</v>
      </c>
      <c r="O3070" s="1">
        <v>0</v>
      </c>
      <c r="P3070" s="1" t="s">
        <v>9516</v>
      </c>
      <c r="Q3070" s="1">
        <v>0</v>
      </c>
      <c r="R3070" s="1">
        <v>0</v>
      </c>
      <c r="S3070" s="1">
        <v>0</v>
      </c>
      <c r="T3070" s="1" t="s">
        <v>9516</v>
      </c>
    </row>
    <row r="3071" spans="1:20">
      <c r="A3071" s="1" t="s">
        <v>3269</v>
      </c>
      <c r="B3071" s="1" t="s">
        <v>3219</v>
      </c>
      <c r="C3071" s="1" t="s">
        <v>5931</v>
      </c>
      <c r="D3071" s="1" t="s">
        <v>5929</v>
      </c>
      <c r="E3071" s="1" t="s">
        <v>5930</v>
      </c>
      <c r="F3071" s="1">
        <v>0</v>
      </c>
      <c r="G3071" s="1">
        <v>0</v>
      </c>
      <c r="H3071" s="1" t="s">
        <v>3291</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5931</v>
      </c>
      <c r="D3072" s="1" t="s">
        <v>5951</v>
      </c>
      <c r="E3072" s="1" t="s">
        <v>10174</v>
      </c>
      <c r="F3072" s="1">
        <v>2.4</v>
      </c>
      <c r="G3072" s="1">
        <v>0</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5931</v>
      </c>
      <c r="D3073" s="1" t="s">
        <v>5952</v>
      </c>
      <c r="E3073" s="1" t="s">
        <v>5953</v>
      </c>
      <c r="F3073" s="1">
        <v>3.2</v>
      </c>
      <c r="G3073" s="1">
        <v>0</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5954</v>
      </c>
      <c r="E3074" s="1" t="s">
        <v>5955</v>
      </c>
      <c r="F3074" s="1">
        <v>4.0999999999999996</v>
      </c>
      <c r="G3074" s="1">
        <v>0</v>
      </c>
      <c r="J3074" s="1">
        <v>5</v>
      </c>
      <c r="K3074" s="1">
        <v>0</v>
      </c>
      <c r="L3074" s="1">
        <v>3</v>
      </c>
      <c r="M3074" s="1">
        <v>2</v>
      </c>
      <c r="N3074" s="1">
        <v>2</v>
      </c>
      <c r="O3074" s="1">
        <v>0</v>
      </c>
      <c r="P3074" s="1" t="s">
        <v>9516</v>
      </c>
      <c r="Q3074" s="1">
        <v>0</v>
      </c>
      <c r="R3074" s="1">
        <v>0</v>
      </c>
      <c r="S3074" s="1">
        <v>0</v>
      </c>
      <c r="T3074" s="1" t="s">
        <v>9516</v>
      </c>
    </row>
    <row r="3075" spans="1:20" ht="13.5" customHeight="1">
      <c r="A3075" s="1" t="s">
        <v>9502</v>
      </c>
      <c r="B3075" s="1" t="s">
        <v>9501</v>
      </c>
      <c r="C3075" s="1" t="s">
        <v>5956</v>
      </c>
      <c r="D3075" s="1" t="s">
        <v>9478</v>
      </c>
      <c r="E3075" s="1" t="s">
        <v>3295</v>
      </c>
      <c r="F3075" s="1">
        <v>-32768</v>
      </c>
      <c r="G3075" s="1" t="s">
        <v>9477</v>
      </c>
      <c r="K3075" s="1">
        <v>0</v>
      </c>
      <c r="L3075" s="1">
        <v>3</v>
      </c>
      <c r="M3075" s="1">
        <v>0</v>
      </c>
      <c r="N3075" s="1">
        <v>0</v>
      </c>
      <c r="O3075" s="1">
        <v>0</v>
      </c>
      <c r="P3075" s="1" t="s">
        <v>9516</v>
      </c>
      <c r="Q3075" s="1">
        <v>0</v>
      </c>
      <c r="R3075" s="1">
        <v>0</v>
      </c>
      <c r="S3075" s="1">
        <v>0</v>
      </c>
      <c r="T3075" s="1" t="s">
        <v>9516</v>
      </c>
    </row>
    <row r="3076" spans="1:20" ht="13.5" customHeight="1">
      <c r="A3076" s="1" t="s">
        <v>3294</v>
      </c>
      <c r="B3076" s="1" t="s">
        <v>3219</v>
      </c>
      <c r="C3076" s="1" t="s">
        <v>5956</v>
      </c>
      <c r="D3076" s="1" t="s">
        <v>3295</v>
      </c>
      <c r="E3076" s="1" t="s">
        <v>3296</v>
      </c>
      <c r="F3076" s="1">
        <v>0</v>
      </c>
      <c r="G3076" s="1">
        <v>0</v>
      </c>
      <c r="H3076" s="1" t="s">
        <v>5957</v>
      </c>
      <c r="J3076" s="1">
        <v>0</v>
      </c>
      <c r="K3076" s="1">
        <v>0</v>
      </c>
      <c r="L3076" s="1">
        <v>3</v>
      </c>
      <c r="M3076" s="1">
        <v>0</v>
      </c>
      <c r="N3076" s="1">
        <v>0</v>
      </c>
      <c r="O3076" s="1">
        <v>0</v>
      </c>
      <c r="P3076" s="1" t="s">
        <v>9516</v>
      </c>
      <c r="Q3076" s="1">
        <v>0</v>
      </c>
      <c r="R3076" s="1">
        <v>0</v>
      </c>
      <c r="S3076" s="1">
        <v>0</v>
      </c>
      <c r="T3076" s="1" t="s">
        <v>9516</v>
      </c>
    </row>
    <row r="3077" spans="1:20" ht="13.5" customHeight="1">
      <c r="A3077" s="1" t="s">
        <v>3294</v>
      </c>
      <c r="B3077" s="1" t="s">
        <v>3219</v>
      </c>
      <c r="C3077" s="1" t="s">
        <v>5956</v>
      </c>
      <c r="D3077" s="1" t="s">
        <v>5958</v>
      </c>
      <c r="E3077" s="1" t="s">
        <v>5959</v>
      </c>
      <c r="F3077" s="1">
        <v>2.5</v>
      </c>
      <c r="G3077" s="1">
        <v>0</v>
      </c>
      <c r="H3077" s="1" t="s">
        <v>7</v>
      </c>
      <c r="J3077" s="1">
        <v>0</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5960</v>
      </c>
      <c r="E3078" s="1" t="s">
        <v>5961</v>
      </c>
      <c r="F3078" s="1">
        <v>3.9</v>
      </c>
      <c r="G3078" s="1">
        <v>0</v>
      </c>
      <c r="H3078" s="1" t="s">
        <v>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5962</v>
      </c>
      <c r="E3079" s="1" t="s">
        <v>5963</v>
      </c>
      <c r="F3079" s="1">
        <v>5.8</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5964</v>
      </c>
      <c r="E3080" s="1" t="s">
        <v>5965</v>
      </c>
      <c r="F3080" s="1">
        <v>7.9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5966</v>
      </c>
      <c r="E3081" s="1" t="s">
        <v>5967</v>
      </c>
      <c r="F3081" s="1">
        <v>11</v>
      </c>
      <c r="G3081" s="1">
        <v>0</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5968</v>
      </c>
      <c r="E3082" s="1" t="s">
        <v>5969</v>
      </c>
      <c r="F3082" s="1">
        <v>14.5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5970</v>
      </c>
      <c r="E3083" s="1" t="s">
        <v>5971</v>
      </c>
      <c r="F3083" s="1">
        <v>17.8</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5972</v>
      </c>
      <c r="E3084" s="1" t="s">
        <v>5973</v>
      </c>
      <c r="F3084" s="1">
        <v>19.7</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5974</v>
      </c>
      <c r="E3085" s="1" t="s">
        <v>5975</v>
      </c>
      <c r="F3085" s="1">
        <v>21.9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5976</v>
      </c>
      <c r="E3086" s="1" t="s">
        <v>5977</v>
      </c>
      <c r="F3086" s="1">
        <v>25.1</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5978</v>
      </c>
      <c r="E3087" s="1" t="s">
        <v>5979</v>
      </c>
      <c r="F3087" s="1">
        <v>30.1</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5980</v>
      </c>
      <c r="E3088" s="1" t="s">
        <v>5981</v>
      </c>
      <c r="F3088" s="1">
        <v>33.700000000000003</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5982</v>
      </c>
      <c r="E3089" s="1" t="s">
        <v>5983</v>
      </c>
      <c r="F3089" s="1">
        <v>36.9</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2187</v>
      </c>
      <c r="E3090" s="1" t="s">
        <v>2188</v>
      </c>
      <c r="F3090" s="1">
        <v>39.700000000000003</v>
      </c>
      <c r="G3090" s="1">
        <v>0</v>
      </c>
      <c r="H3090" s="1" t="s">
        <v>7</v>
      </c>
      <c r="I3090" s="1" t="s">
        <v>9351</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5984</v>
      </c>
      <c r="E3091" s="1" t="s">
        <v>3108</v>
      </c>
      <c r="F3091" s="1">
        <v>44</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5985</v>
      </c>
      <c r="E3092" s="1" t="s">
        <v>5986</v>
      </c>
      <c r="F3092" s="1">
        <v>48.2</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2179</v>
      </c>
      <c r="E3093" s="1" t="s">
        <v>2180</v>
      </c>
      <c r="F3093" s="1">
        <v>50.2</v>
      </c>
      <c r="G3093" s="1">
        <v>0</v>
      </c>
      <c r="H3093" s="1" t="s">
        <v>7</v>
      </c>
      <c r="I3093" s="1" t="s">
        <v>9351</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5987</v>
      </c>
      <c r="E3094" s="1" t="s">
        <v>5988</v>
      </c>
      <c r="F3094" s="1">
        <v>53.5</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5989</v>
      </c>
      <c r="E3095" s="1" t="s">
        <v>5990</v>
      </c>
      <c r="F3095" s="1">
        <v>56.1</v>
      </c>
      <c r="G3095" s="1">
        <v>0</v>
      </c>
      <c r="H3095" s="1" t="s">
        <v>7</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5991</v>
      </c>
      <c r="E3096" s="1" t="s">
        <v>5992</v>
      </c>
      <c r="F3096" s="1">
        <v>58.4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5993</v>
      </c>
      <c r="E3097" s="1" t="s">
        <v>5994</v>
      </c>
      <c r="F3097" s="1">
        <v>60.7</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5995</v>
      </c>
      <c r="E3098" s="1" t="s">
        <v>5996</v>
      </c>
      <c r="F3098" s="1">
        <v>68.7</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5997</v>
      </c>
      <c r="E3099" s="1" t="s">
        <v>5998</v>
      </c>
      <c r="F3099" s="1">
        <v>73</v>
      </c>
      <c r="G3099" s="1">
        <v>0</v>
      </c>
      <c r="H3099" s="1" t="s">
        <v>5999</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3211</v>
      </c>
      <c r="E3100" s="1" t="s">
        <v>6000</v>
      </c>
      <c r="F3100" s="1">
        <v>80</v>
      </c>
      <c r="G3100" s="1">
        <v>0</v>
      </c>
      <c r="H3100" s="1" t="s">
        <v>7</v>
      </c>
      <c r="I3100" s="1" t="s">
        <v>9351</v>
      </c>
      <c r="J3100" s="1">
        <v>0</v>
      </c>
      <c r="K3100" s="1">
        <v>0</v>
      </c>
      <c r="L3100" s="1">
        <v>0</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6001</v>
      </c>
      <c r="E3101" s="1" t="s">
        <v>6002</v>
      </c>
      <c r="F3101" s="1">
        <v>83.2</v>
      </c>
      <c r="G3101" s="1">
        <v>0</v>
      </c>
      <c r="H3101" s="1" t="s">
        <v>7</v>
      </c>
      <c r="J3101" s="1">
        <v>0</v>
      </c>
      <c r="K3101" s="1">
        <v>0</v>
      </c>
      <c r="L3101" s="1">
        <v>0</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3770</v>
      </c>
      <c r="E3102" s="1" t="s">
        <v>3771</v>
      </c>
      <c r="F3102" s="1">
        <v>87.5</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6003</v>
      </c>
      <c r="E3103" s="1" t="s">
        <v>6004</v>
      </c>
      <c r="F3103" s="1">
        <v>94</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6005</v>
      </c>
      <c r="E3104" s="1" t="s">
        <v>6006</v>
      </c>
      <c r="F3104" s="1">
        <v>98.2</v>
      </c>
      <c r="G3104" s="1">
        <v>0</v>
      </c>
      <c r="H3104" s="1" t="s">
        <v>7</v>
      </c>
      <c r="J3104" s="1">
        <v>0</v>
      </c>
      <c r="K3104" s="1">
        <v>0</v>
      </c>
      <c r="L3104" s="1">
        <v>0</v>
      </c>
      <c r="M3104" s="1">
        <v>0</v>
      </c>
      <c r="N3104" s="1">
        <v>0</v>
      </c>
      <c r="O3104" s="1">
        <v>0</v>
      </c>
      <c r="P3104" s="1" t="s">
        <v>9516</v>
      </c>
      <c r="Q3104" s="1">
        <v>0</v>
      </c>
      <c r="R3104" s="1">
        <v>0</v>
      </c>
      <c r="S3104" s="1">
        <v>0</v>
      </c>
      <c r="T3104" s="1" t="s">
        <v>9516</v>
      </c>
    </row>
    <row r="3105" spans="1:20" ht="13.5" customHeight="1">
      <c r="A3105" s="1" t="s">
        <v>3255</v>
      </c>
      <c r="B3105" s="1" t="s">
        <v>3219</v>
      </c>
      <c r="C3105" s="1" t="s">
        <v>5956</v>
      </c>
      <c r="D3105" s="1" t="s">
        <v>6007</v>
      </c>
      <c r="E3105" s="1" t="s">
        <v>6008</v>
      </c>
      <c r="F3105" s="1">
        <v>106.5</v>
      </c>
      <c r="G3105" s="1">
        <v>0</v>
      </c>
      <c r="H3105" s="1" t="s">
        <v>9397</v>
      </c>
      <c r="J3105" s="1">
        <v>0</v>
      </c>
      <c r="K3105" s="1">
        <v>0</v>
      </c>
      <c r="L3105" s="1">
        <v>0</v>
      </c>
      <c r="M3105" s="1">
        <v>0</v>
      </c>
      <c r="N3105" s="1">
        <v>0</v>
      </c>
      <c r="O3105" s="1">
        <v>0</v>
      </c>
      <c r="P3105" s="1" t="s">
        <v>9516</v>
      </c>
      <c r="Q3105" s="1">
        <v>0</v>
      </c>
      <c r="R3105" s="1">
        <v>0</v>
      </c>
      <c r="S3105" s="1">
        <v>0</v>
      </c>
      <c r="T3105" s="1" t="s">
        <v>9516</v>
      </c>
    </row>
    <row r="3106" spans="1:20" ht="13.5" customHeight="1">
      <c r="A3106" s="1" t="s">
        <v>5444</v>
      </c>
      <c r="B3106" s="1" t="s">
        <v>3219</v>
      </c>
      <c r="C3106" s="1" t="s">
        <v>5449</v>
      </c>
      <c r="D3106" s="1" t="s">
        <v>5447</v>
      </c>
      <c r="E3106" s="1" t="s">
        <v>5448</v>
      </c>
      <c r="F3106" s="1">
        <v>0</v>
      </c>
      <c r="G3106" s="1">
        <v>0</v>
      </c>
      <c r="H3106" s="1" t="s">
        <v>5153</v>
      </c>
      <c r="J3106" s="1">
        <v>0</v>
      </c>
      <c r="K3106" s="1">
        <v>0</v>
      </c>
      <c r="L3106" s="1">
        <v>3</v>
      </c>
      <c r="M3106" s="1">
        <v>0</v>
      </c>
      <c r="N3106" s="1">
        <v>0</v>
      </c>
      <c r="O3106" s="1">
        <v>0</v>
      </c>
      <c r="P3106" s="1" t="s">
        <v>9516</v>
      </c>
      <c r="Q3106" s="1">
        <v>0</v>
      </c>
      <c r="R3106" s="1">
        <v>0</v>
      </c>
      <c r="S3106" s="1">
        <v>0</v>
      </c>
      <c r="T3106" s="1" t="s">
        <v>9516</v>
      </c>
    </row>
    <row r="3107" spans="1:20" ht="13.5" customHeight="1">
      <c r="A3107" s="1" t="s">
        <v>5444</v>
      </c>
      <c r="B3107" s="1" t="s">
        <v>3219</v>
      </c>
      <c r="C3107" s="1" t="s">
        <v>5449</v>
      </c>
      <c r="D3107" s="1" t="s">
        <v>6009</v>
      </c>
      <c r="E3107" s="1" t="s">
        <v>6010</v>
      </c>
      <c r="F3107" s="1">
        <v>1.9</v>
      </c>
      <c r="G3107" s="1">
        <v>2.1</v>
      </c>
      <c r="H3107" s="1" t="s">
        <v>7</v>
      </c>
      <c r="J3107" s="1">
        <v>0</v>
      </c>
      <c r="K3107" s="1">
        <v>0</v>
      </c>
      <c r="L3107" s="1">
        <v>3</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6011</v>
      </c>
      <c r="E3108" s="1" t="s">
        <v>6012</v>
      </c>
      <c r="F3108" s="1">
        <v>4.8</v>
      </c>
      <c r="G3108" s="1">
        <v>5.3</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6013</v>
      </c>
      <c r="E3109" s="1" t="s">
        <v>6014</v>
      </c>
      <c r="F3109" s="1">
        <v>7.3</v>
      </c>
      <c r="G3109" s="1">
        <v>8</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6015</v>
      </c>
      <c r="E3110" s="1" t="s">
        <v>6016</v>
      </c>
      <c r="F3110" s="1">
        <v>9.6</v>
      </c>
      <c r="G3110" s="1">
        <v>10.6</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6017</v>
      </c>
      <c r="E3111" s="1" t="s">
        <v>6018</v>
      </c>
      <c r="F3111" s="1">
        <v>12.6</v>
      </c>
      <c r="G3111" s="1">
        <v>13.9</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6019</v>
      </c>
      <c r="E3112" s="1" t="s">
        <v>6020</v>
      </c>
      <c r="F3112" s="1">
        <v>14.3</v>
      </c>
      <c r="G3112" s="1">
        <v>15.7</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6021</v>
      </c>
      <c r="E3113" s="1" t="s">
        <v>6022</v>
      </c>
      <c r="F3113" s="1">
        <v>15.9</v>
      </c>
      <c r="G3113" s="1">
        <v>17.5</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6023</v>
      </c>
      <c r="E3114" s="1" t="s">
        <v>6024</v>
      </c>
      <c r="F3114" s="1">
        <v>18</v>
      </c>
      <c r="G3114" s="1">
        <v>19.8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6025</v>
      </c>
      <c r="E3115" s="1" t="s">
        <v>6026</v>
      </c>
      <c r="F3115" s="1">
        <v>19.7</v>
      </c>
      <c r="G3115" s="1">
        <v>21.7</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6027</v>
      </c>
      <c r="E3116" s="1" t="s">
        <v>6028</v>
      </c>
      <c r="F3116" s="1">
        <v>21.7</v>
      </c>
      <c r="G3116" s="1">
        <v>23.9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6029</v>
      </c>
      <c r="E3117" s="1" t="s">
        <v>6030</v>
      </c>
      <c r="F3117" s="1">
        <v>24.7</v>
      </c>
      <c r="G3117" s="1">
        <v>27.2</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6031</v>
      </c>
      <c r="E3118" s="1" t="s">
        <v>6032</v>
      </c>
      <c r="F3118" s="1">
        <v>27.3</v>
      </c>
      <c r="G3118" s="1">
        <v>30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3763</v>
      </c>
      <c r="E3119" s="1" t="s">
        <v>3764</v>
      </c>
      <c r="F3119" s="1">
        <v>29.4</v>
      </c>
      <c r="G3119" s="1">
        <v>32.299999999999997</v>
      </c>
      <c r="H3119" s="1" t="s">
        <v>5455</v>
      </c>
      <c r="I3119" s="1" t="s">
        <v>9355</v>
      </c>
      <c r="J3119" s="1">
        <v>0</v>
      </c>
      <c r="K3119" s="1">
        <v>0</v>
      </c>
      <c r="L3119" s="1">
        <v>3</v>
      </c>
      <c r="M3119" s="1">
        <v>0</v>
      </c>
      <c r="N3119" s="1">
        <v>0</v>
      </c>
      <c r="O3119" s="1">
        <v>0</v>
      </c>
      <c r="P3119" s="1" t="s">
        <v>9516</v>
      </c>
      <c r="Q3119" s="1">
        <v>0</v>
      </c>
      <c r="R3119" s="1">
        <v>0</v>
      </c>
      <c r="S3119" s="1">
        <v>0</v>
      </c>
      <c r="T3119" s="1" t="s">
        <v>9516</v>
      </c>
    </row>
    <row r="3120" spans="1:20" ht="13.5" customHeight="1">
      <c r="A3120" s="1" t="s">
        <v>3255</v>
      </c>
      <c r="B3120" s="1" t="s">
        <v>3219</v>
      </c>
      <c r="C3120" s="1" t="s">
        <v>5940</v>
      </c>
      <c r="D3120" s="1" t="s">
        <v>5441</v>
      </c>
      <c r="E3120" s="1" t="s">
        <v>5442</v>
      </c>
      <c r="F3120" s="1">
        <v>0</v>
      </c>
      <c r="G3120" s="1">
        <v>0</v>
      </c>
      <c r="H3120" s="1" t="s">
        <v>6033</v>
      </c>
      <c r="J3120" s="1">
        <v>0</v>
      </c>
      <c r="K3120" s="1">
        <v>0</v>
      </c>
      <c r="L3120" s="1">
        <v>3</v>
      </c>
      <c r="M3120" s="1">
        <v>0</v>
      </c>
      <c r="N3120" s="1">
        <v>0</v>
      </c>
      <c r="O3120" s="1">
        <v>0</v>
      </c>
      <c r="P3120" s="1" t="s">
        <v>9516</v>
      </c>
      <c r="Q3120" s="1">
        <v>0</v>
      </c>
      <c r="R3120" s="1">
        <v>0</v>
      </c>
      <c r="S3120" s="1">
        <v>0</v>
      </c>
      <c r="T3120" s="1" t="s">
        <v>9516</v>
      </c>
    </row>
    <row r="3121" spans="1:20" ht="13.5" customHeight="1">
      <c r="A3121" s="1" t="s">
        <v>3255</v>
      </c>
      <c r="B3121" s="1" t="s">
        <v>3219</v>
      </c>
      <c r="C3121" s="1" t="s">
        <v>5940</v>
      </c>
      <c r="D3121" s="1" t="s">
        <v>6034</v>
      </c>
      <c r="E3121" s="1" t="s">
        <v>6035</v>
      </c>
      <c r="F3121" s="1">
        <v>2.2000000000000002</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6036</v>
      </c>
      <c r="E3122" s="1" t="s">
        <v>6037</v>
      </c>
      <c r="F3122" s="1">
        <v>5.0999999999999996</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6038</v>
      </c>
      <c r="E3123" s="1" t="s">
        <v>6039</v>
      </c>
      <c r="F3123" s="1">
        <v>7.4</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6040</v>
      </c>
      <c r="E3124" s="1" t="s">
        <v>6041</v>
      </c>
      <c r="F3124" s="1">
        <v>9.4</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6042</v>
      </c>
      <c r="E3125" s="1" t="s">
        <v>6043</v>
      </c>
      <c r="F3125" s="1">
        <v>10.5</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6044</v>
      </c>
      <c r="E3126" s="1" t="s">
        <v>6045</v>
      </c>
      <c r="F3126" s="1">
        <v>12.4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6046</v>
      </c>
      <c r="E3127" s="1" t="s">
        <v>6047</v>
      </c>
      <c r="F3127" s="1">
        <v>14.5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6048</v>
      </c>
      <c r="E3128" s="1" t="s">
        <v>6049</v>
      </c>
      <c r="F3128" s="1">
        <v>17</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3269</v>
      </c>
      <c r="B3129" s="1" t="s">
        <v>3219</v>
      </c>
      <c r="C3129" s="1" t="s">
        <v>5940</v>
      </c>
      <c r="D3129" s="1" t="s">
        <v>6050</v>
      </c>
      <c r="E3129" s="1" t="s">
        <v>6051</v>
      </c>
      <c r="F3129" s="1">
        <v>18.600000000000001</v>
      </c>
      <c r="G3129" s="1">
        <v>0</v>
      </c>
      <c r="H3129" s="1" t="s">
        <v>7</v>
      </c>
      <c r="J3129" s="1">
        <v>0</v>
      </c>
      <c r="K3129" s="1">
        <v>0</v>
      </c>
      <c r="L3129" s="1">
        <v>3</v>
      </c>
      <c r="M3129" s="1">
        <v>2</v>
      </c>
      <c r="N3129" s="1">
        <v>0</v>
      </c>
      <c r="O3129" s="1">
        <v>0</v>
      </c>
      <c r="P3129" s="1" t="s">
        <v>9516</v>
      </c>
      <c r="Q3129" s="1">
        <v>0</v>
      </c>
      <c r="R3129" s="1">
        <v>0</v>
      </c>
      <c r="S3129" s="1">
        <v>0</v>
      </c>
      <c r="T3129" s="1" t="s">
        <v>9516</v>
      </c>
    </row>
    <row r="3130" spans="1:20" ht="13.5" customHeight="1">
      <c r="A3130" s="1" t="s">
        <v>3269</v>
      </c>
      <c r="B3130" s="1" t="s">
        <v>3219</v>
      </c>
      <c r="C3130" s="1" t="s">
        <v>5940</v>
      </c>
      <c r="D3130" s="1" t="s">
        <v>6052</v>
      </c>
      <c r="E3130" s="1" t="s">
        <v>6053</v>
      </c>
      <c r="F3130" s="1">
        <v>20.2</v>
      </c>
      <c r="G3130" s="1">
        <v>0</v>
      </c>
      <c r="H3130" s="1" t="s">
        <v>7</v>
      </c>
      <c r="J3130" s="1">
        <v>0</v>
      </c>
      <c r="K3130" s="1">
        <v>0</v>
      </c>
      <c r="L3130" s="1">
        <v>3</v>
      </c>
      <c r="M3130" s="1">
        <v>2</v>
      </c>
      <c r="N3130" s="1">
        <v>0</v>
      </c>
      <c r="O3130" s="1">
        <v>0</v>
      </c>
      <c r="P3130" s="1" t="s">
        <v>9516</v>
      </c>
      <c r="Q3130" s="1">
        <v>0</v>
      </c>
      <c r="R3130" s="1">
        <v>0</v>
      </c>
      <c r="S3130" s="1">
        <v>0</v>
      </c>
      <c r="T3130" s="1" t="s">
        <v>9516</v>
      </c>
    </row>
    <row r="3131" spans="1:20" ht="13.5" customHeight="1">
      <c r="A3131" s="1" t="s">
        <v>3269</v>
      </c>
      <c r="B3131" s="1" t="s">
        <v>3219</v>
      </c>
      <c r="C3131" s="1" t="s">
        <v>5940</v>
      </c>
      <c r="D3131" s="1" t="s">
        <v>6054</v>
      </c>
      <c r="E3131" s="1" t="s">
        <v>6055</v>
      </c>
      <c r="F3131" s="1">
        <v>21.8</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6056</v>
      </c>
      <c r="E3132" s="1" t="s">
        <v>6057</v>
      </c>
      <c r="F3132" s="1">
        <v>25</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6058</v>
      </c>
      <c r="E3133" s="1" t="s">
        <v>6059</v>
      </c>
      <c r="F3133" s="1">
        <v>27.1</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6060</v>
      </c>
      <c r="E3134" s="1" t="s">
        <v>6061</v>
      </c>
      <c r="F3134" s="1">
        <v>28.8</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9897</v>
      </c>
      <c r="E3135" s="1" t="s">
        <v>6062</v>
      </c>
      <c r="F3135" s="1">
        <v>30.1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6063</v>
      </c>
      <c r="E3136" s="1" t="s">
        <v>6064</v>
      </c>
      <c r="F3136" s="1">
        <v>32</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1891</v>
      </c>
      <c r="E3137" s="1" t="s">
        <v>1892</v>
      </c>
      <c r="F3137" s="1">
        <v>33.299999999999997</v>
      </c>
      <c r="G3137" s="1">
        <v>0</v>
      </c>
      <c r="H3137" s="1" t="s">
        <v>7</v>
      </c>
      <c r="I3137" s="1" t="s">
        <v>9367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6065</v>
      </c>
      <c r="E3138" s="1" t="s">
        <v>6066</v>
      </c>
      <c r="F3138" s="1">
        <v>35.5</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6067</v>
      </c>
      <c r="E3139" s="1" t="s">
        <v>6068</v>
      </c>
      <c r="F3139" s="1">
        <v>37.9</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6069</v>
      </c>
      <c r="E3140" s="1" t="s">
        <v>6070</v>
      </c>
      <c r="F3140" s="1">
        <v>39.799999999999997</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5938</v>
      </c>
      <c r="E3141" s="1" t="s">
        <v>5939</v>
      </c>
      <c r="F3141" s="1">
        <v>41.6</v>
      </c>
      <c r="G3141" s="1">
        <v>0</v>
      </c>
      <c r="H3141" s="1" t="s">
        <v>5468</v>
      </c>
      <c r="J3141" s="1">
        <v>5</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6071</v>
      </c>
      <c r="E3142" s="1" t="s">
        <v>6072</v>
      </c>
      <c r="F3142" s="1">
        <v>43.2</v>
      </c>
      <c r="G3142" s="1">
        <v>0</v>
      </c>
      <c r="H3142" s="1" t="s">
        <v>7</v>
      </c>
      <c r="J3142" s="1">
        <v>5</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5920</v>
      </c>
      <c r="E3143" s="1" t="s">
        <v>5921</v>
      </c>
      <c r="F3143" s="1">
        <v>44.8</v>
      </c>
      <c r="G3143" s="1">
        <v>0</v>
      </c>
      <c r="H3143" s="1" t="s">
        <v>6073</v>
      </c>
      <c r="J3143" s="1">
        <v>5</v>
      </c>
      <c r="K3143" s="1">
        <v>0</v>
      </c>
      <c r="L3143" s="1">
        <v>3</v>
      </c>
      <c r="M3143" s="1">
        <v>2</v>
      </c>
      <c r="N3143" s="1">
        <v>2</v>
      </c>
      <c r="O3143" s="1">
        <v>0</v>
      </c>
      <c r="P3143" s="1" t="s">
        <v>9516</v>
      </c>
      <c r="Q3143" s="1">
        <v>0</v>
      </c>
      <c r="R3143" s="1">
        <v>0</v>
      </c>
      <c r="S3143" s="1">
        <v>0</v>
      </c>
      <c r="T3143" s="1" t="s">
        <v>9516</v>
      </c>
    </row>
    <row r="3144" spans="1:20" ht="13.5" customHeight="1">
      <c r="A3144" s="1" t="s">
        <v>3269</v>
      </c>
      <c r="B3144" s="1" t="s">
        <v>3219</v>
      </c>
      <c r="C3144" s="1" t="s">
        <v>6074</v>
      </c>
      <c r="D3144" s="1" t="s">
        <v>5920</v>
      </c>
      <c r="E3144" s="1" t="s">
        <v>5921</v>
      </c>
      <c r="F3144" s="1">
        <v>0</v>
      </c>
      <c r="G3144" s="1">
        <v>0</v>
      </c>
      <c r="H3144" s="1" t="s">
        <v>6075</v>
      </c>
      <c r="J3144" s="1">
        <v>5</v>
      </c>
      <c r="K3144" s="1">
        <v>0</v>
      </c>
      <c r="L3144" s="1">
        <v>3</v>
      </c>
      <c r="M3144" s="1">
        <v>2</v>
      </c>
      <c r="N3144" s="1">
        <v>2</v>
      </c>
      <c r="O3144" s="1">
        <v>0</v>
      </c>
      <c r="P3144" s="1" t="s">
        <v>9516</v>
      </c>
      <c r="Q3144" s="1">
        <v>0</v>
      </c>
      <c r="R3144" s="1">
        <v>0</v>
      </c>
      <c r="S3144" s="1">
        <v>0</v>
      </c>
      <c r="T3144" s="1" t="s">
        <v>9516</v>
      </c>
    </row>
    <row r="3145" spans="1:20" ht="13.5" customHeight="1">
      <c r="A3145" s="1" t="s">
        <v>3269</v>
      </c>
      <c r="B3145" s="1" t="s">
        <v>3219</v>
      </c>
      <c r="C3145" s="1" t="s">
        <v>6074</v>
      </c>
      <c r="D3145" s="1" t="s">
        <v>6076</v>
      </c>
      <c r="E3145" s="1" t="s">
        <v>6077</v>
      </c>
      <c r="F3145" s="1">
        <v>0.9</v>
      </c>
      <c r="G3145" s="1">
        <v>0</v>
      </c>
      <c r="J3145" s="1">
        <v>5</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6074</v>
      </c>
      <c r="D3146" s="1" t="s">
        <v>6078</v>
      </c>
      <c r="E3146" s="1" t="s">
        <v>6079</v>
      </c>
      <c r="F3146" s="1">
        <v>2.2000000000000002</v>
      </c>
      <c r="G3146" s="1">
        <v>0</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6074</v>
      </c>
      <c r="D3147" s="1" t="s">
        <v>6080</v>
      </c>
      <c r="E3147" s="1" t="s">
        <v>6081</v>
      </c>
      <c r="F3147" s="1">
        <v>3.6</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6082</v>
      </c>
      <c r="E3148" s="1" t="s">
        <v>6083</v>
      </c>
      <c r="F3148" s="1">
        <v>4.8</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6084</v>
      </c>
      <c r="E3149" s="1" t="s">
        <v>6085</v>
      </c>
      <c r="F3149" s="1">
        <v>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6086</v>
      </c>
      <c r="E3150" s="1" t="s">
        <v>6087</v>
      </c>
      <c r="F3150" s="1">
        <v>8.6</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6088</v>
      </c>
      <c r="E3151" s="1" t="s">
        <v>2212</v>
      </c>
      <c r="F3151" s="1">
        <v>10.3</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3294</v>
      </c>
      <c r="B3152" s="1" t="s">
        <v>3219</v>
      </c>
      <c r="C3152" s="1" t="s">
        <v>6074</v>
      </c>
      <c r="D3152" s="1" t="s">
        <v>3295</v>
      </c>
      <c r="E3152" s="1" t="s">
        <v>3296</v>
      </c>
      <c r="F3152" s="1">
        <v>12.5</v>
      </c>
      <c r="G3152" s="1">
        <v>0</v>
      </c>
      <c r="H3152" s="1" t="s">
        <v>6089</v>
      </c>
      <c r="J3152" s="1">
        <v>0</v>
      </c>
      <c r="K3152" s="1">
        <v>0</v>
      </c>
      <c r="L3152" s="1">
        <v>3</v>
      </c>
      <c r="M3152" s="1">
        <v>2</v>
      </c>
      <c r="N3152" s="1">
        <v>0</v>
      </c>
      <c r="O3152" s="1">
        <v>0</v>
      </c>
      <c r="P3152" s="1" t="s">
        <v>9516</v>
      </c>
      <c r="Q3152" s="1">
        <v>0</v>
      </c>
      <c r="R3152" s="1">
        <v>0</v>
      </c>
      <c r="S3152" s="1">
        <v>0</v>
      </c>
      <c r="T3152" s="1" t="s">
        <v>9516</v>
      </c>
    </row>
    <row r="3153" spans="1:20" ht="13.5" customHeight="1">
      <c r="A3153" s="1" t="s">
        <v>5444</v>
      </c>
      <c r="B3153" s="1" t="s">
        <v>3219</v>
      </c>
      <c r="C3153" s="1" t="s">
        <v>5455</v>
      </c>
      <c r="D3153" s="1" t="s">
        <v>5454</v>
      </c>
      <c r="E3153" s="1" t="s">
        <v>1828</v>
      </c>
      <c r="F3153" s="1">
        <v>0</v>
      </c>
      <c r="G3153" s="1">
        <v>0</v>
      </c>
      <c r="H3153" s="1" t="s">
        <v>5153</v>
      </c>
      <c r="J3153" s="1">
        <v>0</v>
      </c>
      <c r="K3153" s="1">
        <v>0</v>
      </c>
      <c r="L3153" s="1">
        <v>3</v>
      </c>
      <c r="M3153" s="1">
        <v>0</v>
      </c>
      <c r="N3153" s="1">
        <v>0</v>
      </c>
      <c r="O3153" s="1">
        <v>0</v>
      </c>
      <c r="P3153" s="1" t="s">
        <v>9516</v>
      </c>
      <c r="Q3153" s="1">
        <v>0</v>
      </c>
      <c r="R3153" s="1">
        <v>0</v>
      </c>
      <c r="S3153" s="1">
        <v>0</v>
      </c>
      <c r="T3153" s="1" t="s">
        <v>9516</v>
      </c>
    </row>
    <row r="3154" spans="1:20" ht="13.5" customHeight="1">
      <c r="A3154" s="1" t="s">
        <v>5444</v>
      </c>
      <c r="B3154" s="1" t="s">
        <v>3219</v>
      </c>
      <c r="C3154" s="1" t="s">
        <v>5455</v>
      </c>
      <c r="D3154" s="1" t="s">
        <v>6090</v>
      </c>
      <c r="E3154" s="1" t="s">
        <v>6091</v>
      </c>
      <c r="F3154" s="1">
        <v>2.6</v>
      </c>
      <c r="G3154" s="1">
        <v>2.9</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5444</v>
      </c>
      <c r="B3155" s="1" t="s">
        <v>3219</v>
      </c>
      <c r="C3155" s="1" t="s">
        <v>5455</v>
      </c>
      <c r="D3155" s="1" t="s">
        <v>6092</v>
      </c>
      <c r="E3155" s="1" t="s">
        <v>6093</v>
      </c>
      <c r="F3155" s="1">
        <v>4.5</v>
      </c>
      <c r="G3155" s="1">
        <v>5</v>
      </c>
      <c r="H3155" s="1" t="s">
        <v>7</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6094</v>
      </c>
      <c r="E3156" s="1" t="s">
        <v>6095</v>
      </c>
      <c r="F3156" s="1">
        <v>6.6</v>
      </c>
      <c r="G3156" s="1">
        <v>7.3</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6096</v>
      </c>
      <c r="E3157" s="1" t="s">
        <v>6097</v>
      </c>
      <c r="F3157" s="1">
        <v>8.6999999999999993</v>
      </c>
      <c r="G3157" s="1">
        <v>9.6</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3763</v>
      </c>
      <c r="E3158" s="1" t="s">
        <v>3764</v>
      </c>
      <c r="F3158" s="1">
        <v>11.5</v>
      </c>
      <c r="G3158" s="1">
        <v>12.7</v>
      </c>
      <c r="H3158" s="1" t="s">
        <v>5449</v>
      </c>
      <c r="I3158" s="1" t="s">
        <v>9355</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6098</v>
      </c>
      <c r="E3159" s="1" t="s">
        <v>6099</v>
      </c>
      <c r="F3159" s="1">
        <v>14.9</v>
      </c>
      <c r="G3159" s="1">
        <v>16.399999999999999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6100</v>
      </c>
      <c r="E3160" s="1" t="s">
        <v>6101</v>
      </c>
      <c r="F3160" s="1">
        <v>17.600000000000001</v>
      </c>
      <c r="G3160" s="1">
        <v>19.399999999999999</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6102</v>
      </c>
      <c r="E3161" s="1" t="s">
        <v>6103</v>
      </c>
      <c r="F3161" s="1">
        <v>19.399999999999999</v>
      </c>
      <c r="G3161" s="1">
        <v>21.3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6104</v>
      </c>
      <c r="E3162" s="1" t="s">
        <v>6105</v>
      </c>
      <c r="F3162" s="1">
        <v>20.9</v>
      </c>
      <c r="G3162" s="1">
        <v>23</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6106</v>
      </c>
      <c r="E3163" s="1" t="s">
        <v>6107</v>
      </c>
      <c r="F3163" s="1">
        <v>24.9</v>
      </c>
      <c r="G3163" s="1">
        <v>27.4</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6108</v>
      </c>
      <c r="E3164" s="1" t="s">
        <v>6109</v>
      </c>
      <c r="F3164" s="1">
        <v>31.5</v>
      </c>
      <c r="G3164" s="1">
        <v>34.700000000000003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6110</v>
      </c>
      <c r="E3165" s="1" t="s">
        <v>6111</v>
      </c>
      <c r="F3165" s="1">
        <v>35.4</v>
      </c>
      <c r="G3165" s="1">
        <v>39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6112</v>
      </c>
      <c r="E3166" s="1" t="s">
        <v>6113</v>
      </c>
      <c r="F3166" s="1">
        <v>37.1</v>
      </c>
      <c r="G3166" s="1">
        <v>40.9</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5232</v>
      </c>
      <c r="B3167" s="1" t="s">
        <v>3219</v>
      </c>
      <c r="C3167" s="1" t="s">
        <v>5455</v>
      </c>
      <c r="D3167" s="1" t="s">
        <v>6114</v>
      </c>
      <c r="E3167" s="1" t="s">
        <v>10235</v>
      </c>
      <c r="F3167" s="1">
        <v>41.1</v>
      </c>
      <c r="G3167" s="1">
        <v>45.3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5232</v>
      </c>
      <c r="B3168" s="1" t="s">
        <v>3219</v>
      </c>
      <c r="C3168" s="1" t="s">
        <v>5455</v>
      </c>
      <c r="D3168" s="1" t="s">
        <v>6115</v>
      </c>
      <c r="E3168" s="1" t="s">
        <v>6116</v>
      </c>
      <c r="F3168" s="1">
        <v>43.2</v>
      </c>
      <c r="G3168" s="1">
        <v>47.6</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3362</v>
      </c>
      <c r="E3169" s="1" t="s">
        <v>3363</v>
      </c>
      <c r="F3169" s="1">
        <v>45.1</v>
      </c>
      <c r="G3169" s="1">
        <v>49.7</v>
      </c>
      <c r="H3169" s="1" t="s">
        <v>7</v>
      </c>
      <c r="I3169" s="1" t="s">
        <v>9355</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6117</v>
      </c>
      <c r="E3170" s="1" t="s">
        <v>6118</v>
      </c>
      <c r="F3170" s="1">
        <v>48</v>
      </c>
      <c r="G3170" s="1">
        <v>52.8</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6119</v>
      </c>
      <c r="E3171" s="1" t="s">
        <v>6120</v>
      </c>
      <c r="F3171" s="1">
        <v>50.6</v>
      </c>
      <c r="G3171" s="1">
        <v>55.7</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6121</v>
      </c>
      <c r="E3172" s="1" t="s">
        <v>6122</v>
      </c>
      <c r="F3172" s="1">
        <v>53</v>
      </c>
      <c r="G3172" s="1">
        <v>58.3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6123</v>
      </c>
      <c r="E3173" s="1" t="s">
        <v>6124</v>
      </c>
      <c r="F3173" s="1">
        <v>54.6</v>
      </c>
      <c r="G3173" s="1">
        <v>60.1</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6125</v>
      </c>
      <c r="E3174" s="1" t="s">
        <v>6126</v>
      </c>
      <c r="F3174" s="1">
        <v>56.7</v>
      </c>
      <c r="G3174" s="1">
        <v>62.4</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6127</v>
      </c>
      <c r="E3175" s="1" t="s">
        <v>6128</v>
      </c>
      <c r="F3175" s="1">
        <v>58.2</v>
      </c>
      <c r="G3175" s="1">
        <v>64.099999999999994</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6129</v>
      </c>
      <c r="E3176" s="1" t="s">
        <v>6130</v>
      </c>
      <c r="F3176" s="1">
        <v>61.3</v>
      </c>
      <c r="G3176" s="1">
        <v>67.5</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6131</v>
      </c>
      <c r="E3177" s="1" t="s">
        <v>6132</v>
      </c>
      <c r="F3177" s="1">
        <v>63.2</v>
      </c>
      <c r="G3177" s="1">
        <v>69.599999999999994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6133</v>
      </c>
      <c r="E3178" s="1" t="s">
        <v>6134</v>
      </c>
      <c r="F3178" s="1">
        <v>66</v>
      </c>
      <c r="G3178" s="1">
        <v>72.599999999999994</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6135</v>
      </c>
      <c r="E3179" s="1" t="s">
        <v>6136</v>
      </c>
      <c r="F3179" s="1">
        <v>67.2</v>
      </c>
      <c r="G3179" s="1">
        <v>74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6137</v>
      </c>
      <c r="E3180" s="1" t="s">
        <v>6138</v>
      </c>
      <c r="F3180" s="1">
        <v>69.8</v>
      </c>
      <c r="G3180" s="1">
        <v>76.8</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6139</v>
      </c>
      <c r="E3181" s="1" t="s">
        <v>6140</v>
      </c>
      <c r="F3181" s="1">
        <v>72</v>
      </c>
      <c r="G3181" s="1">
        <v>79.2</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6141</v>
      </c>
      <c r="E3182" s="1" t="s">
        <v>6142</v>
      </c>
      <c r="F3182" s="1">
        <v>74.2</v>
      </c>
      <c r="G3182" s="1">
        <v>81.7</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6143</v>
      </c>
      <c r="E3183" s="1" t="s">
        <v>6144</v>
      </c>
      <c r="F3183" s="1">
        <v>75.3</v>
      </c>
      <c r="G3183" s="1">
        <v>82.9</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6145</v>
      </c>
      <c r="E3184" s="1" t="s">
        <v>6146</v>
      </c>
      <c r="F3184" s="1">
        <v>77.599999999999994</v>
      </c>
      <c r="G3184" s="1">
        <v>85.4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6147</v>
      </c>
      <c r="E3185" s="1" t="s">
        <v>6148</v>
      </c>
      <c r="F3185" s="1">
        <v>79.900000000000006</v>
      </c>
      <c r="G3185" s="1">
        <v>87.9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6149</v>
      </c>
      <c r="E3186" s="1" t="s">
        <v>6150</v>
      </c>
      <c r="F3186" s="1">
        <v>81.400000000000006</v>
      </c>
      <c r="G3186" s="1">
        <v>89.6</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6151</v>
      </c>
      <c r="E3187" s="1" t="s">
        <v>6152</v>
      </c>
      <c r="F3187" s="1">
        <v>82.9</v>
      </c>
      <c r="G3187" s="1">
        <v>91.2</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5339</v>
      </c>
      <c r="E3188" s="1" t="s">
        <v>5340</v>
      </c>
      <c r="F3188" s="1">
        <v>87.5</v>
      </c>
      <c r="G3188" s="1">
        <v>96.3</v>
      </c>
      <c r="H3188" s="1" t="s">
        <v>6153</v>
      </c>
      <c r="J3188" s="1">
        <v>0</v>
      </c>
      <c r="K3188" s="1">
        <v>0</v>
      </c>
      <c r="L3188" s="1">
        <v>3</v>
      </c>
      <c r="M3188" s="1">
        <v>0</v>
      </c>
      <c r="N3188" s="1">
        <v>0</v>
      </c>
      <c r="O3188" s="1">
        <v>0</v>
      </c>
      <c r="P3188" s="1" t="s">
        <v>9516</v>
      </c>
      <c r="Q3188" s="1">
        <v>0</v>
      </c>
      <c r="R3188" s="1">
        <v>0</v>
      </c>
      <c r="S3188" s="1">
        <v>0</v>
      </c>
      <c r="T3188" s="1" t="s">
        <v>9516</v>
      </c>
    </row>
    <row r="3189" spans="1:20" ht="13.5" customHeight="1">
      <c r="A3189" s="1" t="s">
        <v>3269</v>
      </c>
      <c r="B3189" s="1" t="s">
        <v>3219</v>
      </c>
      <c r="C3189" s="1" t="s">
        <v>6154</v>
      </c>
      <c r="D3189" s="1" t="s">
        <v>5475</v>
      </c>
      <c r="E3189" s="1" t="s">
        <v>5476</v>
      </c>
      <c r="F3189" s="1">
        <v>0</v>
      </c>
      <c r="G3189" s="1">
        <v>0</v>
      </c>
      <c r="H3189" s="1" t="s">
        <v>6155</v>
      </c>
      <c r="J3189" s="1">
        <v>5</v>
      </c>
      <c r="K3189" s="1">
        <v>0</v>
      </c>
      <c r="L3189" s="1">
        <v>3</v>
      </c>
      <c r="M3189" s="1">
        <v>2</v>
      </c>
      <c r="N3189" s="1">
        <v>2</v>
      </c>
      <c r="O3189" s="1">
        <v>0</v>
      </c>
      <c r="P3189" s="1" t="s">
        <v>9516</v>
      </c>
      <c r="Q3189" s="1">
        <v>0</v>
      </c>
      <c r="R3189" s="1">
        <v>0</v>
      </c>
      <c r="S3189" s="1">
        <v>0</v>
      </c>
      <c r="T3189" s="1" t="s">
        <v>9516</v>
      </c>
    </row>
    <row r="3190" spans="1:20" ht="13.5" customHeight="1">
      <c r="A3190" s="1" t="s">
        <v>3269</v>
      </c>
      <c r="B3190" s="1" t="s">
        <v>3219</v>
      </c>
      <c r="C3190" s="1" t="s">
        <v>6154</v>
      </c>
      <c r="D3190" s="1" t="s">
        <v>6156</v>
      </c>
      <c r="E3190" s="1" t="s">
        <v>6157</v>
      </c>
      <c r="F3190" s="1">
        <v>1.5</v>
      </c>
      <c r="G3190" s="1">
        <v>0</v>
      </c>
      <c r="H3190" s="1" t="s">
        <v>7</v>
      </c>
      <c r="J3190" s="1">
        <v>5</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6158</v>
      </c>
      <c r="E3191" s="1" t="s">
        <v>6159</v>
      </c>
      <c r="F3191" s="1">
        <v>3</v>
      </c>
      <c r="G3191" s="1">
        <v>0</v>
      </c>
      <c r="H3191" s="1" t="s">
        <v>7</v>
      </c>
      <c r="J3191" s="1">
        <v>5</v>
      </c>
      <c r="K3191" s="1">
        <v>0</v>
      </c>
      <c r="L3191" s="1">
        <v>3</v>
      </c>
      <c r="M3191" s="1">
        <v>2</v>
      </c>
      <c r="N3191" s="1">
        <v>0</v>
      </c>
      <c r="O3191" s="1">
        <v>0</v>
      </c>
      <c r="P3191" s="1" t="s">
        <v>9516</v>
      </c>
      <c r="Q3191" s="1">
        <v>0</v>
      </c>
      <c r="R3191" s="1">
        <v>0</v>
      </c>
      <c r="S3191" s="1">
        <v>0</v>
      </c>
      <c r="T3191" s="1" t="s">
        <v>9516</v>
      </c>
    </row>
    <row r="3192" spans="1:20" ht="13.5" customHeight="1">
      <c r="A3192" s="1" t="s">
        <v>3269</v>
      </c>
      <c r="B3192" s="1" t="s">
        <v>3219</v>
      </c>
      <c r="C3192" s="1" t="s">
        <v>6154</v>
      </c>
      <c r="D3192" s="1" t="s">
        <v>9654</v>
      </c>
      <c r="E3192" s="1" t="s">
        <v>6160</v>
      </c>
      <c r="F3192" s="1">
        <v>3.9</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6161</v>
      </c>
      <c r="E3193" s="1" t="s">
        <v>6162</v>
      </c>
      <c r="F3193" s="1">
        <v>4.7</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6163</v>
      </c>
      <c r="E3194" s="1" t="s">
        <v>6164</v>
      </c>
      <c r="F3194" s="1">
        <v>5.9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6165</v>
      </c>
      <c r="E3195" s="1" t="s">
        <v>6166</v>
      </c>
      <c r="F3195" s="1">
        <v>6.9</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6167</v>
      </c>
      <c r="E3196" s="1" t="s">
        <v>6168</v>
      </c>
      <c r="F3196" s="1">
        <v>7.9</v>
      </c>
      <c r="G3196" s="1">
        <v>0</v>
      </c>
      <c r="H3196" s="1" t="s">
        <v>7</v>
      </c>
      <c r="J3196" s="1">
        <v>0</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6169</v>
      </c>
      <c r="E3197" s="1" t="s">
        <v>10166</v>
      </c>
      <c r="F3197" s="1">
        <v>8.8000000000000007</v>
      </c>
      <c r="G3197" s="1">
        <v>0</v>
      </c>
      <c r="H3197" s="1" t="s">
        <v>7</v>
      </c>
      <c r="J3197" s="1">
        <v>0</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9720</v>
      </c>
      <c r="E3198" s="1" t="s">
        <v>6170</v>
      </c>
      <c r="F3198" s="1">
        <v>10.199999999999999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6171</v>
      </c>
      <c r="E3199" s="1" t="s">
        <v>6172</v>
      </c>
      <c r="F3199" s="1">
        <v>11.1</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6173</v>
      </c>
      <c r="E3200" s="1" t="s">
        <v>6174</v>
      </c>
      <c r="F3200" s="1">
        <v>12.4</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6175</v>
      </c>
      <c r="E3201" s="1" t="s">
        <v>6176</v>
      </c>
      <c r="F3201" s="1">
        <v>13.7</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6177</v>
      </c>
      <c r="E3202" s="1" t="s">
        <v>6178</v>
      </c>
      <c r="F3202" s="1">
        <v>15.1</v>
      </c>
      <c r="G3202" s="1">
        <v>0</v>
      </c>
      <c r="H3202" s="1" t="s">
        <v>6179</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6180</v>
      </c>
      <c r="E3203" s="1" t="s">
        <v>6181</v>
      </c>
      <c r="F3203" s="1">
        <v>16.3</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6182</v>
      </c>
      <c r="E3204" s="1" t="s">
        <v>6183</v>
      </c>
      <c r="F3204" s="1">
        <v>18</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6184</v>
      </c>
      <c r="E3205" s="1" t="s">
        <v>6185</v>
      </c>
      <c r="F3205" s="1">
        <v>19.399999999999999</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6186</v>
      </c>
      <c r="E3206" s="1" t="s">
        <v>6187</v>
      </c>
      <c r="F3206" s="1">
        <v>20.9</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6188</v>
      </c>
      <c r="E3207" s="1" t="s">
        <v>6189</v>
      </c>
      <c r="F3207" s="1">
        <v>23.9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6190</v>
      </c>
      <c r="E3208" s="1" t="s">
        <v>6191</v>
      </c>
      <c r="F3208" s="1">
        <v>25.1</v>
      </c>
      <c r="G3208" s="1">
        <v>0</v>
      </c>
      <c r="H3208" s="1" t="s">
        <v>7</v>
      </c>
      <c r="I3208" s="1" t="s">
        <v>9368</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6192</v>
      </c>
      <c r="E3209" s="1" t="s">
        <v>6193</v>
      </c>
      <c r="F3209" s="1">
        <v>26.6</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6194</v>
      </c>
      <c r="E3210" s="1" t="s">
        <v>6195</v>
      </c>
      <c r="F3210" s="1">
        <v>28.1</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6196</v>
      </c>
      <c r="E3211" s="1" t="s">
        <v>6197</v>
      </c>
      <c r="F3211" s="1">
        <v>30</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6198</v>
      </c>
      <c r="E3212" s="1" t="s">
        <v>6199</v>
      </c>
      <c r="F3212" s="1">
        <v>31.5</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6200</v>
      </c>
      <c r="E3213" s="1" t="s">
        <v>6201</v>
      </c>
      <c r="F3213" s="1">
        <v>33</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6202</v>
      </c>
      <c r="E3214" s="1" t="s">
        <v>6203</v>
      </c>
      <c r="F3214" s="1">
        <v>34.9</v>
      </c>
      <c r="G3214" s="1">
        <v>0</v>
      </c>
      <c r="H3214" s="1" t="s">
        <v>6204</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6205</v>
      </c>
      <c r="E3215" s="1" t="s">
        <v>6206</v>
      </c>
      <c r="F3215" s="1">
        <v>36.299999999999997</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6207</v>
      </c>
      <c r="E3216" s="1" t="s">
        <v>6208</v>
      </c>
      <c r="F3216" s="1">
        <v>38.6</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6209</v>
      </c>
      <c r="E3217" s="1" t="s">
        <v>6210</v>
      </c>
      <c r="F3217" s="1">
        <v>40.5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6211</v>
      </c>
      <c r="E3218" s="1" t="s">
        <v>6212</v>
      </c>
      <c r="F3218" s="1">
        <v>43.3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6213</v>
      </c>
      <c r="E3219" s="1" t="s">
        <v>6214</v>
      </c>
      <c r="F3219" s="1">
        <v>45.2</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5232</v>
      </c>
      <c r="B3220" s="1" t="s">
        <v>3219</v>
      </c>
      <c r="C3220" s="1" t="s">
        <v>6154</v>
      </c>
      <c r="D3220" s="1" t="s">
        <v>6215</v>
      </c>
      <c r="E3220" s="1" t="s">
        <v>6216</v>
      </c>
      <c r="F3220" s="1">
        <v>53.3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5232</v>
      </c>
      <c r="B3221" s="1" t="s">
        <v>3219</v>
      </c>
      <c r="C3221" s="1" t="s">
        <v>6154</v>
      </c>
      <c r="D3221" s="1" t="s">
        <v>6217</v>
      </c>
      <c r="E3221" s="1" t="s">
        <v>6218</v>
      </c>
      <c r="F3221" s="1">
        <v>57.2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6219</v>
      </c>
      <c r="E3222" s="1" t="s">
        <v>6220</v>
      </c>
      <c r="F3222" s="1">
        <v>60.2</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5339</v>
      </c>
      <c r="E3223" s="1" t="s">
        <v>5340</v>
      </c>
      <c r="F3223" s="1">
        <v>61.3</v>
      </c>
      <c r="G3223" s="1">
        <v>0</v>
      </c>
      <c r="H3223" s="1" t="s">
        <v>6221</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6179</v>
      </c>
      <c r="D3224" s="1" t="s">
        <v>6177</v>
      </c>
      <c r="E3224" s="1" t="s">
        <v>6178</v>
      </c>
      <c r="F3224" s="1">
        <v>0</v>
      </c>
      <c r="G3224" s="1">
        <v>0</v>
      </c>
      <c r="H3224" s="1" t="s">
        <v>6222</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6179</v>
      </c>
      <c r="D3225" s="1" t="s">
        <v>6223</v>
      </c>
      <c r="E3225" s="1" t="s">
        <v>6224</v>
      </c>
      <c r="F3225" s="1">
        <v>1.7</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6225</v>
      </c>
      <c r="D3226" s="1" t="s">
        <v>6202</v>
      </c>
      <c r="E3226" s="1" t="s">
        <v>6203</v>
      </c>
      <c r="F3226" s="1">
        <v>0</v>
      </c>
      <c r="G3226" s="1">
        <v>0</v>
      </c>
      <c r="H3226" s="1" t="s">
        <v>6222</v>
      </c>
      <c r="J3226" s="1">
        <v>0</v>
      </c>
      <c r="K3226" s="1">
        <v>0</v>
      </c>
      <c r="L3226" s="1">
        <v>3</v>
      </c>
      <c r="M3226" s="1">
        <v>0</v>
      </c>
      <c r="N3226" s="1">
        <v>0</v>
      </c>
      <c r="O3226" s="1">
        <v>0</v>
      </c>
      <c r="P3226" s="1" t="s">
        <v>9516</v>
      </c>
      <c r="Q3226" s="1">
        <v>0</v>
      </c>
      <c r="R3226" s="1">
        <v>0</v>
      </c>
      <c r="S3226" s="1">
        <v>0</v>
      </c>
      <c r="T3226" s="1" t="s">
        <v>9516</v>
      </c>
    </row>
    <row r="3227" spans="1:20" ht="13.5" customHeight="1">
      <c r="A3227" s="1" t="s">
        <v>3269</v>
      </c>
      <c r="B3227" s="1" t="s">
        <v>3219</v>
      </c>
      <c r="C3227" s="1" t="s">
        <v>6225</v>
      </c>
      <c r="D3227" s="1" t="s">
        <v>6226</v>
      </c>
      <c r="E3227" s="1" t="s">
        <v>6227</v>
      </c>
      <c r="F3227" s="1">
        <v>4.2</v>
      </c>
      <c r="G3227" s="1">
        <v>0</v>
      </c>
      <c r="H3227" s="1" t="s">
        <v>7</v>
      </c>
      <c r="J3227" s="1">
        <v>0</v>
      </c>
      <c r="K3227" s="1">
        <v>0</v>
      </c>
      <c r="L3227" s="1">
        <v>3</v>
      </c>
      <c r="M3227" s="1">
        <v>0</v>
      </c>
      <c r="N3227" s="1">
        <v>0</v>
      </c>
      <c r="O3227" s="1">
        <v>0</v>
      </c>
      <c r="P3227" s="1" t="s">
        <v>9516</v>
      </c>
      <c r="Q3227" s="1">
        <v>0</v>
      </c>
      <c r="R3227" s="1">
        <v>0</v>
      </c>
      <c r="S3227" s="1">
        <v>0</v>
      </c>
      <c r="T3227" s="1" t="s">
        <v>9516</v>
      </c>
    </row>
    <row r="3228" spans="1:20" ht="13.5" customHeight="1">
      <c r="A3228" s="1" t="s">
        <v>3269</v>
      </c>
      <c r="B3228" s="1" t="s">
        <v>3219</v>
      </c>
      <c r="C3228" s="1" t="s">
        <v>6225</v>
      </c>
      <c r="D3228" s="1" t="s">
        <v>6228</v>
      </c>
      <c r="E3228" s="1" t="s">
        <v>6229</v>
      </c>
      <c r="F3228" s="1">
        <v>11.1</v>
      </c>
      <c r="G3228" s="1">
        <v>0</v>
      </c>
      <c r="J3228" s="1">
        <v>0</v>
      </c>
      <c r="K3228" s="1">
        <v>0</v>
      </c>
      <c r="L3228" s="1">
        <v>3</v>
      </c>
      <c r="M3228" s="1">
        <v>0</v>
      </c>
      <c r="N3228" s="1">
        <v>0</v>
      </c>
      <c r="O3228" s="1">
        <v>0</v>
      </c>
      <c r="P3228" s="1" t="s">
        <v>9516</v>
      </c>
      <c r="Q3228" s="1">
        <v>0</v>
      </c>
      <c r="R3228" s="1">
        <v>0</v>
      </c>
      <c r="S3228" s="1">
        <v>0</v>
      </c>
      <c r="T3228" s="1" t="s">
        <v>9516</v>
      </c>
    </row>
    <row r="3229" spans="1:20" ht="13.5" customHeight="1">
      <c r="A3229" s="1" t="s">
        <v>3294</v>
      </c>
      <c r="B3229" s="1" t="s">
        <v>3219</v>
      </c>
      <c r="C3229" s="1" t="s">
        <v>3324</v>
      </c>
      <c r="D3229" s="1" t="s">
        <v>3322</v>
      </c>
      <c r="E3229" s="1" t="s">
        <v>3323</v>
      </c>
      <c r="F3229" s="1">
        <v>0</v>
      </c>
      <c r="G3229" s="1">
        <v>0</v>
      </c>
      <c r="H3229" s="1" t="s">
        <v>1245</v>
      </c>
      <c r="J3229" s="1">
        <v>106</v>
      </c>
      <c r="K3229" s="1">
        <v>0</v>
      </c>
      <c r="L3229" s="1">
        <v>3</v>
      </c>
      <c r="M3229" s="1">
        <v>2</v>
      </c>
      <c r="N3229" s="1">
        <v>0</v>
      </c>
      <c r="O3229" s="1">
        <v>0</v>
      </c>
      <c r="P3229" s="1" t="s">
        <v>9516</v>
      </c>
      <c r="Q3229" s="1">
        <v>0</v>
      </c>
      <c r="R3229" s="1">
        <v>0</v>
      </c>
      <c r="S3229" s="1">
        <v>0</v>
      </c>
      <c r="T3229" s="1" t="s">
        <v>9516</v>
      </c>
    </row>
    <row r="3230" spans="1:20" ht="13.5" customHeight="1">
      <c r="A3230" s="1" t="s">
        <v>3294</v>
      </c>
      <c r="B3230" s="1" t="s">
        <v>3219</v>
      </c>
      <c r="C3230" s="1" t="s">
        <v>3324</v>
      </c>
      <c r="D3230" s="1" t="s">
        <v>6230</v>
      </c>
      <c r="E3230" s="1" t="s">
        <v>6231</v>
      </c>
      <c r="F3230" s="1">
        <v>1.8</v>
      </c>
      <c r="G3230" s="1">
        <v>0</v>
      </c>
      <c r="H3230" s="1" t="s">
        <v>6232</v>
      </c>
      <c r="J3230" s="1">
        <v>6</v>
      </c>
      <c r="K3230" s="1">
        <v>0</v>
      </c>
      <c r="L3230" s="1">
        <v>3</v>
      </c>
      <c r="M3230" s="1">
        <v>2</v>
      </c>
      <c r="N3230" s="1">
        <v>0</v>
      </c>
      <c r="O3230" s="1">
        <v>0</v>
      </c>
      <c r="P3230" s="1" t="s">
        <v>9516</v>
      </c>
      <c r="Q3230" s="1">
        <v>0</v>
      </c>
      <c r="R3230" s="1">
        <v>0</v>
      </c>
      <c r="S3230" s="1">
        <v>0</v>
      </c>
      <c r="T3230" s="1" t="s">
        <v>9516</v>
      </c>
    </row>
    <row r="3231" spans="1:20" ht="13.5" customHeight="1">
      <c r="A3231" s="1" t="s">
        <v>3294</v>
      </c>
      <c r="B3231" s="1" t="s">
        <v>3219</v>
      </c>
      <c r="C3231" s="1" t="s">
        <v>3324</v>
      </c>
      <c r="D3231" s="1" t="s">
        <v>6233</v>
      </c>
      <c r="E3231" s="1" t="s">
        <v>6234</v>
      </c>
      <c r="F3231" s="1">
        <v>4.0999999999999996</v>
      </c>
      <c r="G3231" s="1">
        <v>0</v>
      </c>
      <c r="H3231" s="1" t="s">
        <v>7</v>
      </c>
      <c r="J3231" s="1">
        <v>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6235</v>
      </c>
      <c r="E3232" s="1" t="s">
        <v>6236</v>
      </c>
      <c r="F3232" s="1">
        <v>5.0999999999999996</v>
      </c>
      <c r="G3232" s="1">
        <v>0</v>
      </c>
      <c r="H3232" s="1" t="s">
        <v>7</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6237</v>
      </c>
      <c r="E3233" s="1" t="s">
        <v>6238</v>
      </c>
      <c r="F3233" s="1">
        <v>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6239</v>
      </c>
      <c r="E3234" s="1" t="s">
        <v>6240</v>
      </c>
      <c r="F3234" s="1">
        <v>7.3</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6241</v>
      </c>
      <c r="E3235" s="1" t="s">
        <v>99</v>
      </c>
      <c r="F3235" s="1">
        <v>10.199999999999999</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6242</v>
      </c>
      <c r="E3236" s="1" t="s">
        <v>6243</v>
      </c>
      <c r="F3236" s="1">
        <v>13.1</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6244</v>
      </c>
      <c r="E3237" s="1" t="s">
        <v>6245</v>
      </c>
      <c r="F3237" s="1">
        <v>15.1</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6246</v>
      </c>
      <c r="E3238" s="1" t="s">
        <v>6247</v>
      </c>
      <c r="F3238" s="1">
        <v>17</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6248</v>
      </c>
      <c r="E3239" s="1" t="s">
        <v>6249</v>
      </c>
      <c r="F3239" s="1">
        <v>19.399999999999999</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6250</v>
      </c>
      <c r="E3240" s="1" t="s">
        <v>6251</v>
      </c>
      <c r="F3240" s="1">
        <v>22.8</v>
      </c>
      <c r="G3240" s="1">
        <v>0</v>
      </c>
      <c r="H3240" s="1" t="s">
        <v>6252</v>
      </c>
      <c r="J3240" s="1">
        <v>0</v>
      </c>
      <c r="K3240" s="1">
        <v>11</v>
      </c>
      <c r="L3240" s="1">
        <v>13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1057</v>
      </c>
      <c r="E3241" s="1" t="s">
        <v>1058</v>
      </c>
      <c r="F3241" s="1">
        <v>25.6</v>
      </c>
      <c r="G3241" s="1">
        <v>0</v>
      </c>
      <c r="H3241" s="1" t="s">
        <v>7</v>
      </c>
      <c r="I3241" s="1" t="s">
        <v>9329</v>
      </c>
      <c r="J3241" s="1">
        <v>0</v>
      </c>
      <c r="K3241" s="1">
        <v>0</v>
      </c>
      <c r="L3241" s="1">
        <v>3</v>
      </c>
      <c r="M3241" s="1">
        <v>0</v>
      </c>
      <c r="N3241" s="1">
        <v>0</v>
      </c>
      <c r="O3241" s="1">
        <v>0</v>
      </c>
      <c r="P3241" s="1" t="s">
        <v>9516</v>
      </c>
      <c r="Q3241" s="1">
        <v>0</v>
      </c>
      <c r="R3241" s="1">
        <v>0</v>
      </c>
      <c r="S3241" s="1">
        <v>0</v>
      </c>
      <c r="T3241" s="1" t="s">
        <v>9516</v>
      </c>
    </row>
    <row r="3242" spans="1:20" ht="13.5" customHeight="1">
      <c r="A3242" s="1" t="s">
        <v>3294</v>
      </c>
      <c r="B3242" s="1" t="s">
        <v>3219</v>
      </c>
      <c r="C3242" s="1" t="s">
        <v>3324</v>
      </c>
      <c r="D3242" s="1" t="s">
        <v>6253</v>
      </c>
      <c r="E3242" s="1" t="s">
        <v>6254</v>
      </c>
      <c r="F3242" s="1">
        <v>29.1</v>
      </c>
      <c r="G3242" s="1">
        <v>0</v>
      </c>
      <c r="H3242" s="1" t="s">
        <v>7</v>
      </c>
      <c r="J3242" s="1">
        <v>0</v>
      </c>
      <c r="K3242" s="1">
        <v>0</v>
      </c>
      <c r="L3242" s="1">
        <v>3</v>
      </c>
      <c r="M3242" s="1">
        <v>0</v>
      </c>
      <c r="N3242" s="1">
        <v>0</v>
      </c>
      <c r="O3242" s="1">
        <v>0</v>
      </c>
      <c r="P3242" s="1" t="s">
        <v>9516</v>
      </c>
      <c r="Q3242" s="1">
        <v>0</v>
      </c>
      <c r="R3242" s="1">
        <v>0</v>
      </c>
      <c r="S3242" s="1">
        <v>0</v>
      </c>
      <c r="T3242" s="1" t="s">
        <v>9516</v>
      </c>
    </row>
    <row r="3243" spans="1:20" ht="13.5" customHeight="1">
      <c r="A3243" s="1" t="s">
        <v>3294</v>
      </c>
      <c r="B3243" s="1" t="s">
        <v>3219</v>
      </c>
      <c r="C3243" s="1" t="s">
        <v>3324</v>
      </c>
      <c r="D3243" s="1" t="s">
        <v>6255</v>
      </c>
      <c r="E3243" s="1" t="s">
        <v>6256</v>
      </c>
      <c r="F3243" s="1">
        <v>32.200000000000003</v>
      </c>
      <c r="G3243" s="1">
        <v>0</v>
      </c>
      <c r="H3243" s="1" t="s">
        <v>7</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6257</v>
      </c>
      <c r="E3244" s="1" t="s">
        <v>6258</v>
      </c>
      <c r="F3244" s="1">
        <v>35.5</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6259</v>
      </c>
      <c r="E3245" s="1" t="s">
        <v>6260</v>
      </c>
      <c r="F3245" s="1">
        <v>39.1</v>
      </c>
      <c r="G3245" s="1">
        <v>0</v>
      </c>
      <c r="H3245" s="1" t="s">
        <v>5999</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6261</v>
      </c>
      <c r="E3246" s="1" t="s">
        <v>6262</v>
      </c>
      <c r="F3246" s="1">
        <v>42.4</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6263</v>
      </c>
      <c r="E3247" s="1" t="s">
        <v>6264</v>
      </c>
      <c r="F3247" s="1">
        <v>46.4</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6265</v>
      </c>
      <c r="E3248" s="1" t="s">
        <v>6266</v>
      </c>
      <c r="F3248" s="1">
        <v>48.4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6267</v>
      </c>
      <c r="E3249" s="1" t="s">
        <v>6268</v>
      </c>
      <c r="F3249" s="1">
        <v>50.5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10295</v>
      </c>
      <c r="E3250" s="1" t="s">
        <v>10296</v>
      </c>
      <c r="F3250" s="1">
        <v>52.9</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6269</v>
      </c>
      <c r="E3251" s="1" t="s">
        <v>6270</v>
      </c>
      <c r="F3251" s="1">
        <v>54.8</v>
      </c>
      <c r="G3251" s="1">
        <v>0</v>
      </c>
      <c r="H3251" s="1" t="s">
        <v>6271</v>
      </c>
      <c r="J3251" s="1">
        <v>0</v>
      </c>
      <c r="K3251" s="1">
        <v>10</v>
      </c>
      <c r="L3251" s="1">
        <v>13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6272</v>
      </c>
      <c r="E3252" s="1" t="s">
        <v>6273</v>
      </c>
      <c r="F3252" s="1">
        <v>59.4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6274</v>
      </c>
      <c r="E3253" s="1" t="s">
        <v>6275</v>
      </c>
      <c r="F3253" s="1">
        <v>62.2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6276</v>
      </c>
      <c r="E3254" s="1" t="s">
        <v>6277</v>
      </c>
      <c r="F3254" s="1">
        <v>65.099999999999994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6278</v>
      </c>
      <c r="E3255" s="1" t="s">
        <v>1186</v>
      </c>
      <c r="F3255" s="1">
        <v>71</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6279</v>
      </c>
      <c r="E3256" s="1" t="s">
        <v>6280</v>
      </c>
      <c r="F3256" s="1">
        <v>75.5</v>
      </c>
      <c r="G3256" s="1">
        <v>0</v>
      </c>
      <c r="H3256" s="1" t="s">
        <v>6281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6282</v>
      </c>
      <c r="E3257" s="1" t="s">
        <v>6283</v>
      </c>
      <c r="F3257" s="1">
        <v>83.1</v>
      </c>
      <c r="G3257" s="1">
        <v>0</v>
      </c>
      <c r="H3257" s="1" t="s">
        <v>7</v>
      </c>
      <c r="J3257" s="1">
        <v>0</v>
      </c>
      <c r="K3257" s="1">
        <v>0</v>
      </c>
      <c r="L3257" s="1">
        <v>0</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6284</v>
      </c>
      <c r="E3258" s="1" t="s">
        <v>6285</v>
      </c>
      <c r="F3258" s="1">
        <v>89.6</v>
      </c>
      <c r="G3258" s="1">
        <v>0</v>
      </c>
      <c r="H3258" s="1" t="s">
        <v>9402</v>
      </c>
      <c r="J3258" s="1">
        <v>0</v>
      </c>
      <c r="K3258" s="1">
        <v>0</v>
      </c>
      <c r="L3258" s="1">
        <v>0</v>
      </c>
      <c r="M3258" s="1">
        <v>0</v>
      </c>
      <c r="N3258" s="1">
        <v>0</v>
      </c>
      <c r="O3258" s="1">
        <v>0</v>
      </c>
      <c r="P3258" s="1" t="s">
        <v>9516</v>
      </c>
      <c r="Q3258" s="1">
        <v>0</v>
      </c>
      <c r="R3258" s="1">
        <v>0</v>
      </c>
      <c r="S3258" s="1">
        <v>0</v>
      </c>
      <c r="T3258" s="1" t="s">
        <v>9516</v>
      </c>
    </row>
    <row r="3259" spans="1:20" ht="13.5" customHeight="1">
      <c r="A3259" s="1" t="s">
        <v>6286</v>
      </c>
      <c r="B3259" s="1" t="s">
        <v>3219</v>
      </c>
      <c r="C3259" s="1" t="s">
        <v>3324</v>
      </c>
      <c r="D3259" s="1" t="s">
        <v>6287</v>
      </c>
      <c r="E3259" s="1" t="s">
        <v>6288</v>
      </c>
      <c r="F3259" s="1">
        <v>102.4</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6286</v>
      </c>
      <c r="B3260" s="1" t="s">
        <v>3219</v>
      </c>
      <c r="C3260" s="1" t="s">
        <v>3324</v>
      </c>
      <c r="D3260" s="1" t="s">
        <v>6289</v>
      </c>
      <c r="E3260" s="1" t="s">
        <v>6290</v>
      </c>
      <c r="F3260" s="1">
        <v>109.5</v>
      </c>
      <c r="G3260" s="1">
        <v>0</v>
      </c>
      <c r="H3260" s="1" t="s">
        <v>7</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6291</v>
      </c>
      <c r="E3261" s="1" t="s">
        <v>6292</v>
      </c>
      <c r="F3261" s="1">
        <v>114.8</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6293</v>
      </c>
      <c r="E3262" s="1" t="s">
        <v>6294</v>
      </c>
      <c r="F3262" s="1">
        <v>119.4</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6295</v>
      </c>
      <c r="E3263" s="1" t="s">
        <v>6296</v>
      </c>
      <c r="F3263" s="1">
        <v>123.5</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6297</v>
      </c>
      <c r="E3264" s="1" t="s">
        <v>6298</v>
      </c>
      <c r="F3264" s="1">
        <v>128</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6299</v>
      </c>
      <c r="E3265" s="1" t="s">
        <v>6300</v>
      </c>
      <c r="F3265" s="1">
        <v>132.69999999999999</v>
      </c>
      <c r="G3265" s="1">
        <v>0</v>
      </c>
      <c r="H3265" s="1" t="s">
        <v>7</v>
      </c>
      <c r="I3265" s="1" t="s">
        <v>9329</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6301</v>
      </c>
      <c r="E3266" s="1" t="s">
        <v>6302</v>
      </c>
      <c r="F3266" s="1">
        <v>136.1</v>
      </c>
      <c r="G3266" s="1">
        <v>0</v>
      </c>
      <c r="H3266" s="1" t="s">
        <v>6303</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6304</v>
      </c>
      <c r="E3267" s="1" t="s">
        <v>6305</v>
      </c>
      <c r="F3267" s="1">
        <v>138.9</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6306</v>
      </c>
      <c r="E3268" s="1" t="s">
        <v>6307</v>
      </c>
      <c r="F3268" s="1">
        <v>140.80000000000001</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6308</v>
      </c>
      <c r="E3269" s="1" t="s">
        <v>6309</v>
      </c>
      <c r="F3269" s="1">
        <v>143.4</v>
      </c>
      <c r="G3269" s="1">
        <v>0</v>
      </c>
      <c r="H3269" s="1" t="s">
        <v>6310</v>
      </c>
      <c r="J3269" s="1">
        <v>0</v>
      </c>
      <c r="K3269" s="1">
        <v>10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6311</v>
      </c>
      <c r="E3270" s="1" t="s">
        <v>6312</v>
      </c>
      <c r="F3270" s="1">
        <v>146.80000000000001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6313</v>
      </c>
      <c r="E3271" s="1" t="s">
        <v>6314</v>
      </c>
      <c r="F3271" s="1">
        <v>149.9</v>
      </c>
      <c r="G3271" s="1">
        <v>0</v>
      </c>
      <c r="H3271" s="1" t="s">
        <v>7</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6315</v>
      </c>
      <c r="E3272" s="1" t="s">
        <v>6316</v>
      </c>
      <c r="F3272" s="1">
        <v>154.6</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6317</v>
      </c>
      <c r="E3273" s="1" t="s">
        <v>6318</v>
      </c>
      <c r="F3273" s="1">
        <v>159.30000000000001</v>
      </c>
      <c r="G3273" s="1">
        <v>0</v>
      </c>
      <c r="H3273" s="1" t="s">
        <v>6319</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6320</v>
      </c>
      <c r="E3274" s="1" t="s">
        <v>6321</v>
      </c>
      <c r="F3274" s="1">
        <v>163.30000000000001</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6322</v>
      </c>
      <c r="E3275" s="1" t="s">
        <v>6323</v>
      </c>
      <c r="F3275" s="1">
        <v>168.6</v>
      </c>
      <c r="G3275" s="1">
        <v>0</v>
      </c>
      <c r="H3275" s="1" t="s">
        <v>6252</v>
      </c>
      <c r="J3275" s="1">
        <v>0</v>
      </c>
      <c r="K3275" s="1">
        <v>10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6324</v>
      </c>
      <c r="E3276" s="1" t="s">
        <v>6325</v>
      </c>
      <c r="F3276" s="1">
        <v>174.9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6326</v>
      </c>
      <c r="E3277" s="1" t="s">
        <v>6327</v>
      </c>
      <c r="F3277" s="1">
        <v>178.4</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6328</v>
      </c>
      <c r="E3278" s="1" t="s">
        <v>6329</v>
      </c>
      <c r="F3278" s="1">
        <v>182.4</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6330</v>
      </c>
      <c r="E3279" s="1" t="s">
        <v>6331</v>
      </c>
      <c r="F3279" s="1">
        <v>187.1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6332</v>
      </c>
      <c r="B3280" s="1" t="s">
        <v>3219</v>
      </c>
      <c r="C3280" s="1" t="s">
        <v>3324</v>
      </c>
      <c r="D3280" s="1" t="s">
        <v>6333</v>
      </c>
      <c r="E3280" s="1" t="s">
        <v>6334</v>
      </c>
      <c r="F3280" s="1">
        <v>194.2</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6332</v>
      </c>
      <c r="B3281" s="1" t="s">
        <v>3219</v>
      </c>
      <c r="C3281" s="1" t="s">
        <v>3324</v>
      </c>
      <c r="D3281" s="1" t="s">
        <v>6335</v>
      </c>
      <c r="E3281" s="1" t="s">
        <v>6336</v>
      </c>
      <c r="F3281" s="1">
        <v>197.5</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6337</v>
      </c>
      <c r="E3282" s="1" t="s">
        <v>6338</v>
      </c>
      <c r="F3282" s="1">
        <v>201.7</v>
      </c>
      <c r="G3282" s="1">
        <v>0</v>
      </c>
      <c r="H3282" s="1" t="s">
        <v>6339</v>
      </c>
      <c r="J3282" s="1">
        <v>0</v>
      </c>
      <c r="K3282" s="1">
        <v>12</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6340</v>
      </c>
      <c r="E3283" s="1" t="s">
        <v>6341</v>
      </c>
      <c r="F3283" s="1">
        <v>207.5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6342</v>
      </c>
      <c r="E3284" s="1" t="s">
        <v>6343</v>
      </c>
      <c r="F3284" s="1">
        <v>212.4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6344</v>
      </c>
      <c r="E3285" s="1" t="s">
        <v>6345</v>
      </c>
      <c r="F3285" s="1">
        <v>215.3</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6346</v>
      </c>
      <c r="E3286" s="1" t="s">
        <v>6347</v>
      </c>
      <c r="F3286" s="1">
        <v>221.8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6348</v>
      </c>
      <c r="E3287" s="1" t="s">
        <v>6349</v>
      </c>
      <c r="F3287" s="1">
        <v>230.9</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6350</v>
      </c>
      <c r="E3288" s="1" t="s">
        <v>6351</v>
      </c>
      <c r="F3288" s="1">
        <v>233.3</v>
      </c>
      <c r="G3288" s="1">
        <v>0</v>
      </c>
      <c r="H3288" s="1" t="s">
        <v>6352</v>
      </c>
      <c r="J3288" s="1">
        <v>0</v>
      </c>
      <c r="K3288" s="1">
        <v>13</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6353</v>
      </c>
      <c r="E3289" s="1" t="s">
        <v>6354</v>
      </c>
      <c r="F3289" s="1">
        <v>242.8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6355</v>
      </c>
      <c r="E3290" s="1" t="s">
        <v>6356</v>
      </c>
      <c r="F3290" s="1">
        <v>255.1</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6357</v>
      </c>
      <c r="E3291" s="1" t="s">
        <v>6358</v>
      </c>
      <c r="F3291" s="1">
        <v>259.5</v>
      </c>
      <c r="G3291" s="1">
        <v>0</v>
      </c>
      <c r="H3291" s="1" t="s">
        <v>7</v>
      </c>
      <c r="I3291" s="1" t="s">
        <v>9329</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6359</v>
      </c>
      <c r="E3292" s="1" t="s">
        <v>6360</v>
      </c>
      <c r="F3292" s="1">
        <v>263.89999999999998</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6361</v>
      </c>
      <c r="E3293" s="1" t="s">
        <v>6362</v>
      </c>
      <c r="F3293" s="1">
        <v>268.3</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4077</v>
      </c>
      <c r="E3294" s="1" t="s">
        <v>6363</v>
      </c>
      <c r="F3294" s="1">
        <v>272.89999999999998</v>
      </c>
      <c r="G3294" s="1">
        <v>0</v>
      </c>
      <c r="H3294" s="1" t="s">
        <v>7</v>
      </c>
      <c r="I3294" s="1" t="s">
        <v>9329</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6364</v>
      </c>
      <c r="E3295" s="1" t="s">
        <v>6365</v>
      </c>
      <c r="F3295" s="1">
        <v>278.89999999999998</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6366</v>
      </c>
      <c r="E3296" s="1" t="s">
        <v>6367</v>
      </c>
      <c r="F3296" s="1">
        <v>289.5</v>
      </c>
      <c r="G3296" s="1">
        <v>0</v>
      </c>
      <c r="H3296" s="1" t="s">
        <v>7</v>
      </c>
      <c r="J3296" s="1">
        <v>7</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6368</v>
      </c>
      <c r="E3297" s="1" t="s">
        <v>6369</v>
      </c>
      <c r="F3297" s="1">
        <v>292.39999999999998</v>
      </c>
      <c r="G3297" s="1">
        <v>0</v>
      </c>
      <c r="H3297" s="1" t="s">
        <v>7</v>
      </c>
      <c r="J3297" s="1">
        <v>7</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6370</v>
      </c>
      <c r="E3298" s="1" t="s">
        <v>6371</v>
      </c>
      <c r="F3298" s="1">
        <v>294.39999999999998</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6372</v>
      </c>
      <c r="E3299" s="1" t="s">
        <v>6373</v>
      </c>
      <c r="F3299" s="1">
        <v>298.3</v>
      </c>
      <c r="G3299" s="1">
        <v>0</v>
      </c>
      <c r="H3299" s="1" t="s">
        <v>6374</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6375</v>
      </c>
      <c r="E3300" s="1" t="s">
        <v>6376</v>
      </c>
      <c r="F3300" s="1">
        <v>300.60000000000002</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6377</v>
      </c>
      <c r="E3301" s="1" t="s">
        <v>6378</v>
      </c>
      <c r="F3301" s="1">
        <v>302.39999999999998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6379</v>
      </c>
      <c r="E3302" s="1" t="s">
        <v>6380</v>
      </c>
      <c r="F3302" s="1">
        <v>304.7</v>
      </c>
      <c r="G3302" s="1">
        <v>0</v>
      </c>
      <c r="H3302" s="1" t="s">
        <v>6381</v>
      </c>
      <c r="J3302" s="1">
        <v>107</v>
      </c>
      <c r="K3302" s="1">
        <v>13</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10043</v>
      </c>
      <c r="E3303" s="1" t="s">
        <v>10044</v>
      </c>
      <c r="F3303" s="1">
        <v>306.5</v>
      </c>
      <c r="G3303" s="1">
        <v>0</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3725</v>
      </c>
      <c r="E3304" s="1" t="s">
        <v>6382</v>
      </c>
      <c r="F3304" s="1">
        <v>307.7</v>
      </c>
      <c r="G3304" s="1">
        <v>0</v>
      </c>
      <c r="H3304" s="1" t="s">
        <v>6383</v>
      </c>
      <c r="I3304" s="1" t="s">
        <v>9329</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6384</v>
      </c>
      <c r="E3305" s="1" t="s">
        <v>6385</v>
      </c>
      <c r="F3305" s="1">
        <v>310.2</v>
      </c>
      <c r="G3305" s="1">
        <v>0</v>
      </c>
      <c r="H3305" s="1" t="s">
        <v>7</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6386</v>
      </c>
      <c r="E3306" s="1" t="s">
        <v>6387</v>
      </c>
      <c r="F3306" s="1">
        <v>314.39999999999998</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6388</v>
      </c>
      <c r="E3307" s="1" t="s">
        <v>6389</v>
      </c>
      <c r="F3307" s="1">
        <v>316.8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6390</v>
      </c>
      <c r="E3308" s="1" t="s">
        <v>6391</v>
      </c>
      <c r="F3308" s="1">
        <v>320.2</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6392</v>
      </c>
      <c r="E3309" s="1" t="s">
        <v>6393</v>
      </c>
      <c r="F3309" s="1">
        <v>321.8</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6394</v>
      </c>
      <c r="E3310" s="1" t="s">
        <v>6395</v>
      </c>
      <c r="F3310" s="1">
        <v>324.8</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6396</v>
      </c>
      <c r="E3311" s="1" t="s">
        <v>6397</v>
      </c>
      <c r="F3311" s="1">
        <v>326.5</v>
      </c>
      <c r="G3311" s="1">
        <v>0</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6398</v>
      </c>
      <c r="E3312" s="1" t="s">
        <v>6399</v>
      </c>
      <c r="F3312" s="1">
        <v>328.3</v>
      </c>
      <c r="G3312" s="1">
        <v>0</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6400</v>
      </c>
      <c r="E3313" s="1" t="s">
        <v>6401</v>
      </c>
      <c r="F3313" s="1">
        <v>331.4</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6402</v>
      </c>
      <c r="E3314" s="1" t="s">
        <v>6403</v>
      </c>
      <c r="F3314" s="1">
        <v>336.4</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6404</v>
      </c>
      <c r="E3315" s="1" t="s">
        <v>6405</v>
      </c>
      <c r="F3315" s="1">
        <v>340.8</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6406</v>
      </c>
      <c r="B3316" s="1" t="s">
        <v>3219</v>
      </c>
      <c r="C3316" s="1" t="s">
        <v>3324</v>
      </c>
      <c r="D3316" s="1" t="s">
        <v>6407</v>
      </c>
      <c r="E3316" s="1" t="s">
        <v>6408</v>
      </c>
      <c r="F3316" s="1">
        <v>342.3</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6406</v>
      </c>
      <c r="B3317" s="1" t="s">
        <v>3219</v>
      </c>
      <c r="C3317" s="1" t="s">
        <v>3324</v>
      </c>
      <c r="D3317" s="1" t="s">
        <v>6409</v>
      </c>
      <c r="E3317" s="1" t="s">
        <v>6410</v>
      </c>
      <c r="F3317" s="1">
        <v>346.1</v>
      </c>
      <c r="G3317" s="1">
        <v>0</v>
      </c>
      <c r="H3317" s="1" t="s">
        <v>6411</v>
      </c>
      <c r="J3317" s="1">
        <v>0</v>
      </c>
      <c r="K3317" s="1">
        <v>0</v>
      </c>
      <c r="L3317" s="1">
        <v>0</v>
      </c>
      <c r="M3317" s="1">
        <v>0</v>
      </c>
      <c r="N3317" s="1">
        <v>0</v>
      </c>
      <c r="O3317" s="1">
        <v>0</v>
      </c>
      <c r="P3317" s="1" t="s">
        <v>9516</v>
      </c>
      <c r="Q3317" s="1">
        <v>0</v>
      </c>
      <c r="R3317" s="1">
        <v>8</v>
      </c>
      <c r="S3317" s="1">
        <v>0</v>
      </c>
      <c r="T3317" s="1" t="s">
        <v>9516</v>
      </c>
    </row>
    <row r="3318" spans="1:20" ht="13.5" customHeight="1">
      <c r="A3318" s="1" t="s">
        <v>6406</v>
      </c>
      <c r="B3318" s="1" t="s">
        <v>3219</v>
      </c>
      <c r="C3318" s="1" t="s">
        <v>3324</v>
      </c>
      <c r="D3318" s="1" t="s">
        <v>6412</v>
      </c>
      <c r="E3318" s="1" t="s">
        <v>6413</v>
      </c>
      <c r="F3318" s="1">
        <v>350.7</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6414</v>
      </c>
      <c r="E3319" s="1" t="s">
        <v>6415</v>
      </c>
      <c r="F3319" s="1">
        <v>353.4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6416</v>
      </c>
      <c r="E3320" s="1" t="s">
        <v>6417</v>
      </c>
      <c r="F3320" s="1">
        <v>358.6</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6418</v>
      </c>
      <c r="E3321" s="1" t="s">
        <v>6419</v>
      </c>
      <c r="F3321" s="1">
        <v>361.6</v>
      </c>
      <c r="G3321" s="1">
        <v>0</v>
      </c>
      <c r="H3321" s="1" t="s">
        <v>7</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2615</v>
      </c>
      <c r="E3322" s="1" t="s">
        <v>6420</v>
      </c>
      <c r="F3322" s="1">
        <v>366.8</v>
      </c>
      <c r="G3322" s="1">
        <v>0</v>
      </c>
      <c r="I3322" s="1" t="s">
        <v>9329</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6421</v>
      </c>
      <c r="E3323" s="1" t="s">
        <v>6422</v>
      </c>
      <c r="F3323" s="1">
        <v>371.9</v>
      </c>
      <c r="G3323" s="1">
        <v>0</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6423</v>
      </c>
      <c r="E3324" s="1" t="s">
        <v>6424</v>
      </c>
      <c r="F3324" s="1">
        <v>376.4</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6425</v>
      </c>
      <c r="E3325" s="1" t="s">
        <v>6426</v>
      </c>
      <c r="F3325" s="1">
        <v>379.2</v>
      </c>
      <c r="G3325" s="1">
        <v>0</v>
      </c>
      <c r="H3325" s="1" t="s">
        <v>7</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6427</v>
      </c>
      <c r="E3326" s="1" t="s">
        <v>6428</v>
      </c>
      <c r="F3326" s="1">
        <v>385.4</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6429</v>
      </c>
      <c r="E3327" s="1" t="s">
        <v>3112</v>
      </c>
      <c r="F3327" s="1">
        <v>390.9</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3099</v>
      </c>
      <c r="E3328" s="1" t="s">
        <v>6430</v>
      </c>
      <c r="F3328" s="1">
        <v>395.9</v>
      </c>
      <c r="G3328" s="1">
        <v>0</v>
      </c>
      <c r="H3328" s="1" t="s">
        <v>7</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6431</v>
      </c>
      <c r="E3329" s="1" t="s">
        <v>6432</v>
      </c>
      <c r="F3329" s="1">
        <v>400.7</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6190</v>
      </c>
      <c r="E3330" s="1" t="s">
        <v>6433</v>
      </c>
      <c r="F3330" s="1">
        <v>406.9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9898</v>
      </c>
      <c r="E3331" s="1" t="s">
        <v>6434</v>
      </c>
      <c r="F3331" s="1">
        <v>411.5</v>
      </c>
      <c r="G3331" s="1">
        <v>0</v>
      </c>
      <c r="H3331" s="1" t="s">
        <v>6411</v>
      </c>
      <c r="J3331" s="1">
        <v>0</v>
      </c>
      <c r="K3331" s="1">
        <v>0</v>
      </c>
      <c r="L3331" s="1">
        <v>0</v>
      </c>
      <c r="M3331" s="1">
        <v>0</v>
      </c>
      <c r="N3331" s="1">
        <v>0</v>
      </c>
      <c r="O3331" s="1">
        <v>0</v>
      </c>
      <c r="P3331" s="1" t="s">
        <v>9516</v>
      </c>
      <c r="Q3331" s="1">
        <v>0</v>
      </c>
      <c r="R3331" s="1">
        <v>8</v>
      </c>
      <c r="S3331" s="1">
        <v>0</v>
      </c>
      <c r="T3331" s="1" t="s">
        <v>9516</v>
      </c>
    </row>
    <row r="3332" spans="1:20" ht="13.5" customHeight="1">
      <c r="A3332" s="1" t="s">
        <v>6406</v>
      </c>
      <c r="B3332" s="1" t="s">
        <v>3219</v>
      </c>
      <c r="C3332" s="1" t="s">
        <v>3324</v>
      </c>
      <c r="D3332" s="1" t="s">
        <v>6435</v>
      </c>
      <c r="E3332" s="1" t="s">
        <v>6436</v>
      </c>
      <c r="F3332" s="1">
        <v>414.9</v>
      </c>
      <c r="G3332" s="1">
        <v>0</v>
      </c>
      <c r="H3332" s="1" t="s">
        <v>6252</v>
      </c>
      <c r="J3332" s="1">
        <v>0</v>
      </c>
      <c r="K3332" s="1">
        <v>11</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6437</v>
      </c>
      <c r="E3333" s="1" t="s">
        <v>6438</v>
      </c>
      <c r="F3333" s="1">
        <v>419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6439</v>
      </c>
      <c r="E3334" s="1" t="s">
        <v>6440</v>
      </c>
      <c r="F3334" s="1">
        <v>421.9</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1004</v>
      </c>
      <c r="E3335" s="1" t="s">
        <v>6441</v>
      </c>
      <c r="F3335" s="1">
        <v>425.7</v>
      </c>
      <c r="G3335" s="1">
        <v>0</v>
      </c>
      <c r="H3335" s="1" t="s">
        <v>7</v>
      </c>
      <c r="I3335" s="1" t="s">
        <v>9329</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6442</v>
      </c>
      <c r="E3336" s="1" t="s">
        <v>6443</v>
      </c>
      <c r="F3336" s="1">
        <v>434.2</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6444</v>
      </c>
      <c r="E3337" s="1" t="s">
        <v>6445</v>
      </c>
      <c r="F3337" s="1">
        <v>441.4</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6446</v>
      </c>
      <c r="E3338" s="1" t="s">
        <v>6447</v>
      </c>
      <c r="F3338" s="1">
        <v>449.2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6448</v>
      </c>
      <c r="E3339" s="1" t="s">
        <v>6449</v>
      </c>
      <c r="F3339" s="1">
        <v>454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6450</v>
      </c>
      <c r="E3340" s="1" t="s">
        <v>6451</v>
      </c>
      <c r="F3340" s="1">
        <v>459.2</v>
      </c>
      <c r="G3340" s="1">
        <v>0</v>
      </c>
      <c r="H3340" s="1" t="s">
        <v>6452</v>
      </c>
      <c r="J3340" s="1">
        <v>0</v>
      </c>
      <c r="K3340" s="1">
        <v>10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6453</v>
      </c>
      <c r="E3341" s="1" t="s">
        <v>3438</v>
      </c>
      <c r="F3341" s="1">
        <v>463.2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6454</v>
      </c>
      <c r="E3342" s="1" t="s">
        <v>6455</v>
      </c>
      <c r="F3342" s="1">
        <v>467.7</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6456</v>
      </c>
      <c r="E3343" s="1" t="s">
        <v>6457</v>
      </c>
      <c r="F3343" s="1">
        <v>478</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6458</v>
      </c>
      <c r="E3344" s="1" t="s">
        <v>6459</v>
      </c>
      <c r="F3344" s="1">
        <v>484.5</v>
      </c>
      <c r="G3344" s="1">
        <v>0</v>
      </c>
      <c r="H3344" s="1" t="s">
        <v>6460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6461</v>
      </c>
      <c r="E3345" s="1" t="s">
        <v>6462</v>
      </c>
      <c r="F3345" s="1">
        <v>488</v>
      </c>
      <c r="G3345" s="1">
        <v>0</v>
      </c>
      <c r="H3345" s="1" t="s">
        <v>6463</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6464</v>
      </c>
      <c r="E3346" s="1" t="s">
        <v>6465</v>
      </c>
      <c r="F3346" s="1">
        <v>494.3</v>
      </c>
      <c r="G3346" s="1">
        <v>0</v>
      </c>
      <c r="H3346" s="1" t="s">
        <v>6466</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6467</v>
      </c>
      <c r="E3347" s="1" t="s">
        <v>6468</v>
      </c>
      <c r="F3347" s="1">
        <v>502.6</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6469</v>
      </c>
      <c r="E3348" s="1" t="s">
        <v>6470</v>
      </c>
      <c r="F3348" s="1">
        <v>508.8</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6471</v>
      </c>
      <c r="E3349" s="1" t="s">
        <v>6472</v>
      </c>
      <c r="F3349" s="1">
        <v>515</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6473</v>
      </c>
      <c r="E3350" s="1" t="s">
        <v>6474</v>
      </c>
      <c r="F3350" s="1">
        <v>520.9</v>
      </c>
      <c r="G3350" s="1">
        <v>0</v>
      </c>
      <c r="H3350" s="1" t="s">
        <v>6252</v>
      </c>
      <c r="J3350" s="1">
        <v>0</v>
      </c>
      <c r="K3350" s="1">
        <v>10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6475</v>
      </c>
      <c r="E3351" s="1" t="s">
        <v>6476</v>
      </c>
      <c r="F3351" s="1">
        <v>524.6</v>
      </c>
      <c r="G3351" s="1">
        <v>0</v>
      </c>
      <c r="H3351" s="1" t="s">
        <v>5809</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6477</v>
      </c>
      <c r="E3352" s="1" t="s">
        <v>6478</v>
      </c>
      <c r="F3352" s="1">
        <v>528.1</v>
      </c>
      <c r="G3352" s="1">
        <v>0</v>
      </c>
      <c r="H3352" s="1" t="s">
        <v>7</v>
      </c>
      <c r="J3352" s="1">
        <v>0</v>
      </c>
      <c r="K3352" s="1">
        <v>0</v>
      </c>
      <c r="L3352" s="1">
        <v>0</v>
      </c>
      <c r="M3352" s="1">
        <v>0</v>
      </c>
      <c r="N3352" s="1">
        <v>0</v>
      </c>
      <c r="O3352" s="1">
        <v>0</v>
      </c>
      <c r="P3352" s="1" t="s">
        <v>9516</v>
      </c>
      <c r="Q3352" s="1">
        <v>1</v>
      </c>
      <c r="R3352" s="1">
        <v>0</v>
      </c>
      <c r="S3352" s="1">
        <v>0</v>
      </c>
      <c r="T3352" s="1" t="s">
        <v>9516</v>
      </c>
    </row>
    <row r="3353" spans="1:20" ht="13.5" customHeight="1">
      <c r="A3353" s="1" t="s">
        <v>6479</v>
      </c>
      <c r="B3353" s="1" t="s">
        <v>6480</v>
      </c>
      <c r="C3353" s="1" t="s">
        <v>3324</v>
      </c>
      <c r="D3353" s="1" t="s">
        <v>6481</v>
      </c>
      <c r="E3353" s="1" t="s">
        <v>6482</v>
      </c>
      <c r="F3353" s="1">
        <v>534.4</v>
      </c>
      <c r="G3353" s="1">
        <v>0</v>
      </c>
      <c r="H3353" s="1" t="s">
        <v>6483</v>
      </c>
      <c r="J3353" s="1">
        <v>8</v>
      </c>
      <c r="K3353" s="1">
        <v>0</v>
      </c>
      <c r="L3353" s="1">
        <v>0</v>
      </c>
      <c r="M3353" s="1">
        <v>0</v>
      </c>
      <c r="N3353" s="1">
        <v>0</v>
      </c>
      <c r="O3353" s="1">
        <v>0</v>
      </c>
      <c r="P3353" s="1" t="s">
        <v>9516</v>
      </c>
      <c r="Q3353" s="1">
        <v>0</v>
      </c>
      <c r="R3353" s="1">
        <v>0</v>
      </c>
      <c r="S3353" s="1">
        <v>0</v>
      </c>
      <c r="T3353" s="1" t="s">
        <v>9516</v>
      </c>
    </row>
    <row r="3354" spans="1:20" ht="13.5" customHeight="1">
      <c r="A3354" s="1" t="s">
        <v>3294</v>
      </c>
      <c r="B3354" s="1" t="s">
        <v>3219</v>
      </c>
      <c r="C3354" s="1" t="s">
        <v>6484</v>
      </c>
      <c r="D3354" s="1" t="s">
        <v>6230</v>
      </c>
      <c r="E3354" s="1" t="s">
        <v>6231</v>
      </c>
      <c r="F3354" s="1">
        <v>0</v>
      </c>
      <c r="G3354" s="1">
        <v>0</v>
      </c>
      <c r="H3354" s="1" t="s">
        <v>6485</v>
      </c>
      <c r="J3354" s="1">
        <v>6</v>
      </c>
      <c r="K3354" s="1">
        <v>0</v>
      </c>
      <c r="L3354" s="1">
        <v>3</v>
      </c>
      <c r="M3354" s="1">
        <v>0</v>
      </c>
      <c r="N3354" s="1">
        <v>0</v>
      </c>
      <c r="O3354" s="1">
        <v>0</v>
      </c>
      <c r="P3354" s="1" t="s">
        <v>9516</v>
      </c>
      <c r="Q3354" s="1">
        <v>0</v>
      </c>
      <c r="R3354" s="1">
        <v>0</v>
      </c>
      <c r="S3354" s="1">
        <v>0</v>
      </c>
      <c r="T3354" s="1" t="s">
        <v>9516</v>
      </c>
    </row>
    <row r="3355" spans="1:20" ht="13.5" customHeight="1">
      <c r="A3355" s="1" t="s">
        <v>3294</v>
      </c>
      <c r="B3355" s="1" t="s">
        <v>3219</v>
      </c>
      <c r="C3355" s="1" t="s">
        <v>6484</v>
      </c>
      <c r="D3355" s="1" t="s">
        <v>6486</v>
      </c>
      <c r="E3355" s="1" t="s">
        <v>6487</v>
      </c>
      <c r="F3355" s="1">
        <v>2.7</v>
      </c>
      <c r="G3355" s="1">
        <v>0</v>
      </c>
      <c r="H3355" s="1" t="s">
        <v>7</v>
      </c>
      <c r="J3355" s="1">
        <v>6</v>
      </c>
      <c r="K3355" s="1">
        <v>0</v>
      </c>
      <c r="L3355" s="1">
        <v>3</v>
      </c>
      <c r="M3355" s="1">
        <v>0</v>
      </c>
      <c r="N3355" s="1">
        <v>0</v>
      </c>
      <c r="O3355" s="1">
        <v>0</v>
      </c>
      <c r="P3355" s="1" t="s">
        <v>9516</v>
      </c>
      <c r="Q3355" s="1">
        <v>0</v>
      </c>
      <c r="R3355" s="1">
        <v>0</v>
      </c>
      <c r="S3355" s="1">
        <v>0</v>
      </c>
      <c r="T3355" s="1" t="s">
        <v>9516</v>
      </c>
    </row>
    <row r="3356" spans="1:20" ht="13.5" customHeight="1">
      <c r="A3356" s="1" t="s">
        <v>3294</v>
      </c>
      <c r="B3356" s="1" t="s">
        <v>3219</v>
      </c>
      <c r="C3356" s="1" t="s">
        <v>5999</v>
      </c>
      <c r="D3356" s="1" t="s">
        <v>6259</v>
      </c>
      <c r="E3356" s="1" t="s">
        <v>6260</v>
      </c>
      <c r="F3356" s="1">
        <v>0</v>
      </c>
      <c r="G3356" s="1">
        <v>0</v>
      </c>
      <c r="H3356" s="1" t="s">
        <v>3324</v>
      </c>
      <c r="J3356" s="1">
        <v>0</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5999</v>
      </c>
      <c r="D3357" s="1" t="s">
        <v>6488</v>
      </c>
      <c r="E3357" s="1" t="s">
        <v>6489</v>
      </c>
      <c r="F3357" s="1">
        <v>2.2999999999999998</v>
      </c>
      <c r="G3357" s="1">
        <v>2.5</v>
      </c>
      <c r="H3357" s="1" t="s">
        <v>7</v>
      </c>
      <c r="J3357" s="1">
        <v>0</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6490</v>
      </c>
      <c r="E3358" s="1" t="s">
        <v>10211</v>
      </c>
      <c r="F3358" s="1">
        <v>4.8</v>
      </c>
      <c r="G3358" s="1">
        <v>5.3</v>
      </c>
      <c r="H3358" s="1" t="s">
        <v>7</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6491</v>
      </c>
      <c r="E3359" s="1" t="s">
        <v>6492</v>
      </c>
      <c r="F3359" s="1">
        <v>7.4</v>
      </c>
      <c r="G3359" s="1">
        <v>8.1</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6493</v>
      </c>
      <c r="E3360" s="1" t="s">
        <v>6494</v>
      </c>
      <c r="F3360" s="1">
        <v>11.5</v>
      </c>
      <c r="G3360" s="1">
        <v>12.7</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6495</v>
      </c>
      <c r="E3361" s="1" t="s">
        <v>6496</v>
      </c>
      <c r="F3361" s="1">
        <v>13.7</v>
      </c>
      <c r="G3361" s="1">
        <v>15.1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6497</v>
      </c>
      <c r="E3362" s="1" t="s">
        <v>6498</v>
      </c>
      <c r="F3362" s="1">
        <v>16.600000000000001</v>
      </c>
      <c r="G3362" s="1">
        <v>18.3</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6499</v>
      </c>
      <c r="E3363" s="1" t="s">
        <v>6500</v>
      </c>
      <c r="F3363" s="1">
        <v>19.2</v>
      </c>
      <c r="G3363" s="1">
        <v>21.1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9899</v>
      </c>
      <c r="E3364" s="1" t="s">
        <v>6501</v>
      </c>
      <c r="F3364" s="1">
        <v>21.3</v>
      </c>
      <c r="G3364" s="1">
        <v>23.4</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6502</v>
      </c>
      <c r="E3365" s="1" t="s">
        <v>10210</v>
      </c>
      <c r="F3365" s="1">
        <v>24.2</v>
      </c>
      <c r="G3365" s="1">
        <v>26.6</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6503</v>
      </c>
      <c r="E3366" s="1" t="s">
        <v>6504</v>
      </c>
      <c r="F3366" s="1">
        <v>27.3</v>
      </c>
      <c r="G3366" s="1">
        <v>30</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2327</v>
      </c>
      <c r="E3367" s="1" t="s">
        <v>2328</v>
      </c>
      <c r="F3367" s="1">
        <v>28.4</v>
      </c>
      <c r="G3367" s="1">
        <v>31.2</v>
      </c>
      <c r="H3367" s="1" t="s">
        <v>7</v>
      </c>
      <c r="I3367" s="1" t="s">
        <v>9344</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6505</v>
      </c>
      <c r="E3368" s="1" t="s">
        <v>6506</v>
      </c>
      <c r="F3368" s="1">
        <v>31.2</v>
      </c>
      <c r="G3368" s="1">
        <v>34.299999999999997</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6507</v>
      </c>
      <c r="E3369" s="1" t="s">
        <v>6508</v>
      </c>
      <c r="F3369" s="1">
        <v>32.299999999999997</v>
      </c>
      <c r="G3369" s="1">
        <v>35.5</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6509</v>
      </c>
      <c r="E3370" s="1" t="s">
        <v>6510</v>
      </c>
      <c r="F3370" s="1">
        <v>34.6</v>
      </c>
      <c r="G3370" s="1">
        <v>38.1</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6511</v>
      </c>
      <c r="E3371" s="1" t="s">
        <v>6512</v>
      </c>
      <c r="F3371" s="1">
        <v>36.1</v>
      </c>
      <c r="G3371" s="1">
        <v>39.700000000000003</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6513</v>
      </c>
      <c r="E3372" s="1" t="s">
        <v>6514</v>
      </c>
      <c r="F3372" s="1">
        <v>38.5</v>
      </c>
      <c r="G3372" s="1">
        <v>42.4</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6515</v>
      </c>
      <c r="E3373" s="1" t="s">
        <v>6516</v>
      </c>
      <c r="F3373" s="1">
        <v>42</v>
      </c>
      <c r="G3373" s="1">
        <v>46.2</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6517</v>
      </c>
      <c r="E3374" s="1" t="s">
        <v>6518</v>
      </c>
      <c r="F3374" s="1">
        <v>43.8</v>
      </c>
      <c r="G3374" s="1">
        <v>48.2</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6519</v>
      </c>
      <c r="E3375" s="1" t="s">
        <v>6520</v>
      </c>
      <c r="F3375" s="1">
        <v>46.3</v>
      </c>
      <c r="G3375" s="1">
        <v>50.9</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5997</v>
      </c>
      <c r="E3376" s="1" t="s">
        <v>5998</v>
      </c>
      <c r="F3376" s="1">
        <v>48.5</v>
      </c>
      <c r="G3376" s="1">
        <v>53.4</v>
      </c>
      <c r="H3376" s="1" t="s">
        <v>5956</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6521</v>
      </c>
      <c r="D3377" s="1" t="s">
        <v>6269</v>
      </c>
      <c r="E3377" s="1" t="s">
        <v>6270</v>
      </c>
      <c r="F3377" s="1">
        <v>0</v>
      </c>
      <c r="G3377" s="1">
        <v>0</v>
      </c>
      <c r="H3377" s="1" t="s">
        <v>6522</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6521</v>
      </c>
      <c r="D3378" s="1" t="s">
        <v>6523</v>
      </c>
      <c r="E3378" s="1" t="s">
        <v>6524</v>
      </c>
      <c r="F3378" s="1">
        <v>1.7</v>
      </c>
      <c r="G3378" s="1">
        <v>1.9</v>
      </c>
      <c r="H3378" s="1" t="s">
        <v>7</v>
      </c>
      <c r="J3378" s="1">
        <v>0</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6525</v>
      </c>
      <c r="E3379" s="1" t="s">
        <v>6526</v>
      </c>
      <c r="F3379" s="1">
        <v>4.3</v>
      </c>
      <c r="G3379" s="1">
        <v>4.8</v>
      </c>
      <c r="H3379" s="1" t="s">
        <v>7</v>
      </c>
      <c r="J3379" s="1">
        <v>0</v>
      </c>
      <c r="K3379" s="1">
        <v>0</v>
      </c>
      <c r="L3379" s="1">
        <v>0</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6527</v>
      </c>
      <c r="E3380" s="1" t="s">
        <v>6528</v>
      </c>
      <c r="F3380" s="1">
        <v>6</v>
      </c>
      <c r="G3380" s="1">
        <v>6.6</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6529</v>
      </c>
      <c r="E3381" s="1" t="s">
        <v>6530</v>
      </c>
      <c r="F3381" s="1">
        <v>8.1999999999999993</v>
      </c>
      <c r="G3381" s="1">
        <v>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6531</v>
      </c>
      <c r="E3382" s="1" t="s">
        <v>6532</v>
      </c>
      <c r="F3382" s="1">
        <v>11.2</v>
      </c>
      <c r="G3382" s="1">
        <v>12.3</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6533</v>
      </c>
      <c r="E3383" s="1" t="s">
        <v>6534</v>
      </c>
      <c r="F3383" s="1">
        <v>13.2</v>
      </c>
      <c r="G3383" s="1">
        <v>14.5</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6535</v>
      </c>
      <c r="E3384" s="1" t="s">
        <v>10212</v>
      </c>
      <c r="F3384" s="1">
        <v>17.100000000000001</v>
      </c>
      <c r="G3384" s="1">
        <v>18.8</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6536</v>
      </c>
      <c r="E3385" s="1" t="s">
        <v>6537</v>
      </c>
      <c r="F3385" s="1">
        <v>20.6</v>
      </c>
      <c r="G3385" s="1">
        <v>22.7</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6538</v>
      </c>
      <c r="E3386" s="1" t="s">
        <v>6539</v>
      </c>
      <c r="F3386" s="1">
        <v>24.5</v>
      </c>
      <c r="G3386" s="1">
        <v>27</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6540</v>
      </c>
      <c r="E3387" s="1" t="s">
        <v>6541</v>
      </c>
      <c r="F3387" s="1">
        <v>27.7</v>
      </c>
      <c r="G3387" s="1">
        <v>30.5</v>
      </c>
      <c r="H3387" s="1" t="s">
        <v>7</v>
      </c>
      <c r="I3387" s="1" t="s">
        <v>9328</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6542</v>
      </c>
      <c r="E3388" s="1" t="s">
        <v>6543</v>
      </c>
      <c r="F3388" s="1">
        <v>29.6</v>
      </c>
      <c r="G3388" s="1">
        <v>32.6</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6544</v>
      </c>
      <c r="E3389" s="1" t="s">
        <v>6545</v>
      </c>
      <c r="F3389" s="1">
        <v>35.9</v>
      </c>
      <c r="G3389" s="1">
        <v>39.5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853</v>
      </c>
      <c r="E3390" s="1" t="s">
        <v>854</v>
      </c>
      <c r="F3390" s="1">
        <v>43.6</v>
      </c>
      <c r="G3390" s="1">
        <v>48</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3755</v>
      </c>
      <c r="E3391" s="1" t="s">
        <v>6546</v>
      </c>
      <c r="F3391" s="1">
        <v>51.9</v>
      </c>
      <c r="G3391" s="1">
        <v>57.1</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6547</v>
      </c>
      <c r="E3392" s="1" t="s">
        <v>6548</v>
      </c>
      <c r="F3392" s="1">
        <v>55.6</v>
      </c>
      <c r="G3392" s="1">
        <v>61.2</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6549</v>
      </c>
      <c r="E3393" s="1" t="s">
        <v>6550</v>
      </c>
      <c r="F3393" s="1">
        <v>59.9</v>
      </c>
      <c r="G3393" s="1">
        <v>65.900000000000006</v>
      </c>
      <c r="H3393" s="1" t="s">
        <v>7</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6551</v>
      </c>
      <c r="E3394" s="1" t="s">
        <v>6552</v>
      </c>
      <c r="F3394" s="1">
        <v>65.7</v>
      </c>
      <c r="G3394" s="1">
        <v>72.3</v>
      </c>
      <c r="H3394" s="1" t="s">
        <v>5809</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6553</v>
      </c>
      <c r="D3395" s="1" t="s">
        <v>6269</v>
      </c>
      <c r="E3395" s="1" t="s">
        <v>6270</v>
      </c>
      <c r="F3395" s="1">
        <v>0</v>
      </c>
      <c r="G3395" s="1">
        <v>0</v>
      </c>
      <c r="H3395" s="1" t="s">
        <v>6554</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6553</v>
      </c>
      <c r="D3396" s="1" t="s">
        <v>6555</v>
      </c>
      <c r="E3396" s="1" t="s">
        <v>6556</v>
      </c>
      <c r="F3396" s="1">
        <v>3.8</v>
      </c>
      <c r="G3396" s="1">
        <v>4.2</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6557</v>
      </c>
      <c r="E3397" s="1" t="s">
        <v>6558</v>
      </c>
      <c r="F3397" s="1">
        <v>6.1</v>
      </c>
      <c r="G3397" s="1">
        <v>6.7</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6559</v>
      </c>
      <c r="E3398" s="1" t="s">
        <v>6560</v>
      </c>
      <c r="F3398" s="1">
        <v>9.9</v>
      </c>
      <c r="G3398" s="1">
        <v>10.9</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6561</v>
      </c>
      <c r="E3399" s="1" t="s">
        <v>6562</v>
      </c>
      <c r="F3399" s="1">
        <v>14.9</v>
      </c>
      <c r="G3399" s="1">
        <v>16.399999999999999</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6563</v>
      </c>
      <c r="E3400" s="1" t="s">
        <v>10191</v>
      </c>
      <c r="F3400" s="1">
        <v>17.8</v>
      </c>
      <c r="G3400" s="1">
        <v>19.600000000000001</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6564</v>
      </c>
      <c r="E3401" s="1" t="s">
        <v>6565</v>
      </c>
      <c r="F3401" s="1">
        <v>22.1</v>
      </c>
      <c r="G3401" s="1">
        <v>24.3</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6566</v>
      </c>
      <c r="E3402" s="1" t="s">
        <v>6567</v>
      </c>
      <c r="F3402" s="1">
        <v>27.6</v>
      </c>
      <c r="G3402" s="1">
        <v>30.4</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6568</v>
      </c>
      <c r="E3403" s="1" t="s">
        <v>6569</v>
      </c>
      <c r="F3403" s="1">
        <v>31.2</v>
      </c>
      <c r="G3403" s="1">
        <v>34.299999999999997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6570</v>
      </c>
      <c r="E3404" s="1" t="s">
        <v>6571</v>
      </c>
      <c r="F3404" s="1">
        <v>36.6</v>
      </c>
      <c r="G3404" s="1">
        <v>40.299999999999997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6572</v>
      </c>
      <c r="E3405" s="1" t="s">
        <v>6573</v>
      </c>
      <c r="F3405" s="1">
        <v>42.5</v>
      </c>
      <c r="G3405" s="1">
        <v>46.8</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6574</v>
      </c>
      <c r="E3406" s="1" t="s">
        <v>6575</v>
      </c>
      <c r="F3406" s="1">
        <v>45.9</v>
      </c>
      <c r="G3406" s="1">
        <v>50.5</v>
      </c>
      <c r="H3406" s="1" t="s">
        <v>9402</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6576</v>
      </c>
      <c r="E3407" s="1" t="s">
        <v>6577</v>
      </c>
      <c r="F3407" s="1">
        <v>50.9</v>
      </c>
      <c r="G3407" s="1">
        <v>56</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6286</v>
      </c>
      <c r="B3408" s="1" t="s">
        <v>3219</v>
      </c>
      <c r="C3408" s="1" t="s">
        <v>6553</v>
      </c>
      <c r="D3408" s="1" t="s">
        <v>6578</v>
      </c>
      <c r="E3408" s="1" t="s">
        <v>6579</v>
      </c>
      <c r="F3408" s="1">
        <v>57.6</v>
      </c>
      <c r="G3408" s="1">
        <v>63.4</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6286</v>
      </c>
      <c r="B3409" s="1" t="s">
        <v>3219</v>
      </c>
      <c r="C3409" s="1" t="s">
        <v>6553</v>
      </c>
      <c r="D3409" s="1" t="s">
        <v>6580</v>
      </c>
      <c r="E3409" s="1" t="s">
        <v>6581</v>
      </c>
      <c r="F3409" s="1">
        <v>63</v>
      </c>
      <c r="G3409" s="1">
        <v>69.3</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6582</v>
      </c>
      <c r="E3410" s="1" t="s">
        <v>6583</v>
      </c>
      <c r="F3410" s="1">
        <v>66.400000000000006</v>
      </c>
      <c r="G3410" s="1">
        <v>73</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6584</v>
      </c>
      <c r="E3411" s="1" t="s">
        <v>6585</v>
      </c>
      <c r="F3411" s="1">
        <v>70.400000000000006</v>
      </c>
      <c r="G3411" s="1">
        <v>77.400000000000006</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6586</v>
      </c>
      <c r="E3412" s="1" t="s">
        <v>6587</v>
      </c>
      <c r="F3412" s="1">
        <v>74.3</v>
      </c>
      <c r="G3412" s="1">
        <v>81.7</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6588</v>
      </c>
      <c r="E3413" s="1" t="s">
        <v>6589</v>
      </c>
      <c r="F3413" s="1">
        <v>77.3</v>
      </c>
      <c r="G3413" s="1">
        <v>85</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6590</v>
      </c>
      <c r="E3414" s="1" t="s">
        <v>6591</v>
      </c>
      <c r="F3414" s="1">
        <v>79.3</v>
      </c>
      <c r="G3414" s="1">
        <v>87.2</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6592</v>
      </c>
      <c r="E3415" s="1" t="s">
        <v>6593</v>
      </c>
      <c r="F3415" s="1">
        <v>83.7</v>
      </c>
      <c r="G3415" s="1">
        <v>92.1</v>
      </c>
      <c r="H3415" s="1" t="s">
        <v>6594</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6595</v>
      </c>
      <c r="E3416" s="1" t="s">
        <v>6596</v>
      </c>
      <c r="F3416" s="1">
        <v>86.3</v>
      </c>
      <c r="G3416" s="1">
        <v>94.9</v>
      </c>
      <c r="H3416" s="1" t="s">
        <v>6597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6598</v>
      </c>
      <c r="E3417" s="1" t="s">
        <v>6599</v>
      </c>
      <c r="F3417" s="1">
        <v>90.8</v>
      </c>
      <c r="G3417" s="1">
        <v>99.9</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6600</v>
      </c>
      <c r="E3418" s="1" t="s">
        <v>6601</v>
      </c>
      <c r="F3418" s="1">
        <v>95.6</v>
      </c>
      <c r="G3418" s="1">
        <v>105.2</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6602</v>
      </c>
      <c r="E3419" s="1" t="s">
        <v>6603</v>
      </c>
      <c r="F3419" s="1">
        <v>98.3</v>
      </c>
      <c r="G3419" s="1">
        <v>108.1</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6604</v>
      </c>
      <c r="E3420" s="1" t="s">
        <v>6605</v>
      </c>
      <c r="F3420" s="1">
        <v>103.9</v>
      </c>
      <c r="G3420" s="1">
        <v>114.3</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6606</v>
      </c>
      <c r="E3421" s="1" t="s">
        <v>6607</v>
      </c>
      <c r="F3421" s="1">
        <v>110.9</v>
      </c>
      <c r="G3421" s="1">
        <v>122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6608</v>
      </c>
      <c r="E3422" s="1" t="s">
        <v>6609</v>
      </c>
      <c r="F3422" s="1">
        <v>114.6</v>
      </c>
      <c r="G3422" s="1">
        <v>126.1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6610</v>
      </c>
      <c r="E3423" s="1" t="s">
        <v>6611</v>
      </c>
      <c r="F3423" s="1">
        <v>118.9</v>
      </c>
      <c r="G3423" s="1">
        <v>130.80000000000001</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6612</v>
      </c>
      <c r="E3424" s="1" t="s">
        <v>6613</v>
      </c>
      <c r="F3424" s="1">
        <v>123.8</v>
      </c>
      <c r="G3424" s="1">
        <v>136.19999999999999</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6614</v>
      </c>
      <c r="E3425" s="1" t="s">
        <v>6615</v>
      </c>
      <c r="F3425" s="1">
        <v>128.6</v>
      </c>
      <c r="G3425" s="1">
        <v>141.5</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6616</v>
      </c>
      <c r="E3426" s="1" t="s">
        <v>6617</v>
      </c>
      <c r="F3426" s="1">
        <v>134.69999999999999</v>
      </c>
      <c r="G3426" s="1">
        <v>148.19999999999999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6618</v>
      </c>
      <c r="E3427" s="1" t="s">
        <v>6619</v>
      </c>
      <c r="F3427" s="1">
        <v>141.19999999999999</v>
      </c>
      <c r="G3427" s="1">
        <v>155.30000000000001</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6620</v>
      </c>
      <c r="E3428" s="1" t="s">
        <v>6621</v>
      </c>
      <c r="F3428" s="1">
        <v>145</v>
      </c>
      <c r="G3428" s="1">
        <v>159.5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6622</v>
      </c>
      <c r="E3429" s="1" t="s">
        <v>6623</v>
      </c>
      <c r="F3429" s="1">
        <v>149.80000000000001</v>
      </c>
      <c r="G3429" s="1">
        <v>164.8</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6624</v>
      </c>
      <c r="E3430" s="1" t="s">
        <v>6625</v>
      </c>
      <c r="F3430" s="1">
        <v>158.1</v>
      </c>
      <c r="G3430" s="1">
        <v>173.9</v>
      </c>
      <c r="H3430" s="1" t="s">
        <v>6626</v>
      </c>
      <c r="J3430" s="1">
        <v>0</v>
      </c>
      <c r="K3430" s="1">
        <v>0</v>
      </c>
      <c r="L3430" s="1">
        <v>0</v>
      </c>
      <c r="M3430" s="1">
        <v>0</v>
      </c>
      <c r="N3430" s="1">
        <v>0</v>
      </c>
      <c r="O3430" s="1">
        <v>0</v>
      </c>
      <c r="P3430" s="1" t="s">
        <v>9516</v>
      </c>
      <c r="Q3430" s="1">
        <v>0</v>
      </c>
      <c r="R3430" s="1">
        <v>0</v>
      </c>
      <c r="S3430" s="1">
        <v>0</v>
      </c>
      <c r="T3430" s="1" t="s">
        <v>9516</v>
      </c>
    </row>
    <row r="3431" spans="1:20" ht="13.5" customHeight="1">
      <c r="A3431" s="1" t="s">
        <v>9502</v>
      </c>
      <c r="B3431" s="1" t="s">
        <v>9501</v>
      </c>
      <c r="C3431" s="1" t="s">
        <v>6553</v>
      </c>
      <c r="D3431" s="1" t="s">
        <v>9778</v>
      </c>
      <c r="E3431" s="1" t="s">
        <v>9779</v>
      </c>
      <c r="F3431" s="1">
        <v>32767</v>
      </c>
      <c r="G3431" s="1" t="s">
        <v>9782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6303</v>
      </c>
      <c r="D3432" s="1" t="s">
        <v>6279</v>
      </c>
      <c r="E3432" s="1" t="s">
        <v>6280</v>
      </c>
      <c r="F3432" s="1">
        <v>0</v>
      </c>
      <c r="G3432" s="1">
        <v>0</v>
      </c>
      <c r="H3432" s="1" t="s">
        <v>6627</v>
      </c>
      <c r="J3432" s="1">
        <v>0</v>
      </c>
      <c r="K3432" s="1">
        <v>0</v>
      </c>
      <c r="L3432" s="1">
        <v>3</v>
      </c>
      <c r="M3432" s="1">
        <v>0</v>
      </c>
      <c r="N3432" s="1">
        <v>0</v>
      </c>
      <c r="O3432" s="1">
        <v>0</v>
      </c>
      <c r="P3432" s="1" t="s">
        <v>9516</v>
      </c>
      <c r="Q3432" s="1">
        <v>0</v>
      </c>
      <c r="R3432" s="1">
        <v>0</v>
      </c>
      <c r="S3432" s="1">
        <v>0</v>
      </c>
      <c r="T3432" s="1" t="s">
        <v>9516</v>
      </c>
    </row>
    <row r="3433" spans="1:20" ht="13.5" customHeight="1">
      <c r="A3433" s="1" t="s">
        <v>3294</v>
      </c>
      <c r="B3433" s="1" t="s">
        <v>3219</v>
      </c>
      <c r="C3433" s="1" t="s">
        <v>6303</v>
      </c>
      <c r="D3433" s="1" t="s">
        <v>6628</v>
      </c>
      <c r="E3433" s="1" t="s">
        <v>6629</v>
      </c>
      <c r="F3433" s="1">
        <v>3</v>
      </c>
      <c r="G3433" s="1">
        <v>3.3</v>
      </c>
      <c r="J3433" s="1">
        <v>0</v>
      </c>
      <c r="K3433" s="1">
        <v>0</v>
      </c>
      <c r="L3433" s="1">
        <v>3</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6630</v>
      </c>
      <c r="E3434" s="1" t="s">
        <v>6631</v>
      </c>
      <c r="F3434" s="1">
        <v>7.8</v>
      </c>
      <c r="G3434" s="1">
        <v>8.6</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6632</v>
      </c>
      <c r="E3435" s="1" t="s">
        <v>6633</v>
      </c>
      <c r="F3435" s="1">
        <v>10.5</v>
      </c>
      <c r="G3435" s="1">
        <v>11.6</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6634</v>
      </c>
      <c r="E3436" s="1" t="s">
        <v>6635</v>
      </c>
      <c r="F3436" s="1">
        <v>14.5</v>
      </c>
      <c r="G3436" s="1">
        <v>16</v>
      </c>
      <c r="J3436" s="1">
        <v>0</v>
      </c>
      <c r="K3436" s="1">
        <v>0</v>
      </c>
      <c r="L3436" s="1">
        <v>0</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6636</v>
      </c>
      <c r="E3437" s="1" t="s">
        <v>6637</v>
      </c>
      <c r="F3437" s="1">
        <v>16.399999999999999</v>
      </c>
      <c r="G3437" s="1">
        <v>18</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6303</v>
      </c>
      <c r="D3438" s="1" t="s">
        <v>6638</v>
      </c>
      <c r="E3438" s="1" t="s">
        <v>6639</v>
      </c>
      <c r="F3438" s="1">
        <v>19.600000000000001</v>
      </c>
      <c r="G3438" s="1">
        <v>21.6</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6303</v>
      </c>
      <c r="D3439" s="1" t="s">
        <v>6640</v>
      </c>
      <c r="E3439" s="1" t="s">
        <v>6641</v>
      </c>
      <c r="F3439" s="1">
        <v>22.1</v>
      </c>
      <c r="G3439" s="1">
        <v>24.3</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6642</v>
      </c>
      <c r="E3440" s="1" t="s">
        <v>6643</v>
      </c>
      <c r="F3440" s="1">
        <v>27.7</v>
      </c>
      <c r="G3440" s="1">
        <v>30.5</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6644</v>
      </c>
      <c r="E3441" s="1" t="s">
        <v>6645</v>
      </c>
      <c r="F3441" s="1">
        <v>31</v>
      </c>
      <c r="G3441" s="1">
        <v>34.1</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6646</v>
      </c>
      <c r="E3442" s="1" t="s">
        <v>6647</v>
      </c>
      <c r="F3442" s="1">
        <v>32.299999999999997</v>
      </c>
      <c r="G3442" s="1">
        <v>35.5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6648</v>
      </c>
      <c r="E3443" s="1" t="s">
        <v>6649</v>
      </c>
      <c r="F3443" s="1">
        <v>34.5</v>
      </c>
      <c r="G3443" s="1">
        <v>38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6650</v>
      </c>
      <c r="E3444" s="1" t="s">
        <v>6651</v>
      </c>
      <c r="F3444" s="1">
        <v>38.5</v>
      </c>
      <c r="G3444" s="1">
        <v>42.4</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6652</v>
      </c>
      <c r="E3445" s="1" t="s">
        <v>6653</v>
      </c>
      <c r="F3445" s="1">
        <v>42.3</v>
      </c>
      <c r="G3445" s="1">
        <v>46.5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6654</v>
      </c>
      <c r="E3446" s="1" t="s">
        <v>2079</v>
      </c>
      <c r="F3446" s="1">
        <v>45.9</v>
      </c>
      <c r="G3446" s="1">
        <v>50.5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6655</v>
      </c>
      <c r="E3447" s="1" t="s">
        <v>6656</v>
      </c>
      <c r="F3447" s="1">
        <v>48</v>
      </c>
      <c r="G3447" s="1">
        <v>52.8</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6657</v>
      </c>
      <c r="E3448" s="1" t="s">
        <v>6658</v>
      </c>
      <c r="F3448" s="1">
        <v>51.2</v>
      </c>
      <c r="G3448" s="1">
        <v>56.3</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6659</v>
      </c>
      <c r="E3449" s="1" t="s">
        <v>6660</v>
      </c>
      <c r="F3449" s="1">
        <v>54.1</v>
      </c>
      <c r="G3449" s="1">
        <v>59.5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6301</v>
      </c>
      <c r="E3450" s="1" t="s">
        <v>6302</v>
      </c>
      <c r="F3450" s="1">
        <v>57.4</v>
      </c>
      <c r="G3450" s="1">
        <v>63.1</v>
      </c>
      <c r="H3450" s="1" t="s">
        <v>3324</v>
      </c>
      <c r="J3450" s="1">
        <v>0</v>
      </c>
      <c r="K3450" s="1">
        <v>0</v>
      </c>
      <c r="L3450" s="1">
        <v>0</v>
      </c>
      <c r="M3450" s="1">
        <v>0</v>
      </c>
      <c r="N3450" s="1">
        <v>0</v>
      </c>
      <c r="O3450" s="1">
        <v>0</v>
      </c>
      <c r="P3450" s="1" t="s">
        <v>9516</v>
      </c>
      <c r="Q3450" s="1">
        <v>0</v>
      </c>
      <c r="R3450" s="1">
        <v>0</v>
      </c>
      <c r="S3450" s="1">
        <v>0</v>
      </c>
      <c r="T3450" s="1" t="s">
        <v>9516</v>
      </c>
    </row>
    <row r="3451" spans="1:20" ht="13.5" customHeight="1">
      <c r="A3451" s="1" t="s">
        <v>9502</v>
      </c>
      <c r="B3451" s="1" t="s">
        <v>9501</v>
      </c>
      <c r="C3451" s="1" t="s">
        <v>6303</v>
      </c>
      <c r="D3451" s="1" t="s">
        <v>6308</v>
      </c>
      <c r="E3451" s="1" t="s">
        <v>6301</v>
      </c>
      <c r="F3451" s="1">
        <v>32767</v>
      </c>
      <c r="G3451" s="1" t="s">
        <v>9404</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6597</v>
      </c>
      <c r="D3452" s="1" t="s">
        <v>6308</v>
      </c>
      <c r="E3452" s="1" t="s">
        <v>6309</v>
      </c>
      <c r="F3452" s="1">
        <v>0</v>
      </c>
      <c r="G3452" s="1">
        <v>0</v>
      </c>
      <c r="H3452" s="1" t="s">
        <v>6661</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6597</v>
      </c>
      <c r="D3453" s="1" t="s">
        <v>6662</v>
      </c>
      <c r="E3453" s="1" t="s">
        <v>6663</v>
      </c>
      <c r="F3453" s="1">
        <v>2.2999999999999998</v>
      </c>
      <c r="G3453" s="1">
        <v>2.6</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6664</v>
      </c>
      <c r="E3454" s="1" t="s">
        <v>6665</v>
      </c>
      <c r="F3454" s="1">
        <v>5.0999999999999996</v>
      </c>
      <c r="G3454" s="1">
        <v>5.6</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6666</v>
      </c>
      <c r="E3455" s="1" t="s">
        <v>6667</v>
      </c>
      <c r="F3455" s="1">
        <v>7.5</v>
      </c>
      <c r="G3455" s="1">
        <v>8.3000000000000007</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6668</v>
      </c>
      <c r="E3456" s="1" t="s">
        <v>6669</v>
      </c>
      <c r="F3456" s="1">
        <v>11.4</v>
      </c>
      <c r="G3456" s="1">
        <v>12.6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6670</v>
      </c>
      <c r="E3457" s="1" t="s">
        <v>6671</v>
      </c>
      <c r="F3457" s="1">
        <v>16.7</v>
      </c>
      <c r="G3457" s="1">
        <v>18.399999999999999</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6672</v>
      </c>
      <c r="E3458" s="1" t="s">
        <v>6673</v>
      </c>
      <c r="F3458" s="1">
        <v>19.7</v>
      </c>
      <c r="G3458" s="1">
        <v>21.7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6674</v>
      </c>
      <c r="E3459" s="1" t="s">
        <v>6675</v>
      </c>
      <c r="F3459" s="1">
        <v>27</v>
      </c>
      <c r="G3459" s="1">
        <v>29.7</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6676</v>
      </c>
      <c r="E3460" s="1" t="s">
        <v>6677</v>
      </c>
      <c r="F3460" s="1">
        <v>30.3</v>
      </c>
      <c r="G3460" s="1">
        <v>33.4</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6678</v>
      </c>
      <c r="E3461" s="1" t="s">
        <v>6679</v>
      </c>
      <c r="F3461" s="1">
        <v>36.5</v>
      </c>
      <c r="G3461" s="1">
        <v>40.200000000000003</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6680</v>
      </c>
      <c r="E3462" s="1" t="s">
        <v>6681</v>
      </c>
      <c r="F3462" s="1">
        <v>40.5</v>
      </c>
      <c r="G3462" s="1">
        <v>44.6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6682</v>
      </c>
      <c r="E3463" s="1" t="s">
        <v>6683</v>
      </c>
      <c r="F3463" s="1">
        <v>43.5</v>
      </c>
      <c r="G3463" s="1">
        <v>47.9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6684</v>
      </c>
      <c r="E3464" s="1" t="s">
        <v>6685</v>
      </c>
      <c r="F3464" s="1">
        <v>45.5</v>
      </c>
      <c r="G3464" s="1">
        <v>50.1</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6686</v>
      </c>
      <c r="E3465" s="1" t="s">
        <v>6687</v>
      </c>
      <c r="F3465" s="1">
        <v>49.1</v>
      </c>
      <c r="G3465" s="1">
        <v>54</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6688</v>
      </c>
      <c r="E3466" s="1" t="s">
        <v>6689</v>
      </c>
      <c r="F3466" s="1">
        <v>53.4</v>
      </c>
      <c r="G3466" s="1">
        <v>58.8</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6690</v>
      </c>
      <c r="E3467" s="1" t="s">
        <v>6691</v>
      </c>
      <c r="F3467" s="1">
        <v>56.8</v>
      </c>
      <c r="G3467" s="1">
        <v>62.5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6595</v>
      </c>
      <c r="E3468" s="1" t="s">
        <v>6596</v>
      </c>
      <c r="F3468" s="1">
        <v>58.7</v>
      </c>
      <c r="G3468" s="1">
        <v>64.599999999999994</v>
      </c>
      <c r="H3468" s="1" t="s">
        <v>6553</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6692</v>
      </c>
      <c r="D3469" s="1" t="s">
        <v>6308</v>
      </c>
      <c r="E3469" s="1" t="s">
        <v>6309</v>
      </c>
      <c r="F3469" s="1">
        <v>0</v>
      </c>
      <c r="G3469" s="1">
        <v>0</v>
      </c>
      <c r="H3469" s="1" t="s">
        <v>6693</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6692</v>
      </c>
      <c r="D3470" s="1" t="s">
        <v>6694</v>
      </c>
      <c r="E3470" s="1" t="s">
        <v>6695</v>
      </c>
      <c r="F3470" s="1">
        <v>1.9</v>
      </c>
      <c r="G3470" s="1">
        <v>2.1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6696</v>
      </c>
      <c r="E3471" s="1" t="s">
        <v>6697</v>
      </c>
      <c r="F3471" s="1">
        <v>3.3</v>
      </c>
      <c r="G3471" s="1">
        <v>3.6</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6698</v>
      </c>
      <c r="E3472" s="1" t="s">
        <v>6699</v>
      </c>
      <c r="F3472" s="1">
        <v>6.5</v>
      </c>
      <c r="G3472" s="1">
        <v>7.2</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6700</v>
      </c>
      <c r="E3473" s="1" t="s">
        <v>6701</v>
      </c>
      <c r="F3473" s="1">
        <v>8.4</v>
      </c>
      <c r="G3473" s="1">
        <v>9.1999999999999993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6702</v>
      </c>
      <c r="E3474" s="1" t="s">
        <v>6703</v>
      </c>
      <c r="F3474" s="1">
        <v>11</v>
      </c>
      <c r="G3474" s="1">
        <v>12.1</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6704</v>
      </c>
      <c r="E3475" s="1" t="s">
        <v>6705</v>
      </c>
      <c r="F3475" s="1">
        <v>13.4</v>
      </c>
      <c r="G3475" s="1">
        <v>14.7</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6706</v>
      </c>
      <c r="E3476" s="1" t="s">
        <v>6707</v>
      </c>
      <c r="F3476" s="1">
        <v>16.2</v>
      </c>
      <c r="G3476" s="1">
        <v>17.8</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6708</v>
      </c>
      <c r="E3477" s="1" t="s">
        <v>6709</v>
      </c>
      <c r="F3477" s="1">
        <v>18.8</v>
      </c>
      <c r="G3477" s="1">
        <v>20.7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6710</v>
      </c>
      <c r="E3478" s="1" t="s">
        <v>6711</v>
      </c>
      <c r="F3478" s="1">
        <v>20.399999999999999</v>
      </c>
      <c r="G3478" s="1">
        <v>22.4</v>
      </c>
      <c r="H3478" s="1" t="s">
        <v>6319</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6712</v>
      </c>
      <c r="D3479" s="1" t="s">
        <v>6308</v>
      </c>
      <c r="E3479" s="1" t="s">
        <v>6309</v>
      </c>
      <c r="F3479" s="1">
        <v>0</v>
      </c>
      <c r="G3479" s="1">
        <v>0</v>
      </c>
      <c r="H3479" s="1" t="s">
        <v>6713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6712</v>
      </c>
      <c r="D3480" s="1" t="s">
        <v>6714</v>
      </c>
      <c r="E3480" s="1" t="s">
        <v>6715</v>
      </c>
      <c r="F3480" s="1">
        <v>2.5</v>
      </c>
      <c r="G3480" s="1">
        <v>0</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6716</v>
      </c>
      <c r="E3481" s="1" t="s">
        <v>6717</v>
      </c>
      <c r="F3481" s="1">
        <v>4.5</v>
      </c>
      <c r="G3481" s="1">
        <v>0</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6718</v>
      </c>
      <c r="E3482" s="1" t="s">
        <v>6719</v>
      </c>
      <c r="F3482" s="1">
        <v>8.3000000000000007</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6720</v>
      </c>
      <c r="E3483" s="1" t="s">
        <v>10153</v>
      </c>
      <c r="F3483" s="1">
        <v>10.199999999999999</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6721</v>
      </c>
      <c r="E3484" s="1" t="s">
        <v>6722</v>
      </c>
      <c r="F3484" s="1">
        <v>11.9</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6723</v>
      </c>
      <c r="E3485" s="1" t="s">
        <v>6724</v>
      </c>
      <c r="F3485" s="1">
        <v>13.2</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6725</v>
      </c>
      <c r="E3486" s="1" t="s">
        <v>6726</v>
      </c>
      <c r="F3486" s="1">
        <v>14.9</v>
      </c>
      <c r="G3486" s="1">
        <v>0</v>
      </c>
      <c r="H3486" s="1" t="s">
        <v>6727</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6728</v>
      </c>
      <c r="E3487" s="1" t="s">
        <v>10183</v>
      </c>
      <c r="F3487" s="1">
        <v>18.100000000000001</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6729</v>
      </c>
      <c r="E3488" s="1" t="s">
        <v>6730</v>
      </c>
      <c r="F3488" s="1">
        <v>20.9</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6731</v>
      </c>
      <c r="E3489" s="1" t="s">
        <v>6732</v>
      </c>
      <c r="F3489" s="1">
        <v>22.8</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6733</v>
      </c>
      <c r="E3490" s="1" t="s">
        <v>6734</v>
      </c>
      <c r="F3490" s="1">
        <v>24.1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6735</v>
      </c>
      <c r="E3491" s="1" t="s">
        <v>6736</v>
      </c>
      <c r="F3491" s="1">
        <v>26.6</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6737</v>
      </c>
      <c r="E3492" s="1" t="s">
        <v>6738</v>
      </c>
      <c r="F3492" s="1">
        <v>30.3</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6739</v>
      </c>
      <c r="E3493" s="1" t="s">
        <v>6740</v>
      </c>
      <c r="F3493" s="1">
        <v>32.799999999999997</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6727</v>
      </c>
      <c r="D3494" s="1" t="s">
        <v>6725</v>
      </c>
      <c r="E3494" s="1" t="s">
        <v>6726</v>
      </c>
      <c r="F3494" s="1">
        <v>0</v>
      </c>
      <c r="G3494" s="1">
        <v>0</v>
      </c>
      <c r="H3494" s="1" t="s">
        <v>6712</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6727</v>
      </c>
      <c r="D3495" s="1" t="s">
        <v>6741</v>
      </c>
      <c r="E3495" s="1" t="s">
        <v>6742</v>
      </c>
      <c r="F3495" s="1">
        <v>2.9</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6743</v>
      </c>
      <c r="E3496" s="1" t="s">
        <v>6744</v>
      </c>
      <c r="F3496" s="1">
        <v>5.6</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6745</v>
      </c>
      <c r="E3497" s="1" t="s">
        <v>6746</v>
      </c>
      <c r="F3497" s="1">
        <v>9.6999999999999993</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6747</v>
      </c>
      <c r="E3498" s="1" t="s">
        <v>6748</v>
      </c>
      <c r="F3498" s="1">
        <v>12.9</v>
      </c>
      <c r="G3498" s="1">
        <v>0</v>
      </c>
      <c r="J3498" s="1">
        <v>0</v>
      </c>
      <c r="K3498" s="1">
        <v>0</v>
      </c>
      <c r="L3498" s="1">
        <v>0</v>
      </c>
      <c r="M3498" s="1">
        <v>0</v>
      </c>
      <c r="N3498" s="1">
        <v>0</v>
      </c>
      <c r="O3498" s="1">
        <v>0</v>
      </c>
      <c r="P3498" s="1" t="s">
        <v>9516</v>
      </c>
      <c r="Q3498" s="1">
        <v>1</v>
      </c>
      <c r="R3498" s="1">
        <v>0</v>
      </c>
      <c r="S3498" s="1">
        <v>0</v>
      </c>
      <c r="T3498" s="1" t="s">
        <v>9516</v>
      </c>
    </row>
    <row r="3499" spans="1:20" ht="13.5" customHeight="1">
      <c r="A3499" s="1" t="s">
        <v>6749</v>
      </c>
      <c r="B3499" s="1" t="s">
        <v>6750</v>
      </c>
      <c r="C3499" s="1" t="s">
        <v>6727</v>
      </c>
      <c r="D3499" s="1" t="s">
        <v>6751</v>
      </c>
      <c r="E3499" s="1" t="s">
        <v>2502</v>
      </c>
      <c r="F3499" s="1">
        <v>31</v>
      </c>
      <c r="G3499" s="1">
        <v>0</v>
      </c>
      <c r="H3499" s="1" t="s">
        <v>6752</v>
      </c>
      <c r="J3499" s="1">
        <v>0</v>
      </c>
      <c r="K3499" s="1">
        <v>0</v>
      </c>
      <c r="L3499" s="1">
        <v>0</v>
      </c>
      <c r="M3499" s="1">
        <v>0</v>
      </c>
      <c r="N3499" s="1">
        <v>0</v>
      </c>
      <c r="O3499" s="1">
        <v>0</v>
      </c>
      <c r="P3499" s="1" t="s">
        <v>9516</v>
      </c>
      <c r="Q3499" s="1">
        <v>0</v>
      </c>
      <c r="R3499" s="1">
        <v>0</v>
      </c>
      <c r="S3499" s="1">
        <v>0</v>
      </c>
      <c r="T3499" s="1" t="s">
        <v>9516</v>
      </c>
    </row>
    <row r="3500" spans="1:20" ht="13.5" customHeight="1">
      <c r="A3500" s="1" t="s">
        <v>9502</v>
      </c>
      <c r="B3500" s="1" t="s">
        <v>9501</v>
      </c>
      <c r="C3500" s="1" t="s">
        <v>6727</v>
      </c>
      <c r="D3500" s="1" t="s">
        <v>9483</v>
      </c>
      <c r="E3500" s="1" t="s">
        <v>6751</v>
      </c>
      <c r="F3500" s="1">
        <v>32767</v>
      </c>
      <c r="G3500" s="1" t="s">
        <v>6752</v>
      </c>
      <c r="K3500" s="1">
        <v>0</v>
      </c>
      <c r="L3500" s="1">
        <v>0</v>
      </c>
      <c r="M3500" s="1">
        <v>0</v>
      </c>
      <c r="N3500" s="1">
        <v>0</v>
      </c>
      <c r="O3500" s="1">
        <v>0</v>
      </c>
      <c r="P3500" s="1" t="s">
        <v>9516</v>
      </c>
      <c r="Q3500" s="1">
        <v>0</v>
      </c>
      <c r="R3500" s="1">
        <v>0</v>
      </c>
      <c r="S3500" s="1">
        <v>0</v>
      </c>
      <c r="T3500" s="1" t="s">
        <v>9516</v>
      </c>
    </row>
    <row r="3501" spans="1:20" ht="13.5" customHeight="1">
      <c r="A3501" s="1" t="s">
        <v>9502</v>
      </c>
      <c r="B3501" s="1" t="s">
        <v>9501</v>
      </c>
      <c r="C3501" s="1" t="s">
        <v>6319</v>
      </c>
      <c r="D3501" s="1" t="s">
        <v>9480</v>
      </c>
      <c r="E3501" s="1" t="s">
        <v>6317</v>
      </c>
      <c r="F3501" s="1">
        <v>-32768</v>
      </c>
      <c r="G3501" s="1" t="s">
        <v>3324</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6319</v>
      </c>
      <c r="D3502" s="1" t="s">
        <v>6317</v>
      </c>
      <c r="E3502" s="1" t="s">
        <v>6318</v>
      </c>
      <c r="F3502" s="1">
        <v>0</v>
      </c>
      <c r="G3502" s="1">
        <v>0</v>
      </c>
      <c r="H3502" s="1" t="s">
        <v>3324</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6319</v>
      </c>
      <c r="D3503" s="1" t="s">
        <v>6753</v>
      </c>
      <c r="E3503" s="1" t="s">
        <v>6754</v>
      </c>
      <c r="F3503" s="1">
        <v>7.3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6710</v>
      </c>
      <c r="E3504" s="1" t="s">
        <v>6711</v>
      </c>
      <c r="F3504" s="1">
        <v>10.7</v>
      </c>
      <c r="G3504" s="1">
        <v>0</v>
      </c>
      <c r="H3504" s="1" t="s">
        <v>6692</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6755</v>
      </c>
      <c r="E3505" s="1" t="s">
        <v>6756</v>
      </c>
      <c r="F3505" s="1">
        <v>15.3</v>
      </c>
      <c r="G3505" s="1">
        <v>0</v>
      </c>
      <c r="H3505" s="1" t="s">
        <v>7</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6757</v>
      </c>
      <c r="E3506" s="1" t="s">
        <v>6758</v>
      </c>
      <c r="F3506" s="1">
        <v>19</v>
      </c>
      <c r="G3506" s="1">
        <v>0</v>
      </c>
      <c r="H3506" s="1" t="s">
        <v>7</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6759</v>
      </c>
      <c r="E3507" s="1" t="s">
        <v>6760</v>
      </c>
      <c r="F3507" s="1">
        <v>22.7</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6761</v>
      </c>
      <c r="E3508" s="1" t="s">
        <v>6762</v>
      </c>
      <c r="F3508" s="1">
        <v>29.6</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6763</v>
      </c>
      <c r="E3509" s="1" t="s">
        <v>6764</v>
      </c>
      <c r="F3509" s="1">
        <v>34</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6765</v>
      </c>
      <c r="E3510" s="1" t="s">
        <v>6766</v>
      </c>
      <c r="F3510" s="1">
        <v>38.799999999999997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6767</v>
      </c>
      <c r="E3511" s="1" t="s">
        <v>6768</v>
      </c>
      <c r="F3511" s="1">
        <v>42.7</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6769</v>
      </c>
      <c r="E3512" s="1" t="s">
        <v>6770</v>
      </c>
      <c r="F3512" s="1">
        <v>47.4</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6771</v>
      </c>
      <c r="E3513" s="1" t="s">
        <v>6772</v>
      </c>
      <c r="F3513" s="1">
        <v>55.2</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6773</v>
      </c>
      <c r="E3514" s="1" t="s">
        <v>6774</v>
      </c>
      <c r="F3514" s="1">
        <v>59.7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6624</v>
      </c>
      <c r="E3515" s="1" t="s">
        <v>6625</v>
      </c>
      <c r="F3515" s="1">
        <v>64.400000000000006</v>
      </c>
      <c r="G3515" s="1">
        <v>0</v>
      </c>
      <c r="H3515" s="1" t="s">
        <v>6775</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6776</v>
      </c>
      <c r="E3516" s="1" t="s">
        <v>6777</v>
      </c>
      <c r="F3516" s="1">
        <v>68.3</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6778</v>
      </c>
      <c r="E3517" s="1" t="s">
        <v>6779</v>
      </c>
      <c r="F3517" s="1">
        <v>70.8</v>
      </c>
      <c r="G3517" s="1">
        <v>0</v>
      </c>
      <c r="H3517" s="1" t="s">
        <v>6780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6781</v>
      </c>
      <c r="E3518" s="1" t="s">
        <v>6782</v>
      </c>
      <c r="F3518" s="1">
        <v>77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6783</v>
      </c>
      <c r="E3519" s="1" t="s">
        <v>6784</v>
      </c>
      <c r="F3519" s="1">
        <v>82.8</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6785</v>
      </c>
      <c r="B3520" s="1" t="s">
        <v>3219</v>
      </c>
      <c r="C3520" s="1" t="s">
        <v>6319</v>
      </c>
      <c r="D3520" s="1" t="s">
        <v>6786</v>
      </c>
      <c r="E3520" s="1" t="s">
        <v>6787</v>
      </c>
      <c r="F3520" s="1">
        <v>86.7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6785</v>
      </c>
      <c r="B3521" s="1" t="s">
        <v>3219</v>
      </c>
      <c r="C3521" s="1" t="s">
        <v>6319</v>
      </c>
      <c r="D3521" s="1" t="s">
        <v>6788</v>
      </c>
      <c r="E3521" s="1" t="s">
        <v>6789</v>
      </c>
      <c r="F3521" s="1">
        <v>95.4</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6790</v>
      </c>
      <c r="E3522" s="1" t="s">
        <v>6791</v>
      </c>
      <c r="F3522" s="1">
        <v>98.9</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6792</v>
      </c>
      <c r="E3523" s="1" t="s">
        <v>6793</v>
      </c>
      <c r="F3523" s="1">
        <v>103.7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6794</v>
      </c>
      <c r="E3524" s="1" t="s">
        <v>6795</v>
      </c>
      <c r="F3524" s="1">
        <v>111.3</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6796</v>
      </c>
      <c r="E3525" s="1" t="s">
        <v>6797</v>
      </c>
      <c r="F3525" s="1">
        <v>116</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6798</v>
      </c>
      <c r="E3526" s="1" t="s">
        <v>6799</v>
      </c>
      <c r="F3526" s="1">
        <v>118.1</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6800</v>
      </c>
      <c r="E3527" s="1" t="s">
        <v>6801</v>
      </c>
      <c r="F3527" s="1">
        <v>127.3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6802</v>
      </c>
      <c r="E3528" s="1" t="s">
        <v>6803</v>
      </c>
      <c r="F3528" s="1">
        <v>132.30000000000001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6804</v>
      </c>
      <c r="E3529" s="1" t="s">
        <v>6805</v>
      </c>
      <c r="F3529" s="1">
        <v>138.4</v>
      </c>
      <c r="G3529" s="1">
        <v>0</v>
      </c>
      <c r="H3529" s="1" t="s">
        <v>5809</v>
      </c>
      <c r="J3529" s="1">
        <v>0</v>
      </c>
      <c r="K3529" s="1">
        <v>0</v>
      </c>
      <c r="L3529" s="1">
        <v>0</v>
      </c>
      <c r="M3529" s="1">
        <v>0</v>
      </c>
      <c r="N3529" s="1">
        <v>0</v>
      </c>
      <c r="O3529" s="1">
        <v>0</v>
      </c>
      <c r="P3529" s="1" t="s">
        <v>9516</v>
      </c>
      <c r="Q3529" s="1">
        <v>0</v>
      </c>
      <c r="R3529" s="1">
        <v>0</v>
      </c>
      <c r="S3529" s="1">
        <v>0</v>
      </c>
      <c r="T3529" s="1" t="s">
        <v>9516</v>
      </c>
    </row>
    <row r="3530" spans="1:20" ht="13.5" customHeight="1">
      <c r="A3530" s="1" t="s">
        <v>9502</v>
      </c>
      <c r="B3530" s="1" t="s">
        <v>9501</v>
      </c>
      <c r="C3530" s="1" t="s">
        <v>6319</v>
      </c>
      <c r="D3530" s="1" t="s">
        <v>9482</v>
      </c>
      <c r="E3530" s="1" t="s">
        <v>6804</v>
      </c>
      <c r="F3530" s="1">
        <v>32767</v>
      </c>
      <c r="G3530" s="1" t="s">
        <v>5809</v>
      </c>
      <c r="K3530" s="1">
        <v>0</v>
      </c>
      <c r="L3530" s="1">
        <v>0</v>
      </c>
      <c r="M3530" s="1">
        <v>0</v>
      </c>
      <c r="N3530" s="1">
        <v>0</v>
      </c>
      <c r="O3530" s="1">
        <v>0</v>
      </c>
      <c r="P3530" s="1" t="s">
        <v>9516</v>
      </c>
      <c r="Q3530" s="1">
        <v>0</v>
      </c>
      <c r="R3530" s="1">
        <v>0</v>
      </c>
      <c r="S3530" s="1">
        <v>0</v>
      </c>
      <c r="T3530" s="1" t="s">
        <v>9516</v>
      </c>
    </row>
    <row r="3531" spans="1:20" ht="13.5" customHeight="1">
      <c r="A3531" s="1" t="s">
        <v>9502</v>
      </c>
      <c r="B3531" s="1" t="s">
        <v>9501</v>
      </c>
      <c r="C3531" s="1" t="s">
        <v>6780</v>
      </c>
      <c r="D3531" s="1" t="s">
        <v>9481</v>
      </c>
      <c r="E3531" s="1" t="s">
        <v>6778</v>
      </c>
      <c r="F3531" s="1">
        <v>-32768</v>
      </c>
      <c r="G3531" s="1" t="s">
        <v>6319</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6780</v>
      </c>
      <c r="D3532" s="1" t="s">
        <v>6778</v>
      </c>
      <c r="E3532" s="1" t="s">
        <v>6779</v>
      </c>
      <c r="F3532" s="1">
        <v>0</v>
      </c>
      <c r="G3532" s="1">
        <v>0</v>
      </c>
      <c r="H3532" s="1" t="s">
        <v>6319</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6780</v>
      </c>
      <c r="D3533" s="1" t="s">
        <v>6806</v>
      </c>
      <c r="E3533" s="1" t="s">
        <v>6807</v>
      </c>
      <c r="F3533" s="1">
        <v>3.9</v>
      </c>
      <c r="G3533" s="1">
        <v>4.3</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6808</v>
      </c>
      <c r="E3534" s="1" t="s">
        <v>6809</v>
      </c>
      <c r="F3534" s="1">
        <v>6.4</v>
      </c>
      <c r="G3534" s="1">
        <v>7.2</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6810</v>
      </c>
      <c r="E3535" s="1" t="s">
        <v>6811</v>
      </c>
      <c r="F3535" s="1">
        <v>10</v>
      </c>
      <c r="G3535" s="1">
        <v>11</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6812</v>
      </c>
      <c r="E3536" s="1" t="s">
        <v>6813</v>
      </c>
      <c r="F3536" s="1">
        <v>13.6</v>
      </c>
      <c r="G3536" s="1">
        <v>15</v>
      </c>
      <c r="J3536" s="1">
        <v>0</v>
      </c>
      <c r="K3536" s="1">
        <v>0</v>
      </c>
      <c r="L3536" s="1">
        <v>0</v>
      </c>
      <c r="M3536" s="1">
        <v>0</v>
      </c>
      <c r="N3536" s="1">
        <v>0</v>
      </c>
      <c r="O3536" s="1">
        <v>0</v>
      </c>
      <c r="P3536" s="1" t="s">
        <v>9516</v>
      </c>
      <c r="Q3536" s="1">
        <v>0</v>
      </c>
      <c r="R3536" s="1">
        <v>0</v>
      </c>
      <c r="S3536" s="1">
        <v>0</v>
      </c>
      <c r="T3536" s="1" t="s">
        <v>9516</v>
      </c>
    </row>
    <row r="3537" spans="1:20" ht="13.5" customHeight="1">
      <c r="A3537" s="1" t="s">
        <v>6332</v>
      </c>
      <c r="B3537" s="1" t="s">
        <v>3219</v>
      </c>
      <c r="C3537" s="1" t="s">
        <v>6780</v>
      </c>
      <c r="D3537" s="1" t="s">
        <v>6814</v>
      </c>
      <c r="E3537" s="1" t="s">
        <v>4816</v>
      </c>
      <c r="F3537" s="1">
        <v>18.8</v>
      </c>
      <c r="G3537" s="1">
        <v>20.7</v>
      </c>
      <c r="J3537" s="1">
        <v>0</v>
      </c>
      <c r="K3537" s="1">
        <v>0</v>
      </c>
      <c r="L3537" s="1">
        <v>0</v>
      </c>
      <c r="M3537" s="1">
        <v>0</v>
      </c>
      <c r="N3537" s="1">
        <v>0</v>
      </c>
      <c r="O3537" s="1">
        <v>0</v>
      </c>
      <c r="P3537" s="1" t="s">
        <v>9516</v>
      </c>
      <c r="Q3537" s="1">
        <v>0</v>
      </c>
      <c r="R3537" s="1">
        <v>0</v>
      </c>
      <c r="S3537" s="1">
        <v>0</v>
      </c>
      <c r="T3537" s="1" t="s">
        <v>9516</v>
      </c>
    </row>
    <row r="3538" spans="1:20" ht="13.5" customHeight="1">
      <c r="A3538" s="1" t="s">
        <v>6332</v>
      </c>
      <c r="B3538" s="1" t="s">
        <v>3219</v>
      </c>
      <c r="C3538" s="1" t="s">
        <v>6780</v>
      </c>
      <c r="D3538" s="1" t="s">
        <v>6815</v>
      </c>
      <c r="E3538" s="1" t="s">
        <v>6816</v>
      </c>
      <c r="F3538" s="1">
        <v>25.3</v>
      </c>
      <c r="G3538" s="1">
        <v>27.8</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6817</v>
      </c>
      <c r="E3539" s="1" t="s">
        <v>6818</v>
      </c>
      <c r="F3539" s="1">
        <v>29</v>
      </c>
      <c r="G3539" s="1">
        <v>31.9</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6819</v>
      </c>
      <c r="E3540" s="1" t="s">
        <v>6820</v>
      </c>
      <c r="F3540" s="1">
        <v>33.6</v>
      </c>
      <c r="G3540" s="1">
        <v>37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6821</v>
      </c>
      <c r="E3541" s="1" t="s">
        <v>6822</v>
      </c>
      <c r="F3541" s="1">
        <v>37.799999999999997</v>
      </c>
      <c r="G3541" s="1">
        <v>41.6</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6823</v>
      </c>
      <c r="E3542" s="1" t="s">
        <v>6824</v>
      </c>
      <c r="F3542" s="1">
        <v>44.6</v>
      </c>
      <c r="G3542" s="1">
        <v>49.1</v>
      </c>
      <c r="H3542" s="1" t="s">
        <v>6825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6826</v>
      </c>
      <c r="E3543" s="1" t="s">
        <v>6827</v>
      </c>
      <c r="F3543" s="1">
        <v>50.2</v>
      </c>
      <c r="G3543" s="1">
        <v>55.2</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6828</v>
      </c>
      <c r="E3544" s="1" t="s">
        <v>6829</v>
      </c>
      <c r="F3544" s="1">
        <v>53.2</v>
      </c>
      <c r="G3544" s="1">
        <v>58.5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6830</v>
      </c>
      <c r="E3545" s="1" t="s">
        <v>6831</v>
      </c>
      <c r="F3545" s="1">
        <v>57.4</v>
      </c>
      <c r="G3545" s="1">
        <v>63.1</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6832</v>
      </c>
      <c r="E3546" s="1" t="s">
        <v>6833</v>
      </c>
      <c r="F3546" s="1">
        <v>62.3</v>
      </c>
      <c r="G3546" s="1">
        <v>68.5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6834</v>
      </c>
      <c r="E3547" s="1" t="s">
        <v>6835</v>
      </c>
      <c r="F3547" s="1">
        <v>68.5</v>
      </c>
      <c r="G3547" s="1">
        <v>75.400000000000006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6836</v>
      </c>
      <c r="E3548" s="1" t="s">
        <v>6837</v>
      </c>
      <c r="F3548" s="1">
        <v>70.5</v>
      </c>
      <c r="G3548" s="1">
        <v>77.599999999999994</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6838</v>
      </c>
      <c r="E3549" s="1" t="s">
        <v>6839</v>
      </c>
      <c r="F3549" s="1">
        <v>72.2</v>
      </c>
      <c r="G3549" s="1">
        <v>79.400000000000006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6840</v>
      </c>
      <c r="E3550" s="1" t="s">
        <v>6841</v>
      </c>
      <c r="F3550" s="1">
        <v>75.2</v>
      </c>
      <c r="G3550" s="1">
        <v>82.7</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6842</v>
      </c>
      <c r="E3551" s="1" t="s">
        <v>6843</v>
      </c>
      <c r="F3551" s="1">
        <v>80.099999999999994</v>
      </c>
      <c r="G3551" s="1">
        <v>88.1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6844</v>
      </c>
      <c r="E3552" s="1" t="s">
        <v>6845</v>
      </c>
      <c r="F3552" s="1">
        <v>83.2</v>
      </c>
      <c r="G3552" s="1">
        <v>91.5</v>
      </c>
      <c r="H3552" s="1" t="s">
        <v>6846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6847</v>
      </c>
      <c r="E3553" s="1" t="s">
        <v>6848</v>
      </c>
      <c r="F3553" s="1">
        <v>84.7</v>
      </c>
      <c r="G3553" s="1">
        <v>93.2</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6849</v>
      </c>
      <c r="E3554" s="1" t="s">
        <v>6850</v>
      </c>
      <c r="F3554" s="1">
        <v>88</v>
      </c>
      <c r="G3554" s="1">
        <v>96.8</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6851</v>
      </c>
      <c r="E3555" s="1" t="s">
        <v>6852</v>
      </c>
      <c r="F3555" s="1">
        <v>90.3</v>
      </c>
      <c r="G3555" s="1">
        <v>99.3</v>
      </c>
      <c r="H3555" s="1" t="s">
        <v>6853</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6854</v>
      </c>
      <c r="E3556" s="1" t="s">
        <v>6855</v>
      </c>
      <c r="F3556" s="1">
        <v>91.9</v>
      </c>
      <c r="G3556" s="1">
        <v>101.1</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6856</v>
      </c>
      <c r="E3557" s="1" t="s">
        <v>6857</v>
      </c>
      <c r="F3557" s="1">
        <v>99.6</v>
      </c>
      <c r="G3557" s="1">
        <v>109.6</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6858</v>
      </c>
      <c r="E3558" s="1" t="s">
        <v>6859</v>
      </c>
      <c r="F3558" s="1">
        <v>102.2</v>
      </c>
      <c r="G3558" s="1">
        <v>112.4</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6860</v>
      </c>
      <c r="E3559" s="1" t="s">
        <v>6861</v>
      </c>
      <c r="F3559" s="1">
        <v>106.5</v>
      </c>
      <c r="G3559" s="1">
        <v>117.2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6862</v>
      </c>
      <c r="E3560" s="1" t="s">
        <v>6863</v>
      </c>
      <c r="F3560" s="1">
        <v>109.9</v>
      </c>
      <c r="G3560" s="1">
        <v>120.9</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6864</v>
      </c>
      <c r="E3561" s="1" t="s">
        <v>6865</v>
      </c>
      <c r="F3561" s="1">
        <v>116.1</v>
      </c>
      <c r="G3561" s="1">
        <v>127.7</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6866</v>
      </c>
      <c r="E3562" s="1" t="s">
        <v>6867</v>
      </c>
      <c r="F3562" s="1">
        <v>122</v>
      </c>
      <c r="G3562" s="1">
        <v>134.19999999999999</v>
      </c>
      <c r="J3562" s="1">
        <v>7</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6868</v>
      </c>
      <c r="E3563" s="1" t="s">
        <v>6869</v>
      </c>
      <c r="F3563" s="1">
        <v>126</v>
      </c>
      <c r="G3563" s="1">
        <v>138.6</v>
      </c>
      <c r="J3563" s="1">
        <v>7</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6870</v>
      </c>
      <c r="E3564" s="1" t="s">
        <v>6871</v>
      </c>
      <c r="F3564" s="1">
        <v>129.5</v>
      </c>
      <c r="G3564" s="1">
        <v>142.5</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6872</v>
      </c>
      <c r="E3565" s="1" t="s">
        <v>6873</v>
      </c>
      <c r="F3565" s="1">
        <v>134</v>
      </c>
      <c r="G3565" s="1">
        <v>147.4</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6874</v>
      </c>
      <c r="E3566" s="1" t="s">
        <v>6875</v>
      </c>
      <c r="F3566" s="1">
        <v>136.30000000000001</v>
      </c>
      <c r="G3566" s="1">
        <v>149.9</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6876</v>
      </c>
      <c r="E3567" s="1" t="s">
        <v>6877</v>
      </c>
      <c r="F3567" s="1">
        <v>138.5</v>
      </c>
      <c r="G3567" s="1">
        <v>152.4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6878</v>
      </c>
      <c r="E3568" s="1" t="s">
        <v>6879</v>
      </c>
      <c r="F3568" s="1">
        <v>140.69999999999999</v>
      </c>
      <c r="G3568" s="1">
        <v>154.80000000000001</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6880</v>
      </c>
      <c r="E3569" s="1" t="s">
        <v>6881</v>
      </c>
      <c r="F3569" s="1">
        <v>143.5</v>
      </c>
      <c r="G3569" s="1">
        <v>157.9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6882</v>
      </c>
      <c r="E3570" s="1" t="s">
        <v>6883</v>
      </c>
      <c r="F3570" s="1">
        <v>144.9</v>
      </c>
      <c r="G3570" s="1">
        <v>159.4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6884</v>
      </c>
      <c r="E3571" s="1" t="s">
        <v>6885</v>
      </c>
      <c r="F3571" s="1">
        <v>146.80000000000001</v>
      </c>
      <c r="G3571" s="1">
        <v>161.5</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6886</v>
      </c>
      <c r="E3572" s="1" t="s">
        <v>6887</v>
      </c>
      <c r="F3572" s="1">
        <v>149.30000000000001</v>
      </c>
      <c r="G3572" s="1">
        <v>164.2</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6888</v>
      </c>
      <c r="E3573" s="1" t="s">
        <v>6889</v>
      </c>
      <c r="F3573" s="1">
        <v>152.1</v>
      </c>
      <c r="G3573" s="1">
        <v>167.3</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6890</v>
      </c>
      <c r="E3574" s="1" t="s">
        <v>4689</v>
      </c>
      <c r="F3574" s="1">
        <v>156.9</v>
      </c>
      <c r="G3574" s="1">
        <v>172.6</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6379</v>
      </c>
      <c r="E3575" s="1" t="s">
        <v>6380</v>
      </c>
      <c r="F3575" s="1">
        <v>159.1</v>
      </c>
      <c r="G3575" s="1">
        <v>175</v>
      </c>
      <c r="H3575" s="1" t="s">
        <v>6627</v>
      </c>
      <c r="J3575" s="1">
        <v>107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6846</v>
      </c>
      <c r="D3576" s="1" t="s">
        <v>6337</v>
      </c>
      <c r="E3576" s="1" t="s">
        <v>6338</v>
      </c>
      <c r="F3576" s="1">
        <v>0</v>
      </c>
      <c r="G3576" s="1">
        <v>0</v>
      </c>
      <c r="H3576" s="1" t="s">
        <v>6627</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6846</v>
      </c>
      <c r="D3577" s="1" t="s">
        <v>6891</v>
      </c>
      <c r="E3577" s="1" t="s">
        <v>10154</v>
      </c>
      <c r="F3577" s="1">
        <v>1.8</v>
      </c>
      <c r="G3577" s="1">
        <v>2</v>
      </c>
      <c r="H3577" s="1" t="s">
        <v>7</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6892</v>
      </c>
      <c r="E3578" s="1" t="s">
        <v>6893</v>
      </c>
      <c r="F3578" s="1">
        <v>6.1</v>
      </c>
      <c r="G3578" s="1">
        <v>6.7</v>
      </c>
      <c r="H3578" s="1" t="s">
        <v>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6894</v>
      </c>
      <c r="E3579" s="1" t="s">
        <v>6895</v>
      </c>
      <c r="F3579" s="1">
        <v>8.4</v>
      </c>
      <c r="G3579" s="1">
        <v>9.1999999999999993</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6896</v>
      </c>
      <c r="E3580" s="1" t="s">
        <v>6897</v>
      </c>
      <c r="F3580" s="1">
        <v>10.4</v>
      </c>
      <c r="G3580" s="1">
        <v>11.4</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6898</v>
      </c>
      <c r="E3581" s="1" t="s">
        <v>6899</v>
      </c>
      <c r="F3581" s="1">
        <v>11.3</v>
      </c>
      <c r="G3581" s="1">
        <v>12.4</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6900</v>
      </c>
      <c r="E3582" s="1" t="s">
        <v>6901</v>
      </c>
      <c r="F3582" s="1">
        <v>13.4</v>
      </c>
      <c r="G3582" s="1">
        <v>14.7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6902</v>
      </c>
      <c r="E3583" s="1" t="s">
        <v>6903</v>
      </c>
      <c r="F3583" s="1">
        <v>14.6</v>
      </c>
      <c r="G3583" s="1">
        <v>16.100000000000001</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6904</v>
      </c>
      <c r="E3584" s="1" t="s">
        <v>6905</v>
      </c>
      <c r="F3584" s="1">
        <v>16</v>
      </c>
      <c r="G3584" s="1">
        <v>17.600000000000001</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6906</v>
      </c>
      <c r="E3585" s="1" t="s">
        <v>6907</v>
      </c>
      <c r="F3585" s="1">
        <v>17</v>
      </c>
      <c r="G3585" s="1">
        <v>18.7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6908</v>
      </c>
      <c r="E3586" s="1" t="s">
        <v>6909</v>
      </c>
      <c r="F3586" s="1">
        <v>18.8</v>
      </c>
      <c r="G3586" s="1">
        <v>20.7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6910</v>
      </c>
      <c r="E3587" s="1" t="s">
        <v>6911</v>
      </c>
      <c r="F3587" s="1">
        <v>20</v>
      </c>
      <c r="G3587" s="1">
        <v>22</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6912</v>
      </c>
      <c r="E3588" s="1" t="s">
        <v>5673</v>
      </c>
      <c r="F3588" s="1">
        <v>21.7</v>
      </c>
      <c r="G3588" s="1">
        <v>23.9</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6913</v>
      </c>
      <c r="E3589" s="1" t="s">
        <v>6914</v>
      </c>
      <c r="F3589" s="1">
        <v>22.7</v>
      </c>
      <c r="G3589" s="1">
        <v>25</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6915</v>
      </c>
      <c r="E3590" s="1" t="s">
        <v>6916</v>
      </c>
      <c r="F3590" s="1">
        <v>23.6</v>
      </c>
      <c r="G3590" s="1">
        <v>26</v>
      </c>
      <c r="I3590" s="1" t="s">
        <v>9373</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6917</v>
      </c>
      <c r="E3591" s="1" t="s">
        <v>6918</v>
      </c>
      <c r="F3591" s="1">
        <v>27.9</v>
      </c>
      <c r="G3591" s="1">
        <v>30.7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6919</v>
      </c>
      <c r="E3592" s="1" t="s">
        <v>6920</v>
      </c>
      <c r="F3592" s="1">
        <v>31.8</v>
      </c>
      <c r="G3592" s="1">
        <v>35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6921</v>
      </c>
      <c r="E3593" s="1" t="s">
        <v>6922</v>
      </c>
      <c r="F3593" s="1">
        <v>34.9</v>
      </c>
      <c r="G3593" s="1">
        <v>38.4</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6923</v>
      </c>
      <c r="E3594" s="1" t="s">
        <v>6924</v>
      </c>
      <c r="F3594" s="1">
        <v>42.4</v>
      </c>
      <c r="G3594" s="1">
        <v>46.6</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6925</v>
      </c>
      <c r="E3595" s="1" t="s">
        <v>6926</v>
      </c>
      <c r="F3595" s="1">
        <v>46.6</v>
      </c>
      <c r="G3595" s="1">
        <v>51.3</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6927</v>
      </c>
      <c r="E3596" s="1" t="s">
        <v>6928</v>
      </c>
      <c r="F3596" s="1">
        <v>50.3</v>
      </c>
      <c r="G3596" s="1">
        <v>55.3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6929</v>
      </c>
      <c r="E3597" s="1" t="s">
        <v>6930</v>
      </c>
      <c r="F3597" s="1">
        <v>54.7</v>
      </c>
      <c r="G3597" s="1">
        <v>60.2</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6931</v>
      </c>
      <c r="E3598" s="1" t="s">
        <v>6932</v>
      </c>
      <c r="F3598" s="1">
        <v>57.1</v>
      </c>
      <c r="G3598" s="1">
        <v>62.8</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6933</v>
      </c>
      <c r="E3599" s="1" t="s">
        <v>6934</v>
      </c>
      <c r="F3599" s="1">
        <v>62.3</v>
      </c>
      <c r="G3599" s="1">
        <v>68.5</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6935</v>
      </c>
      <c r="E3600" s="1" t="s">
        <v>6936</v>
      </c>
      <c r="F3600" s="1">
        <v>67.3</v>
      </c>
      <c r="G3600" s="1">
        <v>74</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6937</v>
      </c>
      <c r="E3601" s="1" t="s">
        <v>6938</v>
      </c>
      <c r="F3601" s="1">
        <v>73.599999999999994</v>
      </c>
      <c r="G3601" s="1">
        <v>81</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6844</v>
      </c>
      <c r="E3602" s="1" t="s">
        <v>6845</v>
      </c>
      <c r="F3602" s="1">
        <v>78</v>
      </c>
      <c r="G3602" s="1">
        <v>85.8</v>
      </c>
      <c r="H3602" s="1" t="s">
        <v>6780</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6374</v>
      </c>
      <c r="D3603" s="1" t="s">
        <v>6350</v>
      </c>
      <c r="E3603" s="1" t="s">
        <v>6351</v>
      </c>
      <c r="F3603" s="1">
        <v>0</v>
      </c>
      <c r="G3603" s="1">
        <v>0</v>
      </c>
      <c r="H3603" s="1" t="s">
        <v>6627</v>
      </c>
      <c r="J3603" s="1">
        <v>0</v>
      </c>
      <c r="K3603" s="1">
        <v>0</v>
      </c>
      <c r="L3603" s="1">
        <v>0</v>
      </c>
      <c r="M3603" s="1">
        <v>0</v>
      </c>
      <c r="N3603" s="1">
        <v>0</v>
      </c>
      <c r="O3603" s="1">
        <v>0</v>
      </c>
      <c r="P3603" s="1" t="s">
        <v>9516</v>
      </c>
      <c r="Q3603" s="1">
        <v>0</v>
      </c>
      <c r="R3603" s="1">
        <v>7</v>
      </c>
      <c r="S3603" s="1">
        <v>0</v>
      </c>
      <c r="T3603" s="1" t="s">
        <v>9516</v>
      </c>
    </row>
    <row r="3604" spans="1:20" ht="13.5" customHeight="1">
      <c r="A3604" s="1" t="s">
        <v>6332</v>
      </c>
      <c r="B3604" s="1" t="s">
        <v>3219</v>
      </c>
      <c r="C3604" s="1" t="s">
        <v>6374</v>
      </c>
      <c r="D3604" s="1" t="s">
        <v>6939</v>
      </c>
      <c r="E3604" s="1" t="s">
        <v>6940</v>
      </c>
      <c r="F3604" s="1">
        <v>5.0999999999999996</v>
      </c>
      <c r="G3604" s="1">
        <v>0</v>
      </c>
      <c r="H3604" s="1" t="s">
        <v>7</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6941</v>
      </c>
      <c r="E3605" s="1" t="s">
        <v>6942</v>
      </c>
      <c r="F3605" s="1">
        <v>11.8</v>
      </c>
      <c r="G3605" s="1">
        <v>0</v>
      </c>
      <c r="H3605" s="1" t="s">
        <v>7</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6943</v>
      </c>
      <c r="E3606" s="1" t="s">
        <v>6944</v>
      </c>
      <c r="F3606" s="1">
        <v>17.2</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6945</v>
      </c>
      <c r="E3607" s="1" t="s">
        <v>6946</v>
      </c>
      <c r="F3607" s="1">
        <v>20</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6947</v>
      </c>
      <c r="E3608" s="1" t="s">
        <v>6948</v>
      </c>
      <c r="F3608" s="1">
        <v>21.8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6949</v>
      </c>
      <c r="E3609" s="1" t="s">
        <v>6950</v>
      </c>
      <c r="F3609" s="1">
        <v>25.3</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6951</v>
      </c>
      <c r="E3610" s="1" t="s">
        <v>6952</v>
      </c>
      <c r="F3610" s="1">
        <v>30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6953</v>
      </c>
      <c r="E3611" s="1" t="s">
        <v>6954</v>
      </c>
      <c r="F3611" s="1">
        <v>34.700000000000003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6955</v>
      </c>
      <c r="E3612" s="1" t="s">
        <v>6956</v>
      </c>
      <c r="F3612" s="1">
        <v>37.9</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6957</v>
      </c>
      <c r="E3613" s="1" t="s">
        <v>6958</v>
      </c>
      <c r="F3613" s="1">
        <v>44.2</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6959</v>
      </c>
      <c r="E3614" s="1" t="s">
        <v>6960</v>
      </c>
      <c r="F3614" s="1">
        <v>48.7</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6961</v>
      </c>
      <c r="E3615" s="1" t="s">
        <v>6962</v>
      </c>
      <c r="F3615" s="1">
        <v>52.8</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6963</v>
      </c>
      <c r="E3616" s="1" t="s">
        <v>6964</v>
      </c>
      <c r="F3616" s="1">
        <v>57.6</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6965</v>
      </c>
      <c r="E3617" s="1" t="s">
        <v>6966</v>
      </c>
      <c r="F3617" s="1">
        <v>60.2</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6967</v>
      </c>
      <c r="E3618" s="1" t="s">
        <v>6968</v>
      </c>
      <c r="F3618" s="1">
        <v>61.5</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6969</v>
      </c>
      <c r="E3619" s="1" t="s">
        <v>6970</v>
      </c>
      <c r="F3619" s="1">
        <v>62.9</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6971</v>
      </c>
      <c r="E3620" s="1" t="s">
        <v>6972</v>
      </c>
      <c r="F3620" s="1">
        <v>67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6973</v>
      </c>
      <c r="E3621" s="1" t="s">
        <v>6974</v>
      </c>
      <c r="F3621" s="1">
        <v>68.7</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6975</v>
      </c>
      <c r="E3622" s="1" t="s">
        <v>6976</v>
      </c>
      <c r="F3622" s="1">
        <v>71</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6977</v>
      </c>
      <c r="E3623" s="1" t="s">
        <v>6978</v>
      </c>
      <c r="F3623" s="1">
        <v>72.2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6979</v>
      </c>
      <c r="E3624" s="1" t="s">
        <v>4335</v>
      </c>
      <c r="F3624" s="1">
        <v>74.3</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6980</v>
      </c>
      <c r="E3625" s="1" t="s">
        <v>6981</v>
      </c>
      <c r="F3625" s="1">
        <v>75.599999999999994</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6982</v>
      </c>
      <c r="E3626" s="1" t="s">
        <v>6983</v>
      </c>
      <c r="F3626" s="1">
        <v>77.099999999999994</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6984</v>
      </c>
      <c r="E3627" s="1" t="s">
        <v>6985</v>
      </c>
      <c r="F3627" s="1">
        <v>79.3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6986</v>
      </c>
      <c r="E3628" s="1" t="s">
        <v>6987</v>
      </c>
      <c r="F3628" s="1">
        <v>81.8</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6988</v>
      </c>
      <c r="E3629" s="1" t="s">
        <v>6989</v>
      </c>
      <c r="F3629" s="1">
        <v>84.4</v>
      </c>
      <c r="G3629" s="1">
        <v>0</v>
      </c>
      <c r="H3629" s="1" t="s">
        <v>7</v>
      </c>
      <c r="J3629" s="1">
        <v>7</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6372</v>
      </c>
      <c r="E3630" s="1" t="s">
        <v>6373</v>
      </c>
      <c r="F3630" s="1">
        <v>87</v>
      </c>
      <c r="G3630" s="1">
        <v>0</v>
      </c>
      <c r="H3630" s="1" t="s">
        <v>3324</v>
      </c>
      <c r="J3630" s="1">
        <v>7</v>
      </c>
      <c r="K3630" s="1">
        <v>0</v>
      </c>
      <c r="L3630" s="1">
        <v>0</v>
      </c>
      <c r="M3630" s="1">
        <v>0</v>
      </c>
      <c r="N3630" s="1">
        <v>0</v>
      </c>
      <c r="O3630" s="1">
        <v>0</v>
      </c>
      <c r="P3630" s="1" t="s">
        <v>9516</v>
      </c>
      <c r="Q3630" s="1">
        <v>0</v>
      </c>
      <c r="R3630" s="1">
        <v>7</v>
      </c>
      <c r="S3630" s="1">
        <v>0</v>
      </c>
      <c r="T3630" s="1" t="s">
        <v>9516</v>
      </c>
    </row>
    <row r="3631" spans="1:20" ht="13.5" customHeight="1">
      <c r="A3631" s="1" t="s">
        <v>9502</v>
      </c>
      <c r="B3631" s="1" t="s">
        <v>9501</v>
      </c>
      <c r="C3631" s="1" t="s">
        <v>6374</v>
      </c>
      <c r="D3631" s="1" t="s">
        <v>9489</v>
      </c>
      <c r="E3631" s="1" t="s">
        <v>6372</v>
      </c>
      <c r="F3631" s="1">
        <v>32767</v>
      </c>
      <c r="G3631" s="1" t="s">
        <v>3324</v>
      </c>
      <c r="K3631" s="1">
        <v>0</v>
      </c>
      <c r="L3631" s="1">
        <v>0</v>
      </c>
      <c r="M3631" s="1">
        <v>0</v>
      </c>
      <c r="N3631" s="1">
        <v>0</v>
      </c>
      <c r="O3631" s="1">
        <v>0</v>
      </c>
      <c r="P3631" s="1" t="s">
        <v>9516</v>
      </c>
      <c r="Q3631" s="1">
        <v>0</v>
      </c>
      <c r="R3631" s="1">
        <v>0</v>
      </c>
      <c r="S3631" s="1">
        <v>0</v>
      </c>
      <c r="T3631" s="1" t="s">
        <v>9516</v>
      </c>
    </row>
    <row r="3632" spans="1:20" ht="13.5" customHeight="1">
      <c r="A3632" s="1" t="s">
        <v>9502</v>
      </c>
      <c r="B3632" s="1" t="s">
        <v>9501</v>
      </c>
      <c r="C3632" s="1" t="s">
        <v>6383</v>
      </c>
      <c r="D3632" s="1" t="s">
        <v>9489</v>
      </c>
      <c r="E3632" s="1" t="s">
        <v>9715</v>
      </c>
      <c r="F3632" s="1">
        <v>-32768</v>
      </c>
      <c r="G3632" s="1" t="s">
        <v>3324</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6383</v>
      </c>
      <c r="D3633" s="1" t="s">
        <v>3725</v>
      </c>
      <c r="E3633" s="1" t="s">
        <v>6382</v>
      </c>
      <c r="F3633" s="1">
        <v>0</v>
      </c>
      <c r="G3633" s="1">
        <v>0</v>
      </c>
      <c r="H3633" s="1" t="s">
        <v>3324</v>
      </c>
      <c r="I3633" s="1" t="s">
        <v>9329</v>
      </c>
      <c r="J3633" s="1">
        <v>7</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6383</v>
      </c>
      <c r="D3634" s="1" t="s">
        <v>6990</v>
      </c>
      <c r="E3634" s="1" t="s">
        <v>6991</v>
      </c>
      <c r="F3634" s="1">
        <v>1.1000000000000001</v>
      </c>
      <c r="G3634" s="1">
        <v>1.2</v>
      </c>
      <c r="H3634" s="1" t="s">
        <v>7</v>
      </c>
      <c r="J3634" s="1">
        <v>7</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6992</v>
      </c>
      <c r="E3635" s="1" t="s">
        <v>6993</v>
      </c>
      <c r="F3635" s="1">
        <v>2.6</v>
      </c>
      <c r="G3635" s="1">
        <v>2.9</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6994</v>
      </c>
      <c r="E3636" s="1" t="s">
        <v>6995</v>
      </c>
      <c r="F3636" s="1">
        <v>3.9</v>
      </c>
      <c r="G3636" s="1">
        <v>4.3</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6996</v>
      </c>
      <c r="E3637" s="1" t="s">
        <v>6997</v>
      </c>
      <c r="F3637" s="1">
        <v>5.3</v>
      </c>
      <c r="G3637" s="1">
        <v>5.8</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6998</v>
      </c>
      <c r="E3638" s="1" t="s">
        <v>6999</v>
      </c>
      <c r="F3638" s="1">
        <v>6.5</v>
      </c>
      <c r="G3638" s="1">
        <v>7.2</v>
      </c>
      <c r="H3638" s="1" t="s">
        <v>7</v>
      </c>
      <c r="I3638" s="1" t="s">
        <v>9375</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7000</v>
      </c>
      <c r="E3639" s="1" t="s">
        <v>7001</v>
      </c>
      <c r="F3639" s="1">
        <v>7.3</v>
      </c>
      <c r="G3639" s="1">
        <v>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7002</v>
      </c>
      <c r="E3640" s="1" t="s">
        <v>7003</v>
      </c>
      <c r="F3640" s="1">
        <v>8</v>
      </c>
      <c r="G3640" s="1">
        <v>8.8000000000000007</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7004</v>
      </c>
      <c r="E3641" s="1" t="s">
        <v>7005</v>
      </c>
      <c r="F3641" s="1">
        <v>9.6</v>
      </c>
      <c r="G3641" s="1">
        <v>10.6</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7006</v>
      </c>
      <c r="E3642" s="1" t="s">
        <v>7007</v>
      </c>
      <c r="F3642" s="1">
        <v>11.2</v>
      </c>
      <c r="G3642" s="1">
        <v>12.3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7008</v>
      </c>
      <c r="E3643" s="1" t="s">
        <v>7009</v>
      </c>
      <c r="F3643" s="1">
        <v>12.6</v>
      </c>
      <c r="G3643" s="1">
        <v>13.9</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7010</v>
      </c>
      <c r="E3644" s="1" t="s">
        <v>1323</v>
      </c>
      <c r="F3644" s="1">
        <v>14</v>
      </c>
      <c r="G3644" s="1">
        <v>15.4</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6406</v>
      </c>
      <c r="B3645" s="1" t="s">
        <v>3219</v>
      </c>
      <c r="C3645" s="1" t="s">
        <v>6411</v>
      </c>
      <c r="D3645" s="1" t="s">
        <v>6409</v>
      </c>
      <c r="E3645" s="1" t="s">
        <v>6410</v>
      </c>
      <c r="F3645" s="1">
        <v>0</v>
      </c>
      <c r="G3645" s="1">
        <v>0</v>
      </c>
      <c r="H3645" s="1" t="s">
        <v>3324</v>
      </c>
      <c r="J3645" s="1">
        <v>0</v>
      </c>
      <c r="K3645" s="1">
        <v>0</v>
      </c>
      <c r="L3645" s="1">
        <v>0</v>
      </c>
      <c r="M3645" s="1">
        <v>0</v>
      </c>
      <c r="N3645" s="1">
        <v>0</v>
      </c>
      <c r="O3645" s="1">
        <v>0</v>
      </c>
      <c r="P3645" s="1" t="s">
        <v>9516</v>
      </c>
      <c r="Q3645" s="1">
        <v>0</v>
      </c>
      <c r="R3645" s="1">
        <v>0</v>
      </c>
      <c r="S3645" s="1">
        <v>0</v>
      </c>
      <c r="T3645" s="1" t="s">
        <v>9516</v>
      </c>
    </row>
    <row r="3646" spans="1:20" ht="13.5" customHeight="1">
      <c r="A3646" s="1" t="s">
        <v>6406</v>
      </c>
      <c r="B3646" s="1" t="s">
        <v>3219</v>
      </c>
      <c r="C3646" s="1" t="s">
        <v>6411</v>
      </c>
      <c r="D3646" s="1" t="s">
        <v>7011</v>
      </c>
      <c r="E3646" s="1" t="s">
        <v>7012</v>
      </c>
      <c r="F3646" s="1">
        <v>3.7</v>
      </c>
      <c r="G3646" s="1">
        <v>4.0999999999999996</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7013</v>
      </c>
      <c r="E3647" s="1" t="s">
        <v>7014</v>
      </c>
      <c r="F3647" s="1">
        <v>5.6</v>
      </c>
      <c r="G3647" s="1">
        <v>6.2</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7015</v>
      </c>
      <c r="E3648" s="1" t="s">
        <v>7016</v>
      </c>
      <c r="F3648" s="1">
        <v>8.5</v>
      </c>
      <c r="G3648" s="1">
        <v>9.4</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7017</v>
      </c>
      <c r="E3649" s="1" t="s">
        <v>7018</v>
      </c>
      <c r="F3649" s="1">
        <v>15.2</v>
      </c>
      <c r="G3649" s="1">
        <v>16.7</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7019</v>
      </c>
      <c r="E3650" s="1" t="s">
        <v>7020</v>
      </c>
      <c r="F3650" s="1">
        <v>17.100000000000001</v>
      </c>
      <c r="G3650" s="1">
        <v>18.8</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7021</v>
      </c>
      <c r="E3651" s="1" t="s">
        <v>7022</v>
      </c>
      <c r="F3651" s="1">
        <v>20.6</v>
      </c>
      <c r="G3651" s="1">
        <v>22.7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7023</v>
      </c>
      <c r="E3652" s="1" t="s">
        <v>7024</v>
      </c>
      <c r="F3652" s="1">
        <v>24.4</v>
      </c>
      <c r="G3652" s="1">
        <v>26.8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7025</v>
      </c>
      <c r="E3653" s="1" t="s">
        <v>7026</v>
      </c>
      <c r="F3653" s="1">
        <v>28.8</v>
      </c>
      <c r="G3653" s="1">
        <v>31.7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7027</v>
      </c>
      <c r="E3654" s="1" t="s">
        <v>7028</v>
      </c>
      <c r="F3654" s="1">
        <v>31.1</v>
      </c>
      <c r="G3654" s="1">
        <v>34.200000000000003</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7029</v>
      </c>
      <c r="E3655" s="1" t="s">
        <v>7030</v>
      </c>
      <c r="F3655" s="1">
        <v>33.299999999999997</v>
      </c>
      <c r="G3655" s="1">
        <v>36.6</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7031</v>
      </c>
      <c r="E3656" s="1" t="s">
        <v>7032</v>
      </c>
      <c r="F3656" s="1">
        <v>34.700000000000003</v>
      </c>
      <c r="G3656" s="1">
        <v>38.200000000000003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7033</v>
      </c>
      <c r="E3657" s="1" t="s">
        <v>7034</v>
      </c>
      <c r="F3657" s="1">
        <v>38</v>
      </c>
      <c r="G3657" s="1">
        <v>41.8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7035</v>
      </c>
      <c r="E3658" s="1" t="s">
        <v>7036</v>
      </c>
      <c r="F3658" s="1">
        <v>39.799999999999997</v>
      </c>
      <c r="G3658" s="1">
        <v>43.8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9898</v>
      </c>
      <c r="E3659" s="1" t="s">
        <v>6434</v>
      </c>
      <c r="F3659" s="1">
        <v>43.7</v>
      </c>
      <c r="G3659" s="1">
        <v>48.1</v>
      </c>
      <c r="H3659" s="1" t="s">
        <v>3324</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7037</v>
      </c>
      <c r="D3660" s="1" t="s">
        <v>6450</v>
      </c>
      <c r="E3660" s="1" t="s">
        <v>6451</v>
      </c>
      <c r="F3660" s="1">
        <v>0</v>
      </c>
      <c r="G3660" s="1">
        <v>0</v>
      </c>
      <c r="H3660" s="1" t="s">
        <v>7038</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7037</v>
      </c>
      <c r="D3661" s="1" t="s">
        <v>7039</v>
      </c>
      <c r="E3661" s="1" t="s">
        <v>7040</v>
      </c>
      <c r="F3661" s="1">
        <v>1</v>
      </c>
      <c r="G3661" s="1">
        <v>1.1000000000000001</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7041</v>
      </c>
      <c r="E3662" s="1" t="s">
        <v>7042</v>
      </c>
      <c r="F3662" s="1">
        <v>2.7</v>
      </c>
      <c r="G3662" s="1">
        <v>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7043</v>
      </c>
      <c r="E3663" s="1" t="s">
        <v>7044</v>
      </c>
      <c r="F3663" s="1">
        <v>4.5999999999999996</v>
      </c>
      <c r="G3663" s="1">
        <v>5.0999999999999996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7045</v>
      </c>
      <c r="E3664" s="1" t="s">
        <v>7046</v>
      </c>
      <c r="F3664" s="1">
        <v>7.3</v>
      </c>
      <c r="G3664" s="1">
        <v>8</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7047</v>
      </c>
      <c r="E3665" s="1" t="s">
        <v>10207</v>
      </c>
      <c r="F3665" s="1">
        <v>8.6</v>
      </c>
      <c r="G3665" s="1">
        <v>9.5</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7048</v>
      </c>
      <c r="E3666" s="1" t="s">
        <v>7049</v>
      </c>
      <c r="F3666" s="1">
        <v>10.3</v>
      </c>
      <c r="G3666" s="1">
        <v>11.3</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7050</v>
      </c>
      <c r="E3667" s="1" t="s">
        <v>7051</v>
      </c>
      <c r="F3667" s="1">
        <v>12.7</v>
      </c>
      <c r="G3667" s="1">
        <v>14</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7052</v>
      </c>
      <c r="E3668" s="1" t="s">
        <v>7053</v>
      </c>
      <c r="F3668" s="1">
        <v>13.9</v>
      </c>
      <c r="G3668" s="1">
        <v>15.3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7054</v>
      </c>
      <c r="E3669" s="1" t="s">
        <v>7055</v>
      </c>
      <c r="F3669" s="1">
        <v>15.5</v>
      </c>
      <c r="G3669" s="1">
        <v>17.100000000000001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7056</v>
      </c>
      <c r="E3670" s="1" t="s">
        <v>7057</v>
      </c>
      <c r="F3670" s="1">
        <v>20.2</v>
      </c>
      <c r="G3670" s="1">
        <v>22.2</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7058</v>
      </c>
      <c r="E3671" s="1" t="s">
        <v>7059</v>
      </c>
      <c r="F3671" s="1">
        <v>28.9</v>
      </c>
      <c r="G3671" s="1">
        <v>31.8</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7060</v>
      </c>
      <c r="E3672" s="1" t="s">
        <v>7061</v>
      </c>
      <c r="F3672" s="1">
        <v>32.299999999999997</v>
      </c>
      <c r="G3672" s="1">
        <v>35.5</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7062</v>
      </c>
      <c r="E3673" s="1" t="s">
        <v>7063</v>
      </c>
      <c r="F3673" s="1">
        <v>35.5</v>
      </c>
      <c r="G3673" s="1">
        <v>39.1</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7064</v>
      </c>
      <c r="E3674" s="1" t="s">
        <v>7065</v>
      </c>
      <c r="F3674" s="1">
        <v>38.6</v>
      </c>
      <c r="G3674" s="1">
        <v>42.5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7066</v>
      </c>
      <c r="E3675" s="1" t="s">
        <v>7067</v>
      </c>
      <c r="F3675" s="1">
        <v>41.4</v>
      </c>
      <c r="G3675" s="1">
        <v>45.5</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7068</v>
      </c>
      <c r="E3676" s="1" t="s">
        <v>7069</v>
      </c>
      <c r="F3676" s="1">
        <v>43.9</v>
      </c>
      <c r="G3676" s="1">
        <v>48.3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7070</v>
      </c>
      <c r="E3677" s="1" t="s">
        <v>7071</v>
      </c>
      <c r="F3677" s="1">
        <v>46.4</v>
      </c>
      <c r="G3677" s="1">
        <v>51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7072</v>
      </c>
      <c r="E3678" s="1" t="s">
        <v>7073</v>
      </c>
      <c r="F3678" s="1">
        <v>49.9</v>
      </c>
      <c r="G3678" s="1">
        <v>54.9</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7074</v>
      </c>
      <c r="E3679" s="1" t="s">
        <v>7075</v>
      </c>
      <c r="F3679" s="1">
        <v>52.8</v>
      </c>
      <c r="G3679" s="1">
        <v>58.1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7076</v>
      </c>
      <c r="B3680" s="1" t="s">
        <v>3219</v>
      </c>
      <c r="C3680" s="1" t="s">
        <v>7037</v>
      </c>
      <c r="D3680" s="1" t="s">
        <v>7077</v>
      </c>
      <c r="E3680" s="1" t="s">
        <v>7078</v>
      </c>
      <c r="F3680" s="1">
        <v>62.9</v>
      </c>
      <c r="G3680" s="1">
        <v>69.2</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7076</v>
      </c>
      <c r="B3681" s="1" t="s">
        <v>3219</v>
      </c>
      <c r="C3681" s="1" t="s">
        <v>7037</v>
      </c>
      <c r="D3681" s="1" t="s">
        <v>7079</v>
      </c>
      <c r="E3681" s="1" t="s">
        <v>7080</v>
      </c>
      <c r="F3681" s="1">
        <v>66.099999999999994</v>
      </c>
      <c r="G3681" s="1">
        <v>72.7</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7081</v>
      </c>
      <c r="E3682" s="1" t="s">
        <v>7082</v>
      </c>
      <c r="F3682" s="1">
        <v>72.8</v>
      </c>
      <c r="G3682" s="1">
        <v>80.099999999999994</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7083</v>
      </c>
      <c r="E3683" s="1" t="s">
        <v>7084</v>
      </c>
      <c r="F3683" s="1">
        <v>77.5</v>
      </c>
      <c r="G3683" s="1">
        <v>85.3</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7085</v>
      </c>
      <c r="E3684" s="1" t="s">
        <v>7086</v>
      </c>
      <c r="F3684" s="1">
        <v>80.599999999999994</v>
      </c>
      <c r="G3684" s="1">
        <v>88.7</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7087</v>
      </c>
      <c r="E3685" s="1" t="s">
        <v>7088</v>
      </c>
      <c r="F3685" s="1">
        <v>84.7</v>
      </c>
      <c r="G3685" s="1">
        <v>93.2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7089</v>
      </c>
      <c r="E3686" s="1" t="s">
        <v>7090</v>
      </c>
      <c r="F3686" s="1">
        <v>89.6</v>
      </c>
      <c r="G3686" s="1">
        <v>98.6</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7091</v>
      </c>
      <c r="E3687" s="1" t="s">
        <v>7092</v>
      </c>
      <c r="F3687" s="1">
        <v>93.9</v>
      </c>
      <c r="G3687" s="1">
        <v>103.3</v>
      </c>
      <c r="H3687" s="1" t="s">
        <v>5809</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6463</v>
      </c>
      <c r="D3688" s="1" t="s">
        <v>7093</v>
      </c>
      <c r="E3688" s="1" t="s">
        <v>182</v>
      </c>
      <c r="F3688" s="1">
        <v>0</v>
      </c>
      <c r="G3688" s="1">
        <v>0</v>
      </c>
      <c r="H3688" s="1" t="s">
        <v>6460</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6463</v>
      </c>
      <c r="D3689" s="1" t="s">
        <v>7094</v>
      </c>
      <c r="E3689" s="1" t="s">
        <v>7095</v>
      </c>
      <c r="F3689" s="1">
        <v>2.5</v>
      </c>
      <c r="G3689" s="1">
        <v>2.8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7096</v>
      </c>
      <c r="E3690" s="1" t="s">
        <v>7097</v>
      </c>
      <c r="F3690" s="1">
        <v>3.2</v>
      </c>
      <c r="G3690" s="1">
        <v>3.6</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7098</v>
      </c>
      <c r="E3691" s="1" t="s">
        <v>7099</v>
      </c>
      <c r="F3691" s="1">
        <v>4.5</v>
      </c>
      <c r="G3691" s="1">
        <v>5</v>
      </c>
      <c r="H3691" s="1" t="s">
        <v>7100</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7101</v>
      </c>
      <c r="E3692" s="1" t="s">
        <v>7102</v>
      </c>
      <c r="F3692" s="1">
        <v>6.5</v>
      </c>
      <c r="G3692" s="1">
        <v>7.2</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7103</v>
      </c>
      <c r="E3693" s="1" t="s">
        <v>7104</v>
      </c>
      <c r="F3693" s="1">
        <v>7.1</v>
      </c>
      <c r="G3693" s="1">
        <v>7.8</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7105</v>
      </c>
      <c r="E3694" s="1" t="s">
        <v>7106</v>
      </c>
      <c r="F3694" s="1">
        <v>8.3000000000000007</v>
      </c>
      <c r="G3694" s="1">
        <v>9.1999999999999993</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7107</v>
      </c>
      <c r="E3695" s="1" t="s">
        <v>7108</v>
      </c>
      <c r="F3695" s="1">
        <v>9.6999999999999993</v>
      </c>
      <c r="G3695" s="1">
        <v>10.7</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6461</v>
      </c>
      <c r="E3696" s="1" t="s">
        <v>6462</v>
      </c>
      <c r="F3696" s="1">
        <v>11.6</v>
      </c>
      <c r="G3696" s="1">
        <v>12.8</v>
      </c>
      <c r="H3696" s="1" t="s">
        <v>3324</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7100</v>
      </c>
      <c r="D3697" s="1" t="s">
        <v>7098</v>
      </c>
      <c r="E3697" s="1" t="s">
        <v>7099</v>
      </c>
      <c r="F3697" s="1">
        <v>0</v>
      </c>
      <c r="G3697" s="1">
        <v>0</v>
      </c>
      <c r="H3697" s="1" t="s">
        <v>6463</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7100</v>
      </c>
      <c r="D3698" s="1" t="s">
        <v>7109</v>
      </c>
      <c r="E3698" s="1" t="s">
        <v>7110</v>
      </c>
      <c r="F3698" s="1">
        <v>1.3</v>
      </c>
      <c r="G3698" s="1">
        <v>1.4</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7111</v>
      </c>
      <c r="E3699" s="1" t="s">
        <v>7112</v>
      </c>
      <c r="F3699" s="1">
        <v>2.2999999999999998</v>
      </c>
      <c r="G3699" s="1">
        <v>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6460</v>
      </c>
      <c r="D3700" s="1" t="s">
        <v>6450</v>
      </c>
      <c r="E3700" s="1" t="s">
        <v>6451</v>
      </c>
      <c r="F3700" s="1">
        <v>0</v>
      </c>
      <c r="G3700" s="1">
        <v>0</v>
      </c>
      <c r="H3700" s="1" t="s">
        <v>7113</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6460</v>
      </c>
      <c r="D3701" s="1" t="s">
        <v>7114</v>
      </c>
      <c r="E3701" s="1" t="s">
        <v>7115</v>
      </c>
      <c r="F3701" s="1">
        <v>2.8</v>
      </c>
      <c r="G3701" s="1">
        <v>0</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7116</v>
      </c>
      <c r="E3702" s="1" t="s">
        <v>7117</v>
      </c>
      <c r="F3702" s="1">
        <v>5.9</v>
      </c>
      <c r="G3702" s="1">
        <v>0</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7118</v>
      </c>
      <c r="E3703" s="1" t="s">
        <v>7119</v>
      </c>
      <c r="F3703" s="1">
        <v>7.5</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7120</v>
      </c>
      <c r="E3704" s="1" t="s">
        <v>7121</v>
      </c>
      <c r="F3704" s="1">
        <v>8.8000000000000007</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7122</v>
      </c>
      <c r="E3705" s="1" t="s">
        <v>7123</v>
      </c>
      <c r="F3705" s="1">
        <v>10.199999999999999</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7124</v>
      </c>
      <c r="E3706" s="1" t="s">
        <v>5343</v>
      </c>
      <c r="F3706" s="1">
        <v>12.7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7125</v>
      </c>
      <c r="E3707" s="1" t="s">
        <v>7126</v>
      </c>
      <c r="F3707" s="1">
        <v>15.2</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7127</v>
      </c>
      <c r="E3708" s="1" t="s">
        <v>7128</v>
      </c>
      <c r="F3708" s="1">
        <v>18.899999999999999</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7129</v>
      </c>
      <c r="E3709" s="1" t="s">
        <v>7130</v>
      </c>
      <c r="F3709" s="1">
        <v>20.7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7131</v>
      </c>
      <c r="E3710" s="1" t="s">
        <v>7132</v>
      </c>
      <c r="F3710" s="1">
        <v>22.5</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7133</v>
      </c>
      <c r="E3711" s="1" t="s">
        <v>7134</v>
      </c>
      <c r="F3711" s="1">
        <v>23.7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7135</v>
      </c>
      <c r="E3712" s="1" t="s">
        <v>7136</v>
      </c>
      <c r="F3712" s="1">
        <v>25.3</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7137</v>
      </c>
      <c r="E3713" s="1" t="s">
        <v>7138</v>
      </c>
      <c r="F3713" s="1">
        <v>26</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7139</v>
      </c>
      <c r="E3714" s="1" t="s">
        <v>7140</v>
      </c>
      <c r="F3714" s="1">
        <v>27.1</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7093</v>
      </c>
      <c r="E3715" s="1" t="s">
        <v>182</v>
      </c>
      <c r="F3715" s="1">
        <v>28.9</v>
      </c>
      <c r="G3715" s="1">
        <v>0</v>
      </c>
      <c r="H3715" s="1" t="s">
        <v>6463</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7141</v>
      </c>
      <c r="E3716" s="1" t="s">
        <v>7142</v>
      </c>
      <c r="F3716" s="1">
        <v>30.3</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6458</v>
      </c>
      <c r="E3717" s="1" t="s">
        <v>6459</v>
      </c>
      <c r="F3717" s="1">
        <v>33.200000000000003</v>
      </c>
      <c r="G3717" s="1">
        <v>0</v>
      </c>
      <c r="H3717" s="1" t="s">
        <v>3324</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7143</v>
      </c>
      <c r="D3718" s="1" t="s">
        <v>6464</v>
      </c>
      <c r="E3718" s="1" t="s">
        <v>6465</v>
      </c>
      <c r="F3718" s="1">
        <v>0</v>
      </c>
      <c r="G3718" s="1">
        <v>0</v>
      </c>
      <c r="H3718" s="1" t="s">
        <v>6627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7143</v>
      </c>
      <c r="D3719" s="1" t="s">
        <v>7144</v>
      </c>
      <c r="E3719" s="1" t="s">
        <v>7145</v>
      </c>
      <c r="F3719" s="1">
        <v>4.2</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7146</v>
      </c>
      <c r="E3720" s="1" t="s">
        <v>7147</v>
      </c>
      <c r="F3720" s="1">
        <v>10.199999999999999</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9900</v>
      </c>
      <c r="E3721" s="1" t="s">
        <v>7148</v>
      </c>
      <c r="F3721" s="1">
        <v>13.2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7149</v>
      </c>
      <c r="E3722" s="1" t="s">
        <v>7150</v>
      </c>
      <c r="F3722" s="1">
        <v>16.899999999999999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7151</v>
      </c>
      <c r="E3723" s="1" t="s">
        <v>7152</v>
      </c>
      <c r="F3723" s="1">
        <v>19.399999999999999</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7153</v>
      </c>
      <c r="E3724" s="1" t="s">
        <v>7154</v>
      </c>
      <c r="F3724" s="1">
        <v>22.3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7155</v>
      </c>
      <c r="E3725" s="1" t="s">
        <v>7156</v>
      </c>
      <c r="F3725" s="1">
        <v>27.2</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7157</v>
      </c>
      <c r="E3726" s="1" t="s">
        <v>7158</v>
      </c>
      <c r="F3726" s="1">
        <v>37.1</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7159</v>
      </c>
      <c r="E3727" s="1" t="s">
        <v>7160</v>
      </c>
      <c r="F3727" s="1">
        <v>41</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7161</v>
      </c>
      <c r="E3728" s="1" t="s">
        <v>7162</v>
      </c>
      <c r="F3728" s="1">
        <v>43.3</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7163</v>
      </c>
      <c r="E3729" s="1" t="s">
        <v>7164</v>
      </c>
      <c r="F3729" s="1">
        <v>46</v>
      </c>
      <c r="G3729" s="1">
        <v>0</v>
      </c>
      <c r="H3729" s="1" t="s">
        <v>7165</v>
      </c>
      <c r="J3729" s="1">
        <v>0</v>
      </c>
      <c r="K3729" s="1">
        <v>0</v>
      </c>
      <c r="L3729" s="1">
        <v>0</v>
      </c>
      <c r="M3729" s="1">
        <v>0</v>
      </c>
      <c r="N3729" s="1">
        <v>0</v>
      </c>
      <c r="O3729" s="1">
        <v>0</v>
      </c>
      <c r="P3729" s="1" t="s">
        <v>9516</v>
      </c>
      <c r="Q3729" s="1">
        <v>0</v>
      </c>
      <c r="R3729" s="1">
        <v>0</v>
      </c>
      <c r="S3729" s="1">
        <v>0</v>
      </c>
      <c r="T3729" s="1" t="s">
        <v>9516</v>
      </c>
    </row>
    <row r="3730" spans="1:20" ht="13.5" customHeight="1">
      <c r="A3730" s="1" t="s">
        <v>3255</v>
      </c>
      <c r="B3730" s="1" t="s">
        <v>3219</v>
      </c>
      <c r="C3730" s="1" t="s">
        <v>5809</v>
      </c>
      <c r="D3730" s="1" t="s">
        <v>3259</v>
      </c>
      <c r="E3730" s="1" t="s">
        <v>3260</v>
      </c>
      <c r="F3730" s="1">
        <v>0</v>
      </c>
      <c r="G3730" s="1">
        <v>0</v>
      </c>
      <c r="H3730" s="1" t="s">
        <v>7166</v>
      </c>
      <c r="J3730" s="1">
        <v>104</v>
      </c>
      <c r="K3730" s="1">
        <v>0</v>
      </c>
      <c r="L3730" s="1">
        <v>3</v>
      </c>
      <c r="M3730" s="1">
        <v>0</v>
      </c>
      <c r="N3730" s="1">
        <v>0</v>
      </c>
      <c r="O3730" s="1">
        <v>0</v>
      </c>
      <c r="P3730" s="1" t="s">
        <v>9516</v>
      </c>
      <c r="Q3730" s="1">
        <v>0</v>
      </c>
      <c r="R3730" s="1">
        <v>0</v>
      </c>
      <c r="S3730" s="1">
        <v>0</v>
      </c>
      <c r="T3730" s="1" t="s">
        <v>9516</v>
      </c>
    </row>
    <row r="3731" spans="1:20" ht="13.5" customHeight="1">
      <c r="A3731" s="1" t="s">
        <v>3255</v>
      </c>
      <c r="B3731" s="1" t="s">
        <v>3219</v>
      </c>
      <c r="C3731" s="1" t="s">
        <v>5809</v>
      </c>
      <c r="D3731" s="1" t="s">
        <v>7167</v>
      </c>
      <c r="E3731" s="1" t="s">
        <v>7168</v>
      </c>
      <c r="F3731" s="1">
        <v>2.5</v>
      </c>
      <c r="G3731" s="1">
        <v>0</v>
      </c>
      <c r="H3731" s="1" t="s">
        <v>7</v>
      </c>
      <c r="J3731" s="1">
        <v>4</v>
      </c>
      <c r="K3731" s="1">
        <v>0</v>
      </c>
      <c r="L3731" s="1">
        <v>3</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7169</v>
      </c>
      <c r="E3732" s="1" t="s">
        <v>7170</v>
      </c>
      <c r="F3732" s="1">
        <v>4.2</v>
      </c>
      <c r="G3732" s="1">
        <v>0</v>
      </c>
      <c r="H3732" s="1" t="s">
        <v>7</v>
      </c>
      <c r="J3732" s="1">
        <v>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7171</v>
      </c>
      <c r="E3733" s="1" t="s">
        <v>7172</v>
      </c>
      <c r="F3733" s="1">
        <v>5.8</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7173</v>
      </c>
      <c r="E3734" s="1" t="s">
        <v>7174</v>
      </c>
      <c r="F3734" s="1">
        <v>6.9</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7175</v>
      </c>
      <c r="E3735" s="1" t="s">
        <v>7176</v>
      </c>
      <c r="F3735" s="1">
        <v>8.6</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7177</v>
      </c>
      <c r="E3736" s="1" t="s">
        <v>7178</v>
      </c>
      <c r="F3736" s="1">
        <v>10.3</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7179</v>
      </c>
      <c r="E3737" s="1" t="s">
        <v>7180</v>
      </c>
      <c r="F3737" s="1">
        <v>14.3</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7181</v>
      </c>
      <c r="E3738" s="1" t="s">
        <v>7182</v>
      </c>
      <c r="F3738" s="1">
        <v>18.100000000000001</v>
      </c>
      <c r="G3738" s="1">
        <v>0</v>
      </c>
      <c r="H3738" s="1" t="s">
        <v>7</v>
      </c>
      <c r="J3738" s="1">
        <v>0</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7183</v>
      </c>
      <c r="E3739" s="1" t="s">
        <v>7184</v>
      </c>
      <c r="F3739" s="1">
        <v>20.2</v>
      </c>
      <c r="G3739" s="1">
        <v>0</v>
      </c>
      <c r="H3739" s="1" t="s">
        <v>7</v>
      </c>
      <c r="J3739" s="1">
        <v>0</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7185</v>
      </c>
      <c r="E3740" s="1" t="s">
        <v>7186</v>
      </c>
      <c r="F3740" s="1">
        <v>23.4</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7187</v>
      </c>
      <c r="E3741" s="1" t="s">
        <v>7188</v>
      </c>
      <c r="F3741" s="1">
        <v>25.2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7189</v>
      </c>
      <c r="E3742" s="1" t="s">
        <v>7190</v>
      </c>
      <c r="F3742" s="1">
        <v>28.2</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7191</v>
      </c>
      <c r="E3743" s="1" t="s">
        <v>7192</v>
      </c>
      <c r="F3743" s="1">
        <v>32.299999999999997</v>
      </c>
      <c r="G3743" s="1">
        <v>0</v>
      </c>
      <c r="H3743" s="1" t="s">
        <v>7</v>
      </c>
      <c r="I3743" s="1" t="s">
        <v>9338</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7193</v>
      </c>
      <c r="E3744" s="1" t="s">
        <v>7194</v>
      </c>
      <c r="F3744" s="1">
        <v>34.200000000000003</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1967</v>
      </c>
      <c r="E3745" s="1" t="s">
        <v>1968</v>
      </c>
      <c r="F3745" s="1">
        <v>38.200000000000003</v>
      </c>
      <c r="G3745" s="1">
        <v>0</v>
      </c>
      <c r="H3745" s="1" t="s">
        <v>7</v>
      </c>
      <c r="I3745" s="1" t="s">
        <v>9338</v>
      </c>
      <c r="J3745" s="1">
        <v>0</v>
      </c>
      <c r="K3745" s="1">
        <v>0</v>
      </c>
      <c r="L3745" s="1">
        <v>0</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7195</v>
      </c>
      <c r="E3746" s="1" t="s">
        <v>7196</v>
      </c>
      <c r="F3746" s="1">
        <v>41.9</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7197</v>
      </c>
      <c r="E3747" s="1" t="s">
        <v>7198</v>
      </c>
      <c r="F3747" s="1">
        <v>44.3</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7199</v>
      </c>
      <c r="E3748" s="1" t="s">
        <v>7200</v>
      </c>
      <c r="F3748" s="1">
        <v>47.1</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7201</v>
      </c>
      <c r="E3749" s="1" t="s">
        <v>7202</v>
      </c>
      <c r="F3749" s="1">
        <v>51.9</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7203</v>
      </c>
      <c r="E3750" s="1" t="s">
        <v>7204</v>
      </c>
      <c r="F3750" s="1">
        <v>58.6</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7205</v>
      </c>
      <c r="E3751" s="1" t="s">
        <v>7206</v>
      </c>
      <c r="F3751" s="1">
        <v>60.7</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7207</v>
      </c>
      <c r="E3752" s="1" t="s">
        <v>7208</v>
      </c>
      <c r="F3752" s="1">
        <v>65.5</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7209</v>
      </c>
      <c r="E3753" s="1" t="s">
        <v>7210</v>
      </c>
      <c r="F3753" s="1">
        <v>69</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5807</v>
      </c>
      <c r="E3754" s="1" t="s">
        <v>5808</v>
      </c>
      <c r="F3754" s="1">
        <v>76.2</v>
      </c>
      <c r="G3754" s="1">
        <v>0</v>
      </c>
      <c r="H3754" s="1" t="s">
        <v>5806</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7211</v>
      </c>
      <c r="E3755" s="1" t="s">
        <v>7212</v>
      </c>
      <c r="F3755" s="1">
        <v>80.3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7213</v>
      </c>
      <c r="E3756" s="1" t="s">
        <v>7214</v>
      </c>
      <c r="F3756" s="1">
        <v>82.8</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6007</v>
      </c>
      <c r="E3757" s="1" t="s">
        <v>6008</v>
      </c>
      <c r="F3757" s="1">
        <v>88.5</v>
      </c>
      <c r="G3757" s="1">
        <v>0</v>
      </c>
      <c r="H3757" s="1" t="s">
        <v>9398</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7215</v>
      </c>
      <c r="E3758" s="1" t="s">
        <v>7216</v>
      </c>
      <c r="F3758" s="1">
        <v>95.2</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7217</v>
      </c>
      <c r="E3759" s="1" t="s">
        <v>7218</v>
      </c>
      <c r="F3759" s="1">
        <v>102.4</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7219</v>
      </c>
      <c r="E3760" s="1" t="s">
        <v>7220</v>
      </c>
      <c r="F3760" s="1">
        <v>109.8</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3294</v>
      </c>
      <c r="B3761" s="1" t="s">
        <v>3219</v>
      </c>
      <c r="C3761" s="1" t="s">
        <v>5809</v>
      </c>
      <c r="D3761" s="1" t="s">
        <v>7221</v>
      </c>
      <c r="E3761" s="1" t="s">
        <v>7222</v>
      </c>
      <c r="F3761" s="1">
        <v>115.6</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3294</v>
      </c>
      <c r="B3762" s="1" t="s">
        <v>3219</v>
      </c>
      <c r="C3762" s="1" t="s">
        <v>5809</v>
      </c>
      <c r="D3762" s="1" t="s">
        <v>6551</v>
      </c>
      <c r="E3762" s="1" t="s">
        <v>6552</v>
      </c>
      <c r="F3762" s="1">
        <v>119</v>
      </c>
      <c r="G3762" s="1">
        <v>0</v>
      </c>
      <c r="H3762" s="1" t="s">
        <v>6521</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7223</v>
      </c>
      <c r="E3763" s="1" t="s">
        <v>7224</v>
      </c>
      <c r="F3763" s="1">
        <v>124.2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7225</v>
      </c>
      <c r="E3764" s="1" t="s">
        <v>7226</v>
      </c>
      <c r="F3764" s="1">
        <v>131.19999999999999</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7227</v>
      </c>
      <c r="E3765" s="1" t="s">
        <v>7228</v>
      </c>
      <c r="F3765" s="1">
        <v>138.69999999999999</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7229</v>
      </c>
      <c r="E3766" s="1" t="s">
        <v>7230</v>
      </c>
      <c r="F3766" s="1">
        <v>142.4</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7231</v>
      </c>
      <c r="E3767" s="1" t="s">
        <v>7232</v>
      </c>
      <c r="F3767" s="1">
        <v>148.4</v>
      </c>
      <c r="G3767" s="1">
        <v>0</v>
      </c>
      <c r="H3767" s="1" t="s">
        <v>9394</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7233</v>
      </c>
      <c r="E3768" s="1" t="s">
        <v>7234</v>
      </c>
      <c r="F3768" s="1">
        <v>153.69999999999999</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7235</v>
      </c>
      <c r="E3769" s="1" t="s">
        <v>7236</v>
      </c>
      <c r="F3769" s="1">
        <v>158</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7237</v>
      </c>
      <c r="E3770" s="1" t="s">
        <v>7238</v>
      </c>
      <c r="F3770" s="1">
        <v>166</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7239</v>
      </c>
      <c r="E3771" s="1" t="s">
        <v>7240</v>
      </c>
      <c r="F3771" s="1">
        <v>173.4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7241</v>
      </c>
      <c r="E3772" s="1" t="s">
        <v>7242</v>
      </c>
      <c r="F3772" s="1">
        <v>175.7</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7243</v>
      </c>
      <c r="E3773" s="1" t="s">
        <v>7244</v>
      </c>
      <c r="F3773" s="1">
        <v>180</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7245</v>
      </c>
      <c r="E3774" s="1" t="s">
        <v>7246</v>
      </c>
      <c r="F3774" s="1">
        <v>185.4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7247</v>
      </c>
      <c r="E3775" s="1" t="s">
        <v>7248</v>
      </c>
      <c r="F3775" s="1">
        <v>187.2</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7249</v>
      </c>
      <c r="E3776" s="1" t="s">
        <v>7250</v>
      </c>
      <c r="F3776" s="1">
        <v>191.8</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7251</v>
      </c>
      <c r="E3777" s="1" t="s">
        <v>7252</v>
      </c>
      <c r="F3777" s="1">
        <v>197.9</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7253</v>
      </c>
      <c r="E3778" s="1" t="s">
        <v>7254</v>
      </c>
      <c r="F3778" s="1">
        <v>199.8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7255</v>
      </c>
      <c r="E3779" s="1" t="s">
        <v>7256</v>
      </c>
      <c r="F3779" s="1">
        <v>204.2</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6785</v>
      </c>
      <c r="B3780" s="1" t="s">
        <v>3219</v>
      </c>
      <c r="C3780" s="1" t="s">
        <v>5809</v>
      </c>
      <c r="D3780" s="1" t="s">
        <v>7257</v>
      </c>
      <c r="E3780" s="1" t="s">
        <v>7258</v>
      </c>
      <c r="F3780" s="1">
        <v>207.5</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6785</v>
      </c>
      <c r="B3781" s="1" t="s">
        <v>3219</v>
      </c>
      <c r="C3781" s="1" t="s">
        <v>5809</v>
      </c>
      <c r="D3781" s="1" t="s">
        <v>7259</v>
      </c>
      <c r="E3781" s="1" t="s">
        <v>7260</v>
      </c>
      <c r="F3781" s="1">
        <v>211.9</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7261</v>
      </c>
      <c r="E3782" s="1" t="s">
        <v>7262</v>
      </c>
      <c r="F3782" s="1">
        <v>214.8</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7263</v>
      </c>
      <c r="E3783" s="1" t="s">
        <v>7264</v>
      </c>
      <c r="F3783" s="1">
        <v>219.1</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7265</v>
      </c>
      <c r="E3784" s="1" t="s">
        <v>7266</v>
      </c>
      <c r="F3784" s="1">
        <v>230.3</v>
      </c>
      <c r="G3784" s="1">
        <v>0</v>
      </c>
      <c r="H3784" s="1" t="s">
        <v>6594</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7267</v>
      </c>
      <c r="E3785" s="1" t="s">
        <v>7268</v>
      </c>
      <c r="F3785" s="1">
        <v>234.5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7269</v>
      </c>
      <c r="E3786" s="1" t="s">
        <v>7270</v>
      </c>
      <c r="F3786" s="1">
        <v>235.8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7271</v>
      </c>
      <c r="E3787" s="1" t="s">
        <v>7272</v>
      </c>
      <c r="F3787" s="1">
        <v>239.6</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7273</v>
      </c>
      <c r="E3788" s="1" t="s">
        <v>7274</v>
      </c>
      <c r="F3788" s="1">
        <v>244.7</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7275</v>
      </c>
      <c r="E3789" s="1" t="s">
        <v>7276</v>
      </c>
      <c r="F3789" s="1">
        <v>247.6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7277</v>
      </c>
      <c r="E3790" s="1" t="s">
        <v>7278</v>
      </c>
      <c r="F3790" s="1">
        <v>252.8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5618</v>
      </c>
      <c r="E3791" s="1" t="s">
        <v>5619</v>
      </c>
      <c r="F3791" s="1">
        <v>258.89999999999998</v>
      </c>
      <c r="G3791" s="1">
        <v>0</v>
      </c>
      <c r="H3791" s="1" t="s">
        <v>7</v>
      </c>
      <c r="I3791" s="1" t="s">
        <v>9338</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7279</v>
      </c>
      <c r="E3792" s="1" t="s">
        <v>7280</v>
      </c>
      <c r="F3792" s="1">
        <v>264.60000000000002</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7281</v>
      </c>
      <c r="E3793" s="1" t="s">
        <v>7282</v>
      </c>
      <c r="F3793" s="1">
        <v>270.10000000000002</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7283</v>
      </c>
      <c r="E3794" s="1" t="s">
        <v>7284</v>
      </c>
      <c r="F3794" s="1">
        <v>275.2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7285</v>
      </c>
      <c r="E3795" s="1" t="s">
        <v>7286</v>
      </c>
      <c r="F3795" s="1">
        <v>280.10000000000002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7287</v>
      </c>
      <c r="E3796" s="1" t="s">
        <v>7288</v>
      </c>
      <c r="F3796" s="1">
        <v>285.8</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7289</v>
      </c>
      <c r="E3797" s="1" t="s">
        <v>7290</v>
      </c>
      <c r="F3797" s="1">
        <v>287.60000000000002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7291</v>
      </c>
      <c r="E3798" s="1" t="s">
        <v>7292</v>
      </c>
      <c r="F3798" s="1">
        <v>291.3</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7293</v>
      </c>
      <c r="E3799" s="1" t="s">
        <v>7294</v>
      </c>
      <c r="F3799" s="1">
        <v>295.5</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7295</v>
      </c>
      <c r="E3800" s="1" t="s">
        <v>7296</v>
      </c>
      <c r="F3800" s="1">
        <v>297.7</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7297</v>
      </c>
      <c r="E3801" s="1" t="s">
        <v>7298</v>
      </c>
      <c r="F3801" s="1">
        <v>303.60000000000002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7299</v>
      </c>
      <c r="E3802" s="1" t="s">
        <v>7300</v>
      </c>
      <c r="F3802" s="1">
        <v>304.7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7301</v>
      </c>
      <c r="E3803" s="1" t="s">
        <v>7302</v>
      </c>
      <c r="F3803" s="1">
        <v>308.8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7303</v>
      </c>
      <c r="E3804" s="1" t="s">
        <v>7304</v>
      </c>
      <c r="F3804" s="1">
        <v>312.7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6804</v>
      </c>
      <c r="E3805" s="1" t="s">
        <v>6805</v>
      </c>
      <c r="F3805" s="1">
        <v>318.2</v>
      </c>
      <c r="G3805" s="1">
        <v>0</v>
      </c>
      <c r="H3805" s="1" t="s">
        <v>6319</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7305</v>
      </c>
      <c r="E3806" s="1" t="s">
        <v>7306</v>
      </c>
      <c r="F3806" s="1">
        <v>321.2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7307</v>
      </c>
      <c r="E3807" s="1" t="s">
        <v>7308</v>
      </c>
      <c r="F3807" s="1">
        <v>323</v>
      </c>
      <c r="G3807" s="1">
        <v>0</v>
      </c>
      <c r="H3807" s="1" t="s">
        <v>7309</v>
      </c>
      <c r="J3807" s="1">
        <v>0</v>
      </c>
      <c r="K3807" s="1">
        <v>0</v>
      </c>
      <c r="L3807" s="1">
        <v>0</v>
      </c>
      <c r="M3807" s="1">
        <v>0</v>
      </c>
      <c r="N3807" s="1">
        <v>0</v>
      </c>
      <c r="O3807" s="1">
        <v>0</v>
      </c>
      <c r="P3807" s="1" t="s">
        <v>9516</v>
      </c>
      <c r="Q3807" s="1">
        <v>0</v>
      </c>
      <c r="R3807" s="1">
        <v>0</v>
      </c>
      <c r="S3807" s="1">
        <v>0</v>
      </c>
      <c r="T3807" s="1" t="s">
        <v>9516</v>
      </c>
    </row>
    <row r="3808" spans="1:20" ht="13.5" customHeight="1">
      <c r="A3808" s="1" t="s">
        <v>7076</v>
      </c>
      <c r="B3808" s="1" t="s">
        <v>3219</v>
      </c>
      <c r="C3808" s="1" t="s">
        <v>5809</v>
      </c>
      <c r="D3808" s="1" t="s">
        <v>7310</v>
      </c>
      <c r="E3808" s="1" t="s">
        <v>7311</v>
      </c>
      <c r="F3808" s="1">
        <v>331.8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7076</v>
      </c>
      <c r="B3809" s="1" t="s">
        <v>3219</v>
      </c>
      <c r="C3809" s="1" t="s">
        <v>5809</v>
      </c>
      <c r="D3809" s="1" t="s">
        <v>7312</v>
      </c>
      <c r="E3809" s="1" t="s">
        <v>7313</v>
      </c>
      <c r="F3809" s="1">
        <v>336.6</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7314</v>
      </c>
      <c r="E3810" s="1" t="s">
        <v>7315</v>
      </c>
      <c r="F3810" s="1">
        <v>342.2</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7316</v>
      </c>
      <c r="E3811" s="1" t="s">
        <v>7317</v>
      </c>
      <c r="F3811" s="1">
        <v>345.3</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7318</v>
      </c>
      <c r="E3812" s="1" t="s">
        <v>7319</v>
      </c>
      <c r="F3812" s="1">
        <v>351.9</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7320</v>
      </c>
      <c r="E3813" s="1" t="s">
        <v>1864</v>
      </c>
      <c r="F3813" s="1">
        <v>354.6</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7321</v>
      </c>
      <c r="E3814" s="1" t="s">
        <v>7322</v>
      </c>
      <c r="F3814" s="1">
        <v>358.5</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7323</v>
      </c>
      <c r="E3815" s="1" t="s">
        <v>7324</v>
      </c>
      <c r="F3815" s="1">
        <v>364.5</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7325</v>
      </c>
      <c r="E3816" s="1" t="s">
        <v>7326</v>
      </c>
      <c r="F3816" s="1">
        <v>368.9</v>
      </c>
      <c r="G3816" s="1">
        <v>0</v>
      </c>
      <c r="H3816" s="1" t="s">
        <v>6825</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7327</v>
      </c>
      <c r="E3817" s="1" t="s">
        <v>7328</v>
      </c>
      <c r="F3817" s="1">
        <v>373</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7329</v>
      </c>
      <c r="E3818" s="1" t="s">
        <v>7330</v>
      </c>
      <c r="F3818" s="1">
        <v>379.1</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7331</v>
      </c>
      <c r="E3819" s="1" t="s">
        <v>7332</v>
      </c>
      <c r="F3819" s="1">
        <v>384.6</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7333</v>
      </c>
      <c r="E3820" s="1" t="s">
        <v>7334</v>
      </c>
      <c r="F3820" s="1">
        <v>389.4</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7335</v>
      </c>
      <c r="E3821" s="1" t="s">
        <v>7336</v>
      </c>
      <c r="F3821" s="1">
        <v>391.4</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7337</v>
      </c>
      <c r="E3822" s="1" t="s">
        <v>5861</v>
      </c>
      <c r="F3822" s="1">
        <v>393.5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7338</v>
      </c>
      <c r="E3823" s="1" t="s">
        <v>7339</v>
      </c>
      <c r="F3823" s="1">
        <v>400.1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7340</v>
      </c>
      <c r="E3824" s="1" t="s">
        <v>7341</v>
      </c>
      <c r="F3824" s="1">
        <v>404</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7342</v>
      </c>
      <c r="E3825" s="1" t="s">
        <v>7343</v>
      </c>
      <c r="F3825" s="1">
        <v>411.5</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7344</v>
      </c>
      <c r="E3826" s="1" t="s">
        <v>7345</v>
      </c>
      <c r="F3826" s="1">
        <v>413.7</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7346</v>
      </c>
      <c r="E3827" s="1" t="s">
        <v>7347</v>
      </c>
      <c r="F3827" s="1">
        <v>417.2</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7348</v>
      </c>
      <c r="E3828" s="1" t="s">
        <v>7349</v>
      </c>
      <c r="F3828" s="1">
        <v>420.2</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7350</v>
      </c>
      <c r="E3829" s="1" t="s">
        <v>7351</v>
      </c>
      <c r="F3829" s="1">
        <v>422.8</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7352</v>
      </c>
      <c r="E3830" s="1" t="s">
        <v>7353</v>
      </c>
      <c r="F3830" s="1">
        <v>428.9</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7354</v>
      </c>
      <c r="E3831" s="1" t="s">
        <v>7355</v>
      </c>
      <c r="F3831" s="1">
        <v>431.9</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7356</v>
      </c>
      <c r="E3832" s="1" t="s">
        <v>7357</v>
      </c>
      <c r="F3832" s="1">
        <v>434.8</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7358</v>
      </c>
      <c r="E3833" s="1" t="s">
        <v>7359</v>
      </c>
      <c r="F3833" s="1">
        <v>437.9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7360</v>
      </c>
      <c r="E3834" s="1" t="s">
        <v>7361</v>
      </c>
      <c r="F3834" s="1">
        <v>440.8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7362</v>
      </c>
      <c r="E3835" s="1" t="s">
        <v>7363</v>
      </c>
      <c r="F3835" s="1">
        <v>443.6</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7364</v>
      </c>
      <c r="E3836" s="1" t="s">
        <v>107</v>
      </c>
      <c r="F3836" s="1">
        <v>448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7365</v>
      </c>
      <c r="E3837" s="1" t="s">
        <v>7366</v>
      </c>
      <c r="F3837" s="1">
        <v>454.3</v>
      </c>
      <c r="G3837" s="1">
        <v>0</v>
      </c>
      <c r="H3837" s="1" t="s">
        <v>6853</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7367</v>
      </c>
      <c r="E3838" s="1" t="s">
        <v>7368</v>
      </c>
      <c r="F3838" s="1">
        <v>458.7</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7369</v>
      </c>
      <c r="E3839" s="1" t="s">
        <v>7370</v>
      </c>
      <c r="F3839" s="1">
        <v>460.5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7371</v>
      </c>
      <c r="E3840" s="1" t="s">
        <v>7372</v>
      </c>
      <c r="F3840" s="1">
        <v>463.3</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7373</v>
      </c>
      <c r="E3841" s="1" t="s">
        <v>662</v>
      </c>
      <c r="F3841" s="1">
        <v>465.6</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7374</v>
      </c>
      <c r="E3842" s="1" t="s">
        <v>7375</v>
      </c>
      <c r="F3842" s="1">
        <v>469.7</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7376</v>
      </c>
      <c r="E3843" s="1" t="s">
        <v>7377</v>
      </c>
      <c r="F3843" s="1">
        <v>473.3</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7378</v>
      </c>
      <c r="E3844" s="1" t="s">
        <v>7379</v>
      </c>
      <c r="F3844" s="1">
        <v>478.7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7380</v>
      </c>
      <c r="E3845" s="1" t="s">
        <v>7381</v>
      </c>
      <c r="F3845" s="1">
        <v>482.8</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7382</v>
      </c>
      <c r="E3846" s="1" t="s">
        <v>7383</v>
      </c>
      <c r="F3846" s="1">
        <v>487.6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7384</v>
      </c>
      <c r="E3847" s="1" t="s">
        <v>7385</v>
      </c>
      <c r="F3847" s="1">
        <v>492.6</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7386</v>
      </c>
      <c r="E3848" s="1" t="s">
        <v>7387</v>
      </c>
      <c r="F3848" s="1">
        <v>497.6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7388</v>
      </c>
      <c r="E3849" s="1" t="s">
        <v>7389</v>
      </c>
      <c r="F3849" s="1">
        <v>502.7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7390</v>
      </c>
      <c r="E3850" s="1" t="s">
        <v>7391</v>
      </c>
      <c r="F3850" s="1">
        <v>507.2</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7091</v>
      </c>
      <c r="E3851" s="1" t="s">
        <v>7092</v>
      </c>
      <c r="F3851" s="1">
        <v>514.5</v>
      </c>
      <c r="G3851" s="1">
        <v>0</v>
      </c>
      <c r="H3851" s="1" t="s">
        <v>7037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7392</v>
      </c>
      <c r="E3852" s="1" t="s">
        <v>7393</v>
      </c>
      <c r="F3852" s="1">
        <v>524.29999999999995</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7394</v>
      </c>
      <c r="E3853" s="1" t="s">
        <v>7395</v>
      </c>
      <c r="F3853" s="1">
        <v>528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6406</v>
      </c>
      <c r="B3854" s="1" t="s">
        <v>3219</v>
      </c>
      <c r="C3854" s="1" t="s">
        <v>5809</v>
      </c>
      <c r="D3854" s="1" t="s">
        <v>7396</v>
      </c>
      <c r="E3854" s="1" t="s">
        <v>7397</v>
      </c>
      <c r="F3854" s="1">
        <v>533.79999999999995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6406</v>
      </c>
      <c r="B3855" s="1" t="s">
        <v>3219</v>
      </c>
      <c r="C3855" s="1" t="s">
        <v>5809</v>
      </c>
      <c r="D3855" s="1" t="s">
        <v>7398</v>
      </c>
      <c r="E3855" s="1" t="s">
        <v>7399</v>
      </c>
      <c r="F3855" s="1">
        <v>540.4</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7400</v>
      </c>
      <c r="E3856" s="1" t="s">
        <v>7401</v>
      </c>
      <c r="F3856" s="1">
        <v>549.20000000000005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7402</v>
      </c>
      <c r="E3857" s="1" t="s">
        <v>7403</v>
      </c>
      <c r="F3857" s="1">
        <v>555.6</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7404</v>
      </c>
      <c r="E3858" s="1" t="s">
        <v>7405</v>
      </c>
      <c r="F3858" s="1">
        <v>560.20000000000005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7406</v>
      </c>
      <c r="E3859" s="1" t="s">
        <v>7407</v>
      </c>
      <c r="F3859" s="1">
        <v>564.5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9901</v>
      </c>
      <c r="E3860" s="1" t="s">
        <v>7408</v>
      </c>
      <c r="F3860" s="1">
        <v>569.1</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7409</v>
      </c>
      <c r="E3861" s="1" t="s">
        <v>10118</v>
      </c>
      <c r="F3861" s="1">
        <v>572</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7410</v>
      </c>
      <c r="E3862" s="1" t="s">
        <v>7411</v>
      </c>
      <c r="F3862" s="1">
        <v>575.79999999999995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7412</v>
      </c>
      <c r="E3863" s="1" t="s">
        <v>7413</v>
      </c>
      <c r="F3863" s="1">
        <v>578.20000000000005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7414</v>
      </c>
      <c r="E3864" s="1" t="s">
        <v>7415</v>
      </c>
      <c r="F3864" s="1">
        <v>583.9</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7416</v>
      </c>
      <c r="E3865" s="1" t="s">
        <v>7417</v>
      </c>
      <c r="F3865" s="1">
        <v>588.1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7418</v>
      </c>
      <c r="E3866" s="1" t="s">
        <v>7419</v>
      </c>
      <c r="F3866" s="1">
        <v>594.5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7163</v>
      </c>
      <c r="E3867" s="1" t="s">
        <v>7164</v>
      </c>
      <c r="F3867" s="1">
        <v>599.6</v>
      </c>
      <c r="G3867" s="1">
        <v>0</v>
      </c>
      <c r="H3867" s="1" t="s">
        <v>7420</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7421</v>
      </c>
      <c r="E3868" s="1" t="s">
        <v>7422</v>
      </c>
      <c r="F3868" s="1">
        <v>604.9</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7423</v>
      </c>
      <c r="E3869" s="1" t="s">
        <v>7424</v>
      </c>
      <c r="F3869" s="1">
        <v>609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7425</v>
      </c>
      <c r="E3870" s="1" t="s">
        <v>7426</v>
      </c>
      <c r="F3870" s="1">
        <v>613.5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7427</v>
      </c>
      <c r="E3871" s="1" t="s">
        <v>7428</v>
      </c>
      <c r="F3871" s="1">
        <v>617.9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7429</v>
      </c>
      <c r="E3872" s="1" t="s">
        <v>7430</v>
      </c>
      <c r="F3872" s="1">
        <v>622.1</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7431</v>
      </c>
      <c r="E3873" s="1" t="s">
        <v>7432</v>
      </c>
      <c r="F3873" s="1">
        <v>627.4</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7433</v>
      </c>
      <c r="E3874" s="1" t="s">
        <v>7434</v>
      </c>
      <c r="F3874" s="1">
        <v>631.1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7435</v>
      </c>
      <c r="E3875" s="1" t="s">
        <v>7436</v>
      </c>
      <c r="F3875" s="1">
        <v>635.1</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7437</v>
      </c>
      <c r="E3876" s="1" t="s">
        <v>10230</v>
      </c>
      <c r="F3876" s="1">
        <v>639.9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7438</v>
      </c>
      <c r="E3877" s="1" t="s">
        <v>7439</v>
      </c>
      <c r="F3877" s="1">
        <v>643.5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7440</v>
      </c>
      <c r="E3878" s="1" t="s">
        <v>7441</v>
      </c>
      <c r="F3878" s="1">
        <v>645.70000000000005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7442</v>
      </c>
      <c r="E3879" s="1" t="s">
        <v>7443</v>
      </c>
      <c r="F3879" s="1">
        <v>650.20000000000005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7444</v>
      </c>
      <c r="E3880" s="1" t="s">
        <v>7445</v>
      </c>
      <c r="F3880" s="1">
        <v>652.9</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7446</v>
      </c>
      <c r="E3881" s="1" t="s">
        <v>7447</v>
      </c>
      <c r="F3881" s="1">
        <v>655.4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9902</v>
      </c>
      <c r="E3882" s="1" t="s">
        <v>7448</v>
      </c>
      <c r="F3882" s="1">
        <v>658.8</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7449</v>
      </c>
      <c r="E3883" s="1" t="s">
        <v>7450</v>
      </c>
      <c r="F3883" s="1">
        <v>662.7</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7451</v>
      </c>
      <c r="E3884" s="1" t="s">
        <v>7452</v>
      </c>
      <c r="F3884" s="1">
        <v>665.6</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7453</v>
      </c>
      <c r="E3885" s="1" t="s">
        <v>7454</v>
      </c>
      <c r="F3885" s="1">
        <v>668.2</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7455</v>
      </c>
      <c r="E3886" s="1" t="s">
        <v>7456</v>
      </c>
      <c r="F3886" s="1">
        <v>669.6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7457</v>
      </c>
      <c r="E3887" s="1" t="s">
        <v>7458</v>
      </c>
      <c r="F3887" s="1">
        <v>670.7</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6475</v>
      </c>
      <c r="E3888" s="1" t="s">
        <v>6476</v>
      </c>
      <c r="F3888" s="1">
        <v>673.8</v>
      </c>
      <c r="G3888" s="1">
        <v>0</v>
      </c>
      <c r="H3888" s="1" t="s">
        <v>3324</v>
      </c>
      <c r="J3888" s="1">
        <v>0</v>
      </c>
      <c r="K3888" s="1">
        <v>0</v>
      </c>
      <c r="L3888" s="1">
        <v>0</v>
      </c>
      <c r="M3888" s="1">
        <v>0</v>
      </c>
      <c r="N3888" s="1">
        <v>0</v>
      </c>
      <c r="O3888" s="1">
        <v>0</v>
      </c>
      <c r="P3888" s="1" t="s">
        <v>9516</v>
      </c>
      <c r="Q3888" s="1">
        <v>0</v>
      </c>
      <c r="R3888" s="1">
        <v>0</v>
      </c>
      <c r="S3888" s="1">
        <v>0</v>
      </c>
      <c r="T3888" s="1" t="s">
        <v>9516</v>
      </c>
    </row>
    <row r="3889" spans="1:20" ht="13.5" customHeight="1">
      <c r="A3889" s="1" t="s">
        <v>9502</v>
      </c>
      <c r="B3889" s="1" t="s">
        <v>9501</v>
      </c>
      <c r="C3889" s="1" t="s">
        <v>5809</v>
      </c>
      <c r="D3889" s="1" t="s">
        <v>9490</v>
      </c>
      <c r="E3889" s="1" t="s">
        <v>9491</v>
      </c>
      <c r="F3889" s="1">
        <v>32767</v>
      </c>
      <c r="G3889" s="1" t="s">
        <v>9492</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7459</v>
      </c>
      <c r="D3890" s="1" t="s">
        <v>7163</v>
      </c>
      <c r="E3890" s="1" t="s">
        <v>7164</v>
      </c>
      <c r="F3890" s="1">
        <v>0</v>
      </c>
      <c r="G3890" s="1">
        <v>0</v>
      </c>
      <c r="H3890" s="1" t="s">
        <v>7460</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7459</v>
      </c>
      <c r="D3891" s="1" t="s">
        <v>7461</v>
      </c>
      <c r="E3891" s="1" t="s">
        <v>10145</v>
      </c>
      <c r="F3891" s="1">
        <v>2.2000000000000002</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6785</v>
      </c>
      <c r="B3892" s="1" t="s">
        <v>3219</v>
      </c>
      <c r="C3892" s="1" t="s">
        <v>6594</v>
      </c>
      <c r="D3892" s="1" t="s">
        <v>7265</v>
      </c>
      <c r="E3892" s="1" t="s">
        <v>7266</v>
      </c>
      <c r="F3892" s="1">
        <v>0</v>
      </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3.5" customHeight="1">
      <c r="A3893" s="1" t="s">
        <v>6785</v>
      </c>
      <c r="B3893" s="1" t="s">
        <v>3219</v>
      </c>
      <c r="C3893" s="1" t="s">
        <v>6594</v>
      </c>
      <c r="D3893" s="1" t="s">
        <v>7462</v>
      </c>
      <c r="E3893" s="1" t="s">
        <v>7463</v>
      </c>
      <c r="F3893" s="1">
        <v>4.3</v>
      </c>
      <c r="G3893" s="1">
        <v>4.7</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7464</v>
      </c>
      <c r="E3894" s="1" t="s">
        <v>7465</v>
      </c>
      <c r="F3894" s="1">
        <v>8.1999999999999993</v>
      </c>
      <c r="G3894" s="1">
        <v>9</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7466</v>
      </c>
      <c r="E3895" s="1" t="s">
        <v>7467</v>
      </c>
      <c r="F3895" s="1">
        <v>10.3</v>
      </c>
      <c r="G3895" s="1">
        <v>11.3</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7468</v>
      </c>
      <c r="E3896" s="1" t="s">
        <v>7469</v>
      </c>
      <c r="F3896" s="1">
        <v>14.1</v>
      </c>
      <c r="G3896" s="1">
        <v>15.5</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7470</v>
      </c>
      <c r="E3897" s="1" t="s">
        <v>7471</v>
      </c>
      <c r="F3897" s="1">
        <v>17.399999999999999</v>
      </c>
      <c r="G3897" s="1">
        <v>19.2</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7472</v>
      </c>
      <c r="E3898" s="1" t="s">
        <v>7473</v>
      </c>
      <c r="F3898" s="1">
        <v>19.8</v>
      </c>
      <c r="G3898" s="1">
        <v>21.8</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7474</v>
      </c>
      <c r="E3899" s="1" t="s">
        <v>7475</v>
      </c>
      <c r="F3899" s="1">
        <v>21.1</v>
      </c>
      <c r="G3899" s="1">
        <v>23.2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7476</v>
      </c>
      <c r="E3900" s="1" t="s">
        <v>7477</v>
      </c>
      <c r="F3900" s="1">
        <v>24.9</v>
      </c>
      <c r="G3900" s="1">
        <v>27.4</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7478</v>
      </c>
      <c r="E3901" s="1" t="s">
        <v>10189</v>
      </c>
      <c r="F3901" s="1">
        <v>31.9</v>
      </c>
      <c r="G3901" s="1">
        <v>35.1</v>
      </c>
      <c r="H3901" s="1" t="s">
        <v>9402</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7479</v>
      </c>
      <c r="E3902" s="1" t="s">
        <v>7480</v>
      </c>
      <c r="F3902" s="1">
        <v>35.6</v>
      </c>
      <c r="G3902" s="1">
        <v>39.200000000000003</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7481</v>
      </c>
      <c r="E3903" s="1" t="s">
        <v>7482</v>
      </c>
      <c r="F3903" s="1">
        <v>38.5</v>
      </c>
      <c r="G3903" s="1">
        <v>42.4</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6286</v>
      </c>
      <c r="B3904" s="1" t="s">
        <v>3219</v>
      </c>
      <c r="C3904" s="1" t="s">
        <v>6594</v>
      </c>
      <c r="D3904" s="1" t="s">
        <v>7483</v>
      </c>
      <c r="E3904" s="1" t="s">
        <v>7484</v>
      </c>
      <c r="F3904" s="1">
        <v>48.5</v>
      </c>
      <c r="G3904" s="1">
        <v>53.4</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6286</v>
      </c>
      <c r="B3905" s="1" t="s">
        <v>3219</v>
      </c>
      <c r="C3905" s="1" t="s">
        <v>6594</v>
      </c>
      <c r="D3905" s="1" t="s">
        <v>7485</v>
      </c>
      <c r="E3905" s="1" t="s">
        <v>7486</v>
      </c>
      <c r="F3905" s="1">
        <v>52</v>
      </c>
      <c r="G3905" s="1">
        <v>57.2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7487</v>
      </c>
      <c r="E3906" s="1" t="s">
        <v>7488</v>
      </c>
      <c r="F3906" s="1">
        <v>55.8</v>
      </c>
      <c r="G3906" s="1">
        <v>61.4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7489</v>
      </c>
      <c r="E3907" s="1" t="s">
        <v>7490</v>
      </c>
      <c r="F3907" s="1">
        <v>59.3</v>
      </c>
      <c r="G3907" s="1">
        <v>65.2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7491</v>
      </c>
      <c r="E3908" s="1" t="s">
        <v>7492</v>
      </c>
      <c r="F3908" s="1">
        <v>61.5</v>
      </c>
      <c r="G3908" s="1">
        <v>67.7</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7493</v>
      </c>
      <c r="E3909" s="1" t="s">
        <v>7494</v>
      </c>
      <c r="F3909" s="1">
        <v>66.7</v>
      </c>
      <c r="G3909" s="1">
        <v>73.400000000000006</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6592</v>
      </c>
      <c r="E3910" s="1" t="s">
        <v>6593</v>
      </c>
      <c r="F3910" s="1">
        <v>70.8</v>
      </c>
      <c r="G3910" s="1">
        <v>77.900000000000006</v>
      </c>
      <c r="H3910" s="1" t="s">
        <v>6553</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7309</v>
      </c>
      <c r="D3911" s="1" t="s">
        <v>7307</v>
      </c>
      <c r="E3911" s="1" t="s">
        <v>7308</v>
      </c>
      <c r="F3911" s="1">
        <v>0</v>
      </c>
      <c r="G3911" s="1">
        <v>0</v>
      </c>
      <c r="H3911" s="1" t="s">
        <v>5809</v>
      </c>
      <c r="J3911" s="1">
        <v>0</v>
      </c>
      <c r="K3911" s="1">
        <v>0</v>
      </c>
      <c r="L3911" s="1">
        <v>0</v>
      </c>
      <c r="M3911" s="1">
        <v>0</v>
      </c>
      <c r="N3911" s="1">
        <v>0</v>
      </c>
      <c r="O3911" s="1">
        <v>0</v>
      </c>
      <c r="P3911" s="1" t="s">
        <v>9516</v>
      </c>
      <c r="Q3911" s="1">
        <v>0</v>
      </c>
      <c r="R3911" s="1">
        <v>0</v>
      </c>
      <c r="S3911" s="1">
        <v>0</v>
      </c>
      <c r="T3911" s="1" t="s">
        <v>9516</v>
      </c>
    </row>
    <row r="3912" spans="1:20" ht="13.5" customHeight="1">
      <c r="A3912" s="1" t="s">
        <v>6785</v>
      </c>
      <c r="B3912" s="1" t="s">
        <v>3219</v>
      </c>
      <c r="C3912" s="1" t="s">
        <v>7309</v>
      </c>
      <c r="D3912" s="1" t="s">
        <v>7495</v>
      </c>
      <c r="E3912" s="1" t="s">
        <v>7496</v>
      </c>
      <c r="F3912" s="1">
        <v>1</v>
      </c>
      <c r="G3912" s="1">
        <v>1.1000000000000001</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7497</v>
      </c>
      <c r="E3913" s="1" t="s">
        <v>7498</v>
      </c>
      <c r="F3913" s="1">
        <v>1.5</v>
      </c>
      <c r="G3913" s="1">
        <v>1.7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7499</v>
      </c>
      <c r="E3914" s="1" t="s">
        <v>7500</v>
      </c>
      <c r="F3914" s="1">
        <v>2.2000000000000002</v>
      </c>
      <c r="G3914" s="1">
        <v>2.4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7501</v>
      </c>
      <c r="E3915" s="1" t="s">
        <v>7502</v>
      </c>
      <c r="F3915" s="1">
        <v>3.3</v>
      </c>
      <c r="G3915" s="1">
        <v>3.6</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7503</v>
      </c>
      <c r="E3916" s="1" t="s">
        <v>7504</v>
      </c>
      <c r="F3916" s="1">
        <v>5.3</v>
      </c>
      <c r="G3916" s="1">
        <v>5.8</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9903</v>
      </c>
      <c r="E3917" s="1" t="s">
        <v>7505</v>
      </c>
      <c r="F3917" s="1">
        <v>7.2</v>
      </c>
      <c r="G3917" s="1">
        <v>7.9</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7506</v>
      </c>
      <c r="E3918" s="1" t="s">
        <v>7507</v>
      </c>
      <c r="F3918" s="1">
        <v>9.6999999999999993</v>
      </c>
      <c r="G3918" s="1">
        <v>10.7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7508</v>
      </c>
      <c r="E3919" s="1" t="s">
        <v>7509</v>
      </c>
      <c r="F3919" s="1">
        <v>11.1</v>
      </c>
      <c r="G3919" s="1">
        <v>12.2</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7510</v>
      </c>
      <c r="E3920" s="1" t="s">
        <v>10214</v>
      </c>
      <c r="F3920" s="1">
        <v>12.7</v>
      </c>
      <c r="G3920" s="1">
        <v>14</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7511</v>
      </c>
      <c r="E3921" s="1" t="s">
        <v>7512</v>
      </c>
      <c r="F3921" s="1">
        <v>13.2</v>
      </c>
      <c r="G3921" s="1">
        <v>14.5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7513</v>
      </c>
      <c r="E3922" s="1" t="s">
        <v>7514</v>
      </c>
      <c r="F3922" s="1">
        <v>14.3</v>
      </c>
      <c r="G3922" s="1">
        <v>15.7</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7515</v>
      </c>
      <c r="E3923" s="1" t="s">
        <v>7516</v>
      </c>
      <c r="F3923" s="1">
        <v>15</v>
      </c>
      <c r="G3923" s="1">
        <v>16.5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6299</v>
      </c>
      <c r="E3924" s="1" t="s">
        <v>7517</v>
      </c>
      <c r="F3924" s="1">
        <v>16.3</v>
      </c>
      <c r="G3924" s="1">
        <v>17.899999999999999</v>
      </c>
      <c r="H3924" s="1" t="s">
        <v>7</v>
      </c>
      <c r="I3924" s="1" t="s">
        <v>9369</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7518</v>
      </c>
      <c r="E3925" s="1" t="s">
        <v>7519</v>
      </c>
      <c r="F3925" s="1">
        <v>17.2</v>
      </c>
      <c r="G3925" s="1">
        <v>18.899999999999999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7520</v>
      </c>
      <c r="E3926" s="1" t="s">
        <v>7521</v>
      </c>
      <c r="F3926" s="1">
        <v>17.899999999999999</v>
      </c>
      <c r="G3926" s="1">
        <v>19.7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7076</v>
      </c>
      <c r="B3927" s="1" t="s">
        <v>3219</v>
      </c>
      <c r="C3927" s="1" t="s">
        <v>6825</v>
      </c>
      <c r="D3927" s="1" t="s">
        <v>7325</v>
      </c>
      <c r="E3927" s="1" t="s">
        <v>7326</v>
      </c>
      <c r="F3927" s="1">
        <v>0</v>
      </c>
      <c r="G3927" s="1">
        <v>0</v>
      </c>
      <c r="H3927" s="1" t="s">
        <v>5809</v>
      </c>
      <c r="J3927" s="1">
        <v>0</v>
      </c>
      <c r="K3927" s="1">
        <v>0</v>
      </c>
      <c r="L3927" s="1">
        <v>0</v>
      </c>
      <c r="M3927" s="1">
        <v>0</v>
      </c>
      <c r="N3927" s="1">
        <v>0</v>
      </c>
      <c r="O3927" s="1">
        <v>0</v>
      </c>
      <c r="P3927" s="1" t="s">
        <v>9516</v>
      </c>
      <c r="Q3927" s="1">
        <v>0</v>
      </c>
      <c r="R3927" s="1">
        <v>0</v>
      </c>
      <c r="S3927" s="1">
        <v>0</v>
      </c>
      <c r="T3927" s="1" t="s">
        <v>9516</v>
      </c>
    </row>
    <row r="3928" spans="1:20" ht="13.5" customHeight="1">
      <c r="A3928" s="1" t="s">
        <v>7076</v>
      </c>
      <c r="B3928" s="1" t="s">
        <v>3219</v>
      </c>
      <c r="C3928" s="1" t="s">
        <v>6825</v>
      </c>
      <c r="D3928" s="1" t="s">
        <v>7522</v>
      </c>
      <c r="E3928" s="1" t="s">
        <v>7523</v>
      </c>
      <c r="F3928" s="1">
        <v>3.6</v>
      </c>
      <c r="G3928" s="1">
        <v>4</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7524</v>
      </c>
      <c r="E3929" s="1" t="s">
        <v>7525</v>
      </c>
      <c r="F3929" s="1">
        <v>8.6999999999999993</v>
      </c>
      <c r="G3929" s="1">
        <v>9.6</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7526</v>
      </c>
      <c r="E3930" s="1" t="s">
        <v>7527</v>
      </c>
      <c r="F3930" s="1">
        <v>11.8</v>
      </c>
      <c r="G3930" s="1">
        <v>13</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7528</v>
      </c>
      <c r="E3931" s="1" t="s">
        <v>7529</v>
      </c>
      <c r="F3931" s="1">
        <v>13.9</v>
      </c>
      <c r="G3931" s="1">
        <v>15.3</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7530</v>
      </c>
      <c r="E3932" s="1" t="s">
        <v>7531</v>
      </c>
      <c r="F3932" s="1">
        <v>17.5</v>
      </c>
      <c r="G3932" s="1">
        <v>19.3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7532</v>
      </c>
      <c r="E3933" s="1" t="s">
        <v>7533</v>
      </c>
      <c r="F3933" s="1">
        <v>21.1</v>
      </c>
      <c r="G3933" s="1">
        <v>23.2</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7534</v>
      </c>
      <c r="E3934" s="1" t="s">
        <v>7535</v>
      </c>
      <c r="F3934" s="1">
        <v>24.8</v>
      </c>
      <c r="G3934" s="1">
        <v>27.3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7536</v>
      </c>
      <c r="E3935" s="1" t="s">
        <v>7537</v>
      </c>
      <c r="F3935" s="1">
        <v>31.5</v>
      </c>
      <c r="G3935" s="1">
        <v>34.700000000000003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7538</v>
      </c>
      <c r="E3936" s="1" t="s">
        <v>7539</v>
      </c>
      <c r="F3936" s="1">
        <v>37.4</v>
      </c>
      <c r="G3936" s="1">
        <v>41.1</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7540</v>
      </c>
      <c r="E3937" s="1" t="s">
        <v>7541</v>
      </c>
      <c r="F3937" s="1">
        <v>41.5</v>
      </c>
      <c r="G3937" s="1">
        <v>45.7</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7542</v>
      </c>
      <c r="E3938" s="1" t="s">
        <v>7543</v>
      </c>
      <c r="F3938" s="1">
        <v>45.9</v>
      </c>
      <c r="G3938" s="1">
        <v>50.5</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7544</v>
      </c>
      <c r="E3939" s="1" t="s">
        <v>7545</v>
      </c>
      <c r="F3939" s="1">
        <v>52.3</v>
      </c>
      <c r="G3939" s="1">
        <v>57.5</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7546</v>
      </c>
      <c r="E3940" s="1" t="s">
        <v>7547</v>
      </c>
      <c r="F3940" s="1">
        <v>56.3</v>
      </c>
      <c r="G3940" s="1">
        <v>61.9</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7548</v>
      </c>
      <c r="E3941" s="1" t="s">
        <v>7549</v>
      </c>
      <c r="F3941" s="1">
        <v>63.3</v>
      </c>
      <c r="G3941" s="1">
        <v>69.599999999999994</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7550</v>
      </c>
      <c r="E3942" s="1" t="s">
        <v>7551</v>
      </c>
      <c r="F3942" s="1">
        <v>69.7</v>
      </c>
      <c r="G3942" s="1">
        <v>76.7</v>
      </c>
      <c r="J3942" s="1">
        <v>0</v>
      </c>
      <c r="K3942" s="1">
        <v>0</v>
      </c>
      <c r="L3942" s="1">
        <v>0</v>
      </c>
      <c r="M3942" s="1">
        <v>0</v>
      </c>
      <c r="N3942" s="1">
        <v>0</v>
      </c>
      <c r="O3942" s="1">
        <v>0</v>
      </c>
      <c r="P3942" s="1" t="s">
        <v>9516</v>
      </c>
      <c r="Q3942" s="1">
        <v>0</v>
      </c>
      <c r="R3942" s="1">
        <v>0</v>
      </c>
      <c r="S3942" s="1">
        <v>0</v>
      </c>
      <c r="T3942" s="1" t="s">
        <v>9516</v>
      </c>
    </row>
    <row r="3943" spans="1:20" ht="13.5" customHeight="1">
      <c r="A3943" s="1" t="s">
        <v>6332</v>
      </c>
      <c r="B3943" s="1" t="s">
        <v>3219</v>
      </c>
      <c r="C3943" s="1" t="s">
        <v>6825</v>
      </c>
      <c r="D3943" s="1" t="s">
        <v>7552</v>
      </c>
      <c r="E3943" s="1" t="s">
        <v>7553</v>
      </c>
      <c r="F3943" s="1">
        <v>75.3</v>
      </c>
      <c r="G3943" s="1">
        <v>82.8</v>
      </c>
      <c r="J3943" s="1">
        <v>0</v>
      </c>
      <c r="K3943" s="1">
        <v>0</v>
      </c>
      <c r="L3943" s="1">
        <v>0</v>
      </c>
      <c r="M3943" s="1">
        <v>0</v>
      </c>
      <c r="N3943" s="1">
        <v>0</v>
      </c>
      <c r="O3943" s="1">
        <v>0</v>
      </c>
      <c r="P3943" s="1" t="s">
        <v>9516</v>
      </c>
      <c r="Q3943" s="1">
        <v>0</v>
      </c>
      <c r="R3943" s="1">
        <v>0</v>
      </c>
      <c r="S3943" s="1">
        <v>0</v>
      </c>
      <c r="T3943" s="1" t="s">
        <v>9516</v>
      </c>
    </row>
    <row r="3944" spans="1:20" ht="13.5" customHeight="1">
      <c r="A3944" s="1" t="s">
        <v>6332</v>
      </c>
      <c r="B3944" s="1" t="s">
        <v>3219</v>
      </c>
      <c r="C3944" s="1" t="s">
        <v>6825</v>
      </c>
      <c r="D3944" s="1" t="s">
        <v>6823</v>
      </c>
      <c r="E3944" s="1" t="s">
        <v>6824</v>
      </c>
      <c r="F3944" s="1">
        <v>81.900000000000006</v>
      </c>
      <c r="G3944" s="1">
        <v>90.1</v>
      </c>
      <c r="H3944" s="1" t="s">
        <v>6780</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6853</v>
      </c>
      <c r="D3945" s="1" t="s">
        <v>7365</v>
      </c>
      <c r="E3945" s="1" t="s">
        <v>7366</v>
      </c>
      <c r="F3945" s="1">
        <v>0</v>
      </c>
      <c r="G3945" s="1">
        <v>0</v>
      </c>
      <c r="H3945" s="1" t="s">
        <v>5809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6853</v>
      </c>
      <c r="D3946" s="1" t="s">
        <v>7554</v>
      </c>
      <c r="E3946" s="1" t="s">
        <v>7555</v>
      </c>
      <c r="F3946" s="1">
        <v>1.1000000000000001</v>
      </c>
      <c r="G3946" s="1">
        <v>1.2</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7556</v>
      </c>
      <c r="E3947" s="1" t="s">
        <v>7557</v>
      </c>
      <c r="F3947" s="1">
        <v>3.4</v>
      </c>
      <c r="G3947" s="1">
        <v>3.7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7558</v>
      </c>
      <c r="E3948" s="1" t="s">
        <v>7559</v>
      </c>
      <c r="F3948" s="1">
        <v>7</v>
      </c>
      <c r="G3948" s="1">
        <v>7.7</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7560</v>
      </c>
      <c r="E3949" s="1" t="s">
        <v>7561</v>
      </c>
      <c r="F3949" s="1">
        <v>13.9</v>
      </c>
      <c r="G3949" s="1">
        <v>15.3</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7562</v>
      </c>
      <c r="E3950" s="1" t="s">
        <v>7563</v>
      </c>
      <c r="F3950" s="1">
        <v>19.3</v>
      </c>
      <c r="G3950" s="1">
        <v>21.2</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7564</v>
      </c>
      <c r="E3951" s="1" t="s">
        <v>7565</v>
      </c>
      <c r="F3951" s="1">
        <v>22.3</v>
      </c>
      <c r="G3951" s="1">
        <v>24.5</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7566</v>
      </c>
      <c r="E3952" s="1" t="s">
        <v>7567</v>
      </c>
      <c r="F3952" s="1">
        <v>25.8</v>
      </c>
      <c r="G3952" s="1">
        <v>28.4</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7568</v>
      </c>
      <c r="E3953" s="1" t="s">
        <v>7569</v>
      </c>
      <c r="F3953" s="1">
        <v>28.9</v>
      </c>
      <c r="G3953" s="1">
        <v>31.8</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7570</v>
      </c>
      <c r="E3954" s="1" t="s">
        <v>7571</v>
      </c>
      <c r="F3954" s="1">
        <v>32.6</v>
      </c>
      <c r="G3954" s="1">
        <v>35.799999999999997</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7572</v>
      </c>
      <c r="E3955" s="1" t="s">
        <v>7573</v>
      </c>
      <c r="F3955" s="1">
        <v>34.6</v>
      </c>
      <c r="G3955" s="1">
        <v>38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7574</v>
      </c>
      <c r="E3956" s="1" t="s">
        <v>7575</v>
      </c>
      <c r="F3956" s="1">
        <v>37.6</v>
      </c>
      <c r="G3956" s="1">
        <v>41.3</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7576</v>
      </c>
      <c r="E3957" s="1" t="s">
        <v>7577</v>
      </c>
      <c r="F3957" s="1">
        <v>39.799999999999997</v>
      </c>
      <c r="G3957" s="1">
        <v>43.8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7578</v>
      </c>
      <c r="E3958" s="1" t="s">
        <v>10209</v>
      </c>
      <c r="F3958" s="1">
        <v>42.7</v>
      </c>
      <c r="G3958" s="1">
        <v>47</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7579</v>
      </c>
      <c r="E3959" s="1" t="s">
        <v>2139</v>
      </c>
      <c r="F3959" s="1">
        <v>45</v>
      </c>
      <c r="G3959" s="1">
        <v>49.5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7580</v>
      </c>
      <c r="E3960" s="1" t="s">
        <v>7581</v>
      </c>
      <c r="F3960" s="1">
        <v>48.1</v>
      </c>
      <c r="G3960" s="1">
        <v>52.9</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7582</v>
      </c>
      <c r="E3961" s="1" t="s">
        <v>7583</v>
      </c>
      <c r="F3961" s="1">
        <v>50.1</v>
      </c>
      <c r="G3961" s="1">
        <v>55.1</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7584</v>
      </c>
      <c r="E3962" s="1" t="s">
        <v>7585</v>
      </c>
      <c r="F3962" s="1">
        <v>53.8</v>
      </c>
      <c r="G3962" s="1">
        <v>59.2</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7586</v>
      </c>
      <c r="E3963" s="1" t="s">
        <v>7587</v>
      </c>
      <c r="F3963" s="1">
        <v>59.6</v>
      </c>
      <c r="G3963" s="1">
        <v>65.5</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7588</v>
      </c>
      <c r="E3964" s="1" t="s">
        <v>7589</v>
      </c>
      <c r="F3964" s="1">
        <v>62.8</v>
      </c>
      <c r="G3964" s="1">
        <v>69.099999999999994</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7590</v>
      </c>
      <c r="E3965" s="1" t="s">
        <v>7591</v>
      </c>
      <c r="F3965" s="1">
        <v>68.400000000000006</v>
      </c>
      <c r="G3965" s="1">
        <v>75.2</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7592</v>
      </c>
      <c r="E3966" s="1" t="s">
        <v>7593</v>
      </c>
      <c r="F3966" s="1">
        <v>74.8</v>
      </c>
      <c r="G3966" s="1">
        <v>82.3</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6332</v>
      </c>
      <c r="B3967" s="1" t="s">
        <v>3219</v>
      </c>
      <c r="C3967" s="1" t="s">
        <v>6853</v>
      </c>
      <c r="D3967" s="1" t="s">
        <v>7594</v>
      </c>
      <c r="E3967" s="1" t="s">
        <v>10146</v>
      </c>
      <c r="F3967" s="1">
        <v>78.2</v>
      </c>
      <c r="G3967" s="1">
        <v>86</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6853</v>
      </c>
      <c r="D3968" s="1" t="s">
        <v>7595</v>
      </c>
      <c r="E3968" s="1" t="s">
        <v>7596</v>
      </c>
      <c r="F3968" s="1">
        <v>79.7</v>
      </c>
      <c r="G3968" s="1">
        <v>87.7</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7597</v>
      </c>
      <c r="E3969" s="1" t="s">
        <v>7598</v>
      </c>
      <c r="F3969" s="1">
        <v>83.2</v>
      </c>
      <c r="G3969" s="1">
        <v>91.5</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7599</v>
      </c>
      <c r="E3970" s="1" t="s">
        <v>10151</v>
      </c>
      <c r="F3970" s="1">
        <v>84.9</v>
      </c>
      <c r="G3970" s="1">
        <v>93.4</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7600</v>
      </c>
      <c r="E3971" s="1" t="s">
        <v>7601</v>
      </c>
      <c r="F3971" s="1">
        <v>89.7</v>
      </c>
      <c r="G3971" s="1">
        <v>98.7</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7602</v>
      </c>
      <c r="E3972" s="1" t="s">
        <v>7603</v>
      </c>
      <c r="F3972" s="1">
        <v>93.3</v>
      </c>
      <c r="G3972" s="1">
        <v>102.6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7604</v>
      </c>
      <c r="E3973" s="1" t="s">
        <v>7605</v>
      </c>
      <c r="F3973" s="1">
        <v>95.1</v>
      </c>
      <c r="G3973" s="1">
        <v>104.6</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7606</v>
      </c>
      <c r="E3974" s="1" t="s">
        <v>7607</v>
      </c>
      <c r="F3974" s="1">
        <v>97</v>
      </c>
      <c r="G3974" s="1">
        <v>106.7</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7608</v>
      </c>
      <c r="E3975" s="1" t="s">
        <v>10219</v>
      </c>
      <c r="F3975" s="1">
        <v>98.4</v>
      </c>
      <c r="G3975" s="1">
        <v>108.2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6544</v>
      </c>
      <c r="E3976" s="1" t="s">
        <v>7609</v>
      </c>
      <c r="F3976" s="1">
        <v>100.6</v>
      </c>
      <c r="G3976" s="1">
        <v>110.6</v>
      </c>
      <c r="H3976" s="1" t="s">
        <v>7</v>
      </c>
      <c r="I3976" s="1" t="s">
        <v>9371</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7610</v>
      </c>
      <c r="E3977" s="1" t="s">
        <v>7611</v>
      </c>
      <c r="F3977" s="1">
        <v>103.1</v>
      </c>
      <c r="G3977" s="1">
        <v>113.4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7612</v>
      </c>
      <c r="E3978" s="1" t="s">
        <v>7613</v>
      </c>
      <c r="F3978" s="1">
        <v>106.1</v>
      </c>
      <c r="G3978" s="1">
        <v>116.7</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6851</v>
      </c>
      <c r="E3979" s="1" t="s">
        <v>6852</v>
      </c>
      <c r="F3979" s="1">
        <v>108.1</v>
      </c>
      <c r="G3979" s="1">
        <v>118.9</v>
      </c>
      <c r="H3979" s="1" t="s">
        <v>6780</v>
      </c>
      <c r="J3979" s="1">
        <v>0</v>
      </c>
      <c r="K3979" s="1">
        <v>0</v>
      </c>
      <c r="L3979" s="1">
        <v>0</v>
      </c>
      <c r="M3979" s="1">
        <v>0</v>
      </c>
      <c r="N3979" s="1">
        <v>0</v>
      </c>
      <c r="O3979" s="1">
        <v>0</v>
      </c>
      <c r="P3979" s="1" t="s">
        <v>9516</v>
      </c>
      <c r="Q3979" s="1">
        <v>0</v>
      </c>
      <c r="R3979" s="1">
        <v>0</v>
      </c>
      <c r="S3979" s="1">
        <v>0</v>
      </c>
      <c r="T3979" s="1" t="s">
        <v>9516</v>
      </c>
    </row>
    <row r="3980" spans="1:20" ht="13.5" customHeight="1">
      <c r="A3980" s="1" t="s">
        <v>6479</v>
      </c>
      <c r="B3980" s="1" t="s">
        <v>10247</v>
      </c>
      <c r="C3980" s="1" t="s">
        <v>7637</v>
      </c>
      <c r="D3980" s="1" t="s">
        <v>7634</v>
      </c>
      <c r="E3980" s="1" t="s">
        <v>7635</v>
      </c>
      <c r="F3980" s="1">
        <v>0</v>
      </c>
      <c r="G3980" s="1">
        <v>0</v>
      </c>
      <c r="H3980" s="1" t="s">
        <v>7638</v>
      </c>
      <c r="J3980" s="1">
        <v>109</v>
      </c>
      <c r="K3980" s="1">
        <v>0</v>
      </c>
      <c r="L3980" s="1">
        <v>0</v>
      </c>
      <c r="M3980" s="1">
        <v>0</v>
      </c>
      <c r="N3980" s="1">
        <v>0</v>
      </c>
      <c r="O3980" s="1">
        <v>0</v>
      </c>
      <c r="P3980" s="1" t="s">
        <v>9516</v>
      </c>
      <c r="Q3980" s="1">
        <v>0</v>
      </c>
      <c r="R3980" s="1">
        <v>0</v>
      </c>
      <c r="S3980" s="1">
        <v>0</v>
      </c>
      <c r="T3980" s="1" t="s">
        <v>9516</v>
      </c>
    </row>
    <row r="3981" spans="1:20" ht="13.5" customHeight="1">
      <c r="A3981" s="1" t="s">
        <v>6479</v>
      </c>
      <c r="B3981" s="1" t="s">
        <v>10247</v>
      </c>
      <c r="C3981" s="1" t="s">
        <v>7637</v>
      </c>
      <c r="D3981" s="1" t="s">
        <v>7639</v>
      </c>
      <c r="E3981" s="1" t="s">
        <v>7640</v>
      </c>
      <c r="F3981" s="1">
        <v>8.5</v>
      </c>
      <c r="G3981" s="1">
        <v>0</v>
      </c>
      <c r="J3981" s="1">
        <v>0</v>
      </c>
      <c r="K3981" s="1">
        <v>0</v>
      </c>
      <c r="L3981" s="1">
        <v>0</v>
      </c>
      <c r="M3981" s="1">
        <v>0</v>
      </c>
      <c r="N3981" s="1">
        <v>0</v>
      </c>
      <c r="O3981" s="1">
        <v>0</v>
      </c>
      <c r="P3981" s="1" t="s">
        <v>9516</v>
      </c>
      <c r="Q3981" s="1">
        <v>0</v>
      </c>
      <c r="R3981" s="1">
        <v>0</v>
      </c>
      <c r="S3981" s="1">
        <v>0</v>
      </c>
      <c r="T3981" s="1" t="s">
        <v>9516</v>
      </c>
    </row>
    <row r="3982" spans="1:20" ht="13.5" customHeight="1">
      <c r="A3982" s="1" t="s">
        <v>6749</v>
      </c>
      <c r="B3982" s="1" t="s">
        <v>6750</v>
      </c>
      <c r="C3982" s="1" t="s">
        <v>6752</v>
      </c>
      <c r="D3982" s="1" t="s">
        <v>5694</v>
      </c>
      <c r="E3982" s="1" t="s">
        <v>5695</v>
      </c>
      <c r="F3982" s="1">
        <v>0</v>
      </c>
      <c r="G3982" s="1">
        <v>0</v>
      </c>
      <c r="H3982" s="1" t="s">
        <v>7641</v>
      </c>
      <c r="I3982" s="1" t="s">
        <v>9346</v>
      </c>
      <c r="J3982" s="1">
        <v>0</v>
      </c>
      <c r="K3982" s="1">
        <v>0</v>
      </c>
      <c r="L3982" s="1">
        <v>0</v>
      </c>
      <c r="M3982" s="1">
        <v>0</v>
      </c>
      <c r="N3982" s="1">
        <v>0</v>
      </c>
      <c r="O3982" s="1">
        <v>0</v>
      </c>
      <c r="P3982" s="1" t="s">
        <v>9516</v>
      </c>
      <c r="Q3982" s="1">
        <v>0</v>
      </c>
      <c r="R3982" s="1">
        <v>0</v>
      </c>
      <c r="S3982" s="1">
        <v>0</v>
      </c>
      <c r="T3982" s="1" t="s">
        <v>9516</v>
      </c>
    </row>
    <row r="3983" spans="1:20" ht="13.5" customHeight="1">
      <c r="A3983" s="1" t="s">
        <v>6749</v>
      </c>
      <c r="B3983" s="1" t="s">
        <v>6750</v>
      </c>
      <c r="C3983" s="1" t="s">
        <v>6752</v>
      </c>
      <c r="D3983" s="1" t="s">
        <v>7642</v>
      </c>
      <c r="E3983" s="1" t="s">
        <v>7643</v>
      </c>
      <c r="F3983" s="1">
        <v>3.4</v>
      </c>
      <c r="G3983" s="1">
        <v>0</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7644</v>
      </c>
      <c r="E3984" s="1" t="s">
        <v>7645</v>
      </c>
      <c r="F3984" s="1">
        <v>6.1</v>
      </c>
      <c r="G3984" s="1">
        <v>0</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7646</v>
      </c>
      <c r="E3985" s="1" t="s">
        <v>7647</v>
      </c>
      <c r="F3985" s="1">
        <v>9.5</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7648</v>
      </c>
      <c r="E3986" s="1" t="s">
        <v>7649</v>
      </c>
      <c r="F3986" s="1">
        <v>11.9</v>
      </c>
      <c r="G3986" s="1">
        <v>0</v>
      </c>
      <c r="H3986" s="1" t="s">
        <v>7</v>
      </c>
      <c r="I3986" s="1" t="s">
        <v>9346</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7650</v>
      </c>
      <c r="E3987" s="1" t="s">
        <v>7651</v>
      </c>
      <c r="F3987" s="1">
        <v>14.2</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7652</v>
      </c>
      <c r="E3988" s="1" t="s">
        <v>7653</v>
      </c>
      <c r="F3988" s="1">
        <v>16.600000000000001</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7654</v>
      </c>
      <c r="E3989" s="1" t="s">
        <v>7655</v>
      </c>
      <c r="F3989" s="1">
        <v>18.600000000000001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7656</v>
      </c>
      <c r="E3990" s="1" t="s">
        <v>7657</v>
      </c>
      <c r="F3990" s="1">
        <v>21.3</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6751</v>
      </c>
      <c r="E3991" s="1" t="s">
        <v>2502</v>
      </c>
      <c r="F3991" s="1">
        <v>25.9</v>
      </c>
      <c r="G3991" s="1">
        <v>0</v>
      </c>
      <c r="H3991" s="1" t="s">
        <v>6727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7658</v>
      </c>
      <c r="E3992" s="1" t="s">
        <v>7659</v>
      </c>
      <c r="F3992" s="1">
        <v>28.5</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7660</v>
      </c>
      <c r="E3993" s="1" t="s">
        <v>7661</v>
      </c>
      <c r="F3993" s="1">
        <v>30.1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7662</v>
      </c>
      <c r="E3994" s="1" t="s">
        <v>7663</v>
      </c>
      <c r="F3994" s="1">
        <v>32.700000000000003</v>
      </c>
      <c r="G3994" s="1">
        <v>0</v>
      </c>
      <c r="H3994" s="1" t="s">
        <v>7664</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7665</v>
      </c>
      <c r="E3995" s="1" t="s">
        <v>7666</v>
      </c>
      <c r="F3995" s="1">
        <v>36.5</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9959</v>
      </c>
      <c r="B3996" s="1" t="s">
        <v>6750</v>
      </c>
      <c r="C3996" s="1" t="s">
        <v>6752</v>
      </c>
      <c r="D3996" s="1" t="s">
        <v>7667</v>
      </c>
      <c r="E3996" s="1" t="s">
        <v>7668</v>
      </c>
      <c r="F3996" s="1">
        <v>39.5</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7669</v>
      </c>
      <c r="E3997" s="1" t="s">
        <v>7670</v>
      </c>
      <c r="F3997" s="1">
        <v>42</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7671</v>
      </c>
      <c r="E3998" s="1" t="s">
        <v>7671</v>
      </c>
      <c r="F3998" s="1">
        <v>44.5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2401</v>
      </c>
      <c r="E3999" s="1" t="s">
        <v>2402</v>
      </c>
      <c r="F3999" s="1">
        <v>47</v>
      </c>
      <c r="G3999" s="1">
        <v>0</v>
      </c>
      <c r="H3999" s="1" t="s">
        <v>7</v>
      </c>
      <c r="I3999" s="1" t="s">
        <v>9346</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7672</v>
      </c>
      <c r="E4000" s="1" t="s">
        <v>7673</v>
      </c>
      <c r="F4000" s="1">
        <v>50</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7674</v>
      </c>
      <c r="E4001" s="1" t="s">
        <v>7675</v>
      </c>
      <c r="F4001" s="1">
        <v>52.4</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7676</v>
      </c>
      <c r="E4002" s="1" t="s">
        <v>7677</v>
      </c>
      <c r="F4002" s="1">
        <v>56.5</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7678</v>
      </c>
      <c r="E4003" s="1" t="s">
        <v>7679</v>
      </c>
      <c r="F4003" s="1">
        <v>62</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7680</v>
      </c>
      <c r="E4004" s="1" t="s">
        <v>7681</v>
      </c>
      <c r="F4004" s="1">
        <v>66.400000000000006</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7682</v>
      </c>
      <c r="B4005" s="1" t="s">
        <v>6750</v>
      </c>
      <c r="C4005" s="1" t="s">
        <v>6752</v>
      </c>
      <c r="D4005" s="1" t="s">
        <v>7683</v>
      </c>
      <c r="E4005" s="1" t="s">
        <v>7684</v>
      </c>
      <c r="F4005" s="1">
        <v>72.2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7682</v>
      </c>
      <c r="B4006" s="1" t="s">
        <v>6750</v>
      </c>
      <c r="C4006" s="1" t="s">
        <v>6752</v>
      </c>
      <c r="D4006" s="1" t="s">
        <v>7685</v>
      </c>
      <c r="E4006" s="1" t="s">
        <v>7686</v>
      </c>
      <c r="F4006" s="1">
        <v>77.599999999999994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7687</v>
      </c>
      <c r="E4007" s="1" t="s">
        <v>7688</v>
      </c>
      <c r="F4007" s="1">
        <v>81.7</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7689</v>
      </c>
      <c r="E4008" s="1" t="s">
        <v>7690</v>
      </c>
      <c r="F4008" s="1">
        <v>85.9</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7691</v>
      </c>
      <c r="E4009" s="1" t="s">
        <v>7692</v>
      </c>
      <c r="F4009" s="1">
        <v>88.6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7693</v>
      </c>
      <c r="E4010" s="1" t="s">
        <v>7694</v>
      </c>
      <c r="F4010" s="1">
        <v>92.2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7695</v>
      </c>
      <c r="E4011" s="1" t="s">
        <v>7696</v>
      </c>
      <c r="F4011" s="1">
        <v>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7697</v>
      </c>
      <c r="E4012" s="1" t="s">
        <v>7698</v>
      </c>
      <c r="F4012" s="1">
        <v>103.1</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7699</v>
      </c>
      <c r="E4013" s="1" t="s">
        <v>7700</v>
      </c>
      <c r="F4013" s="1">
        <v>107.9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7701</v>
      </c>
      <c r="E4014" s="1" t="s">
        <v>7702</v>
      </c>
      <c r="F4014" s="1">
        <v>114.3</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7703</v>
      </c>
      <c r="E4015" s="1" t="s">
        <v>7704</v>
      </c>
      <c r="F4015" s="1">
        <v>117.8</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7705</v>
      </c>
      <c r="E4016" s="1" t="s">
        <v>7706</v>
      </c>
      <c r="F4016" s="1">
        <v>120.3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7707</v>
      </c>
      <c r="E4017" s="1" t="s">
        <v>7708</v>
      </c>
      <c r="F4017" s="1">
        <v>121.6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7709</v>
      </c>
      <c r="E4018" s="1" t="s">
        <v>7710</v>
      </c>
      <c r="F4018" s="1">
        <v>124.5</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7711</v>
      </c>
      <c r="E4019" s="1" t="s">
        <v>7712</v>
      </c>
      <c r="F4019" s="1">
        <v>126.8</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7713</v>
      </c>
      <c r="E4020" s="1" t="s">
        <v>7714</v>
      </c>
      <c r="F4020" s="1">
        <v>130.19999999999999</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7715</v>
      </c>
      <c r="E4021" s="1" t="s">
        <v>7716</v>
      </c>
      <c r="F4021" s="1">
        <v>137.80000000000001</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7717</v>
      </c>
      <c r="E4022" s="1" t="s">
        <v>7718</v>
      </c>
      <c r="F4022" s="1">
        <v>141.6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7719</v>
      </c>
      <c r="E4023" s="1" t="s">
        <v>7720</v>
      </c>
      <c r="F4023" s="1">
        <v>144.9</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7721</v>
      </c>
      <c r="E4024" s="1" t="s">
        <v>7722</v>
      </c>
      <c r="F4024" s="1">
        <v>149.6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7723</v>
      </c>
      <c r="E4025" s="1" t="s">
        <v>7724</v>
      </c>
      <c r="F4025" s="1">
        <v>152.30000000000001</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7725</v>
      </c>
      <c r="E4026" s="1" t="s">
        <v>7726</v>
      </c>
      <c r="F4026" s="1">
        <v>156.4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7727</v>
      </c>
      <c r="E4027" s="1" t="s">
        <v>7728</v>
      </c>
      <c r="F4027" s="1">
        <v>161.9</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7729</v>
      </c>
      <c r="E4028" s="1" t="s">
        <v>7730</v>
      </c>
      <c r="F4028" s="1">
        <v>165.9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7731</v>
      </c>
      <c r="E4029" s="1" t="s">
        <v>7732</v>
      </c>
      <c r="F4029" s="1">
        <v>170.6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7733</v>
      </c>
      <c r="E4030" s="1" t="s">
        <v>7734</v>
      </c>
      <c r="F4030" s="1">
        <v>173.8</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7735</v>
      </c>
      <c r="E4031" s="1" t="s">
        <v>7736</v>
      </c>
      <c r="F4031" s="1">
        <v>176.9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2568</v>
      </c>
      <c r="E4032" s="1" t="s">
        <v>2569</v>
      </c>
      <c r="F4032" s="1">
        <v>179.1</v>
      </c>
      <c r="G4032" s="1">
        <v>0</v>
      </c>
      <c r="H4032" s="1" t="s">
        <v>7</v>
      </c>
      <c r="I4032" s="1" t="s">
        <v>9346</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7737</v>
      </c>
      <c r="E4033" s="1" t="s">
        <v>7738</v>
      </c>
      <c r="F4033" s="1">
        <v>180.3</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7739</v>
      </c>
      <c r="E4034" s="1" t="s">
        <v>7740</v>
      </c>
      <c r="F4034" s="1">
        <v>182.3</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7741</v>
      </c>
      <c r="E4035" s="1" t="s">
        <v>7742</v>
      </c>
      <c r="F4035" s="1">
        <v>184.9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7743</v>
      </c>
      <c r="E4036" s="1" t="s">
        <v>7744</v>
      </c>
      <c r="F4036" s="1">
        <v>187</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7745</v>
      </c>
      <c r="E4037" s="1" t="s">
        <v>7746</v>
      </c>
      <c r="F4037" s="1">
        <v>190.7</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7747</v>
      </c>
      <c r="E4038" s="1" t="s">
        <v>7748</v>
      </c>
      <c r="F4038" s="1">
        <v>194.4</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7749</v>
      </c>
      <c r="E4039" s="1" t="s">
        <v>7750</v>
      </c>
      <c r="F4039" s="1">
        <v>197.9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7751</v>
      </c>
      <c r="E4040" s="1" t="s">
        <v>7752</v>
      </c>
      <c r="F4040" s="1">
        <v>200.3</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7753</v>
      </c>
      <c r="E4041" s="1" t="s">
        <v>7754</v>
      </c>
      <c r="F4041" s="1">
        <v>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7755</v>
      </c>
      <c r="E4042" s="1" t="s">
        <v>7756</v>
      </c>
      <c r="F4042" s="1">
        <v>204.8</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7757</v>
      </c>
      <c r="E4043" s="1" t="s">
        <v>7758</v>
      </c>
      <c r="F4043" s="1">
        <v>206</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7759</v>
      </c>
      <c r="E4044" s="1" t="s">
        <v>7760</v>
      </c>
      <c r="F4044" s="1">
        <v>208.5</v>
      </c>
      <c r="G4044" s="1">
        <v>0</v>
      </c>
      <c r="H4044" s="1" t="s">
        <v>7761</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7762</v>
      </c>
      <c r="E4045" s="1" t="s">
        <v>7763</v>
      </c>
      <c r="F4045" s="1">
        <v>213.9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7764</v>
      </c>
      <c r="E4046" s="1" t="s">
        <v>7765</v>
      </c>
      <c r="F4046" s="1">
        <v>217.1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7766</v>
      </c>
      <c r="E4047" s="1" t="s">
        <v>7767</v>
      </c>
      <c r="F4047" s="1">
        <v>222.4</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7768</v>
      </c>
      <c r="E4048" s="1" t="s">
        <v>7769</v>
      </c>
      <c r="F4048" s="1">
        <v>225</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7770</v>
      </c>
      <c r="E4049" s="1" t="s">
        <v>7771</v>
      </c>
      <c r="F4049" s="1">
        <v>228.2</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7772</v>
      </c>
      <c r="E4050" s="1" t="s">
        <v>7773</v>
      </c>
      <c r="F4050" s="1">
        <v>233.1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7774</v>
      </c>
      <c r="E4051" s="1" t="s">
        <v>7775</v>
      </c>
      <c r="F4051" s="1">
        <v>235.9</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7776</v>
      </c>
      <c r="E4052" s="1" t="s">
        <v>7777</v>
      </c>
      <c r="F4052" s="1">
        <v>239.3</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7778</v>
      </c>
      <c r="E4053" s="1" t="s">
        <v>7779</v>
      </c>
      <c r="F4053" s="1">
        <v>241.7</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7780</v>
      </c>
      <c r="E4054" s="1" t="s">
        <v>7781</v>
      </c>
      <c r="F4054" s="1">
        <v>243.4</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7782</v>
      </c>
      <c r="E4055" s="1" t="s">
        <v>7783</v>
      </c>
      <c r="F4055" s="1">
        <v>245.7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7784</v>
      </c>
      <c r="E4056" s="1" t="s">
        <v>7785</v>
      </c>
      <c r="F4056" s="1">
        <v>249.5</v>
      </c>
      <c r="G4056" s="1">
        <v>0</v>
      </c>
      <c r="H4056" s="1" t="s">
        <v>7786</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7787</v>
      </c>
      <c r="E4057" s="1" t="s">
        <v>7788</v>
      </c>
      <c r="F4057" s="1">
        <v>251.6</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7789</v>
      </c>
      <c r="E4058" s="1" t="s">
        <v>7790</v>
      </c>
      <c r="F4058" s="1">
        <v>253.5</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7791</v>
      </c>
      <c r="E4059" s="1" t="s">
        <v>7792</v>
      </c>
      <c r="F4059" s="1">
        <v>260.60000000000002</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7793</v>
      </c>
      <c r="E4060" s="1" t="s">
        <v>7794</v>
      </c>
      <c r="F4060" s="1">
        <v>262.8</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7795</v>
      </c>
      <c r="E4061" s="1" t="s">
        <v>7796</v>
      </c>
      <c r="F4061" s="1">
        <v>267.5</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7797</v>
      </c>
      <c r="E4062" s="1" t="s">
        <v>7798</v>
      </c>
      <c r="F4062" s="1">
        <v>272.39999999999998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7799</v>
      </c>
      <c r="E4063" s="1" t="s">
        <v>7800</v>
      </c>
      <c r="F4063" s="1">
        <v>275.39999999999998</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7801</v>
      </c>
      <c r="E4064" s="1" t="s">
        <v>7802</v>
      </c>
      <c r="F4064" s="1">
        <v>277.39999999999998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7803</v>
      </c>
      <c r="E4065" s="1" t="s">
        <v>7804</v>
      </c>
      <c r="F4065" s="1">
        <v>280</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7805</v>
      </c>
      <c r="E4066" s="1" t="s">
        <v>7806</v>
      </c>
      <c r="F4066" s="1">
        <v>286.60000000000002</v>
      </c>
      <c r="G4066" s="1">
        <v>0</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7807</v>
      </c>
      <c r="E4067" s="1" t="s">
        <v>7808</v>
      </c>
      <c r="F4067" s="1">
        <v>289.3</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7809</v>
      </c>
      <c r="E4068" s="1" t="s">
        <v>7810</v>
      </c>
      <c r="F4068" s="1">
        <v>293.89999999999998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7811</v>
      </c>
      <c r="E4069" s="1" t="s">
        <v>7812</v>
      </c>
      <c r="F4069" s="1">
        <v>296.10000000000002</v>
      </c>
      <c r="G4069" s="1">
        <v>0</v>
      </c>
      <c r="H4069" s="1" t="s">
        <v>7813</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7814</v>
      </c>
      <c r="E4070" s="1" t="s">
        <v>7815</v>
      </c>
      <c r="F4070" s="1">
        <v>297.60000000000002</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9502</v>
      </c>
      <c r="B4071" s="1" t="s">
        <v>9501</v>
      </c>
      <c r="C4071" s="1" t="s">
        <v>7761</v>
      </c>
      <c r="D4071" s="1" t="s">
        <v>9487</v>
      </c>
      <c r="E4071" s="1" t="s">
        <v>7759</v>
      </c>
      <c r="F4071" s="1">
        <v>-32768</v>
      </c>
      <c r="G4071" s="1" t="s">
        <v>7816</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7761</v>
      </c>
      <c r="D4072" s="1" t="s">
        <v>7759</v>
      </c>
      <c r="E4072" s="1" t="s">
        <v>7760</v>
      </c>
      <c r="F4072" s="1">
        <v>0</v>
      </c>
      <c r="G4072" s="1">
        <v>0</v>
      </c>
      <c r="H4072" s="1" t="s">
        <v>7816</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7761</v>
      </c>
      <c r="D4073" s="1" t="s">
        <v>7817</v>
      </c>
      <c r="E4073" s="1" t="s">
        <v>7818</v>
      </c>
      <c r="F4073" s="1">
        <v>2.8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7819</v>
      </c>
      <c r="E4074" s="1" t="s">
        <v>7820</v>
      </c>
      <c r="F4074" s="1">
        <v>10.199999999999999</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7821</v>
      </c>
      <c r="E4075" s="1" t="s">
        <v>7822</v>
      </c>
      <c r="F4075" s="1">
        <v>16.899999999999999</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7823</v>
      </c>
      <c r="E4076" s="1" t="s">
        <v>7824</v>
      </c>
      <c r="F4076" s="1">
        <v>23.5</v>
      </c>
      <c r="G4076" s="1">
        <v>0</v>
      </c>
      <c r="H4076" s="1" t="s">
        <v>7825</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7786</v>
      </c>
      <c r="D4077" s="1" t="s">
        <v>7784</v>
      </c>
      <c r="E4077" s="1" t="s">
        <v>7785</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7786</v>
      </c>
      <c r="D4078" s="1" t="s">
        <v>7826</v>
      </c>
      <c r="E4078" s="1" t="s">
        <v>7827</v>
      </c>
      <c r="F4078" s="1">
        <v>5.9</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7825</v>
      </c>
      <c r="D4079" s="1" t="s">
        <v>7823</v>
      </c>
      <c r="E4079" s="1" t="s">
        <v>7824</v>
      </c>
      <c r="F4079" s="1">
        <v>0</v>
      </c>
      <c r="G4079" s="1">
        <v>0</v>
      </c>
      <c r="H4079" s="1" t="s">
        <v>7761</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7825</v>
      </c>
      <c r="D4080" s="1" t="s">
        <v>7828</v>
      </c>
      <c r="E4080" s="1" t="s">
        <v>7829</v>
      </c>
      <c r="F4080" s="1">
        <v>1.6</v>
      </c>
      <c r="G4080" s="1">
        <v>1.7</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7830</v>
      </c>
      <c r="E4081" s="1" t="s">
        <v>2380</v>
      </c>
      <c r="F4081" s="1">
        <v>4.0999999999999996</v>
      </c>
      <c r="G4081" s="1">
        <v>4.5</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7826</v>
      </c>
      <c r="E4082" s="1" t="s">
        <v>7827</v>
      </c>
      <c r="F4082" s="1">
        <v>5.3</v>
      </c>
      <c r="G4082" s="1">
        <v>5.8</v>
      </c>
      <c r="H4082" s="1" t="s">
        <v>7786</v>
      </c>
      <c r="J4082" s="1">
        <v>0</v>
      </c>
      <c r="K4082" s="1">
        <v>0</v>
      </c>
      <c r="L4082" s="1">
        <v>0</v>
      </c>
      <c r="M4082" s="1">
        <v>0</v>
      </c>
      <c r="N4082" s="1">
        <v>0</v>
      </c>
      <c r="O4082" s="1">
        <v>0</v>
      </c>
      <c r="P4082" s="1" t="s">
        <v>9516</v>
      </c>
      <c r="Q4082" s="1">
        <v>0</v>
      </c>
      <c r="R4082" s="1">
        <v>0</v>
      </c>
      <c r="S4082" s="1">
        <v>0</v>
      </c>
      <c r="T4082" s="1" t="s">
        <v>9516</v>
      </c>
    </row>
    <row r="4083" spans="1:20" ht="13.5" customHeight="1">
      <c r="A4083" s="1" t="s">
        <v>7831</v>
      </c>
      <c r="B4083" s="1" t="s">
        <v>6750</v>
      </c>
      <c r="C4083" s="1" t="s">
        <v>7813</v>
      </c>
      <c r="D4083" s="1" t="s">
        <v>7832</v>
      </c>
      <c r="E4083" s="1" t="s">
        <v>7833</v>
      </c>
      <c r="F4083" s="1">
        <v>0</v>
      </c>
      <c r="G4083" s="1">
        <v>0</v>
      </c>
      <c r="H4083" s="1" t="s">
        <v>7834</v>
      </c>
      <c r="J4083" s="1">
        <v>0</v>
      </c>
      <c r="K4083" s="1">
        <v>0</v>
      </c>
      <c r="L4083" s="1">
        <v>0</v>
      </c>
      <c r="M4083" s="1">
        <v>0</v>
      </c>
      <c r="N4083" s="1">
        <v>0</v>
      </c>
      <c r="O4083" s="1">
        <v>0</v>
      </c>
      <c r="P4083" s="1" t="s">
        <v>9516</v>
      </c>
      <c r="Q4083" s="1">
        <v>0</v>
      </c>
      <c r="R4083" s="1">
        <v>0</v>
      </c>
      <c r="S4083" s="1">
        <v>0</v>
      </c>
      <c r="T4083" s="1" t="s">
        <v>9516</v>
      </c>
    </row>
    <row r="4084" spans="1:20" ht="13.5" customHeight="1">
      <c r="A4084" s="1" t="s">
        <v>7831</v>
      </c>
      <c r="B4084" s="1" t="s">
        <v>6750</v>
      </c>
      <c r="C4084" s="1" t="s">
        <v>7813</v>
      </c>
      <c r="D4084" s="1" t="s">
        <v>7835</v>
      </c>
      <c r="E4084" s="1" t="s">
        <v>7836</v>
      </c>
      <c r="F4084" s="1">
        <v>5.8</v>
      </c>
      <c r="G4084" s="1">
        <v>6.4</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7837</v>
      </c>
      <c r="E4085" s="1" t="s">
        <v>7838</v>
      </c>
      <c r="F4085" s="1">
        <v>10.7</v>
      </c>
      <c r="G4085" s="1">
        <v>11.8</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7839</v>
      </c>
      <c r="E4086" s="1" t="s">
        <v>7840</v>
      </c>
      <c r="F4086" s="1">
        <v>17.600000000000001</v>
      </c>
      <c r="G4086" s="1">
        <v>19.399999999999999</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7841</v>
      </c>
      <c r="E4087" s="1" t="s">
        <v>7842</v>
      </c>
      <c r="F4087" s="1">
        <v>26.5</v>
      </c>
      <c r="G4087" s="1">
        <v>29.2</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7843</v>
      </c>
      <c r="E4088" s="1" t="s">
        <v>7844</v>
      </c>
      <c r="F4088" s="1">
        <v>31</v>
      </c>
      <c r="G4088" s="1">
        <v>34.1</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7845</v>
      </c>
      <c r="E4089" s="1" t="s">
        <v>7846</v>
      </c>
      <c r="F4089" s="1">
        <v>38.9</v>
      </c>
      <c r="G4089" s="1">
        <v>42.8</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7847</v>
      </c>
      <c r="E4090" s="1" t="s">
        <v>10198</v>
      </c>
      <c r="F4090" s="1">
        <v>42.7</v>
      </c>
      <c r="G4090" s="1">
        <v>47</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9904</v>
      </c>
      <c r="E4091" s="1" t="s">
        <v>7848</v>
      </c>
      <c r="F4091" s="1">
        <v>45.4</v>
      </c>
      <c r="G4091" s="1">
        <v>49.9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7813</v>
      </c>
      <c r="D4092" s="1" t="s">
        <v>7849</v>
      </c>
      <c r="E4092" s="1" t="s">
        <v>7850</v>
      </c>
      <c r="F4092" s="1">
        <v>51.3</v>
      </c>
      <c r="G4092" s="1">
        <v>56.4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7813</v>
      </c>
      <c r="D4093" s="1" t="s">
        <v>7851</v>
      </c>
      <c r="E4093" s="1" t="s">
        <v>7852</v>
      </c>
      <c r="F4093" s="1">
        <v>53</v>
      </c>
      <c r="G4093" s="1">
        <v>58.3</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7853</v>
      </c>
      <c r="E4094" s="1" t="s">
        <v>10192</v>
      </c>
      <c r="F4094" s="1">
        <v>55.3</v>
      </c>
      <c r="G4094" s="1">
        <v>60.8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7854</v>
      </c>
      <c r="E4095" s="1" t="s">
        <v>7855</v>
      </c>
      <c r="F4095" s="1">
        <v>58.8</v>
      </c>
      <c r="G4095" s="1">
        <v>64.7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7856</v>
      </c>
      <c r="E4096" s="1" t="s">
        <v>7857</v>
      </c>
      <c r="F4096" s="1">
        <v>60.4</v>
      </c>
      <c r="G4096" s="1">
        <v>66.400000000000006</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7858</v>
      </c>
      <c r="E4097" s="1" t="s">
        <v>7859</v>
      </c>
      <c r="F4097" s="1">
        <v>62.5</v>
      </c>
      <c r="G4097" s="1">
        <v>68.8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7860</v>
      </c>
      <c r="E4098" s="1" t="s">
        <v>7861</v>
      </c>
      <c r="F4098" s="1">
        <v>65.400000000000006</v>
      </c>
      <c r="G4098" s="1">
        <v>71.900000000000006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7862</v>
      </c>
      <c r="E4099" s="1" t="s">
        <v>7863</v>
      </c>
      <c r="F4099" s="1">
        <v>66.900000000000006</v>
      </c>
      <c r="G4099" s="1">
        <v>73.599999999999994</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7864</v>
      </c>
      <c r="E4100" s="1" t="s">
        <v>7865</v>
      </c>
      <c r="F4100" s="1">
        <v>69.099999999999994</v>
      </c>
      <c r="G4100" s="1">
        <v>76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7866</v>
      </c>
      <c r="E4101" s="1" t="s">
        <v>7867</v>
      </c>
      <c r="F4101" s="1">
        <v>70</v>
      </c>
      <c r="G4101" s="1">
        <v>77</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7811</v>
      </c>
      <c r="E4102" s="1" t="s">
        <v>7812</v>
      </c>
      <c r="F4102" s="1">
        <v>76.3</v>
      </c>
      <c r="G4102" s="1">
        <v>83.9</v>
      </c>
      <c r="H4102" s="1" t="s">
        <v>6752</v>
      </c>
      <c r="J4102" s="1">
        <v>0</v>
      </c>
      <c r="K4102" s="1">
        <v>0</v>
      </c>
      <c r="L4102" s="1">
        <v>0</v>
      </c>
      <c r="M4102" s="1">
        <v>0</v>
      </c>
      <c r="N4102" s="1">
        <v>0</v>
      </c>
      <c r="O4102" s="1">
        <v>0</v>
      </c>
      <c r="P4102" s="1" t="s">
        <v>9516</v>
      </c>
      <c r="Q4102" s="1">
        <v>0</v>
      </c>
      <c r="R4102" s="1">
        <v>0</v>
      </c>
      <c r="S4102" s="1">
        <v>0</v>
      </c>
      <c r="T4102" s="1" t="s">
        <v>9516</v>
      </c>
    </row>
    <row r="4103" spans="1:20" ht="13.5" customHeight="1">
      <c r="A4103" s="1" t="s">
        <v>9502</v>
      </c>
      <c r="B4103" s="1" t="s">
        <v>9501</v>
      </c>
      <c r="C4103" s="1" t="s">
        <v>7813</v>
      </c>
      <c r="D4103" s="1" t="s">
        <v>9488</v>
      </c>
      <c r="E4103" s="1" t="s">
        <v>7811</v>
      </c>
      <c r="F4103" s="1">
        <v>32767</v>
      </c>
      <c r="G4103" s="1" t="s">
        <v>6752</v>
      </c>
      <c r="K4103" s="1">
        <v>0</v>
      </c>
      <c r="L4103" s="1">
        <v>0</v>
      </c>
      <c r="M4103" s="1">
        <v>0</v>
      </c>
      <c r="N4103" s="1">
        <v>0</v>
      </c>
      <c r="O4103" s="1">
        <v>0</v>
      </c>
      <c r="P4103" s="1" t="s">
        <v>9516</v>
      </c>
      <c r="Q4103" s="1">
        <v>0</v>
      </c>
      <c r="R4103" s="1">
        <v>0</v>
      </c>
      <c r="S4103" s="1">
        <v>0</v>
      </c>
      <c r="T4103" s="1" t="s">
        <v>9516</v>
      </c>
    </row>
    <row r="4104" spans="1:20" ht="13.5" customHeight="1">
      <c r="A4104" s="1" t="s">
        <v>6749</v>
      </c>
      <c r="B4104" s="1" t="s">
        <v>6750</v>
      </c>
      <c r="C4104" s="1" t="s">
        <v>7641</v>
      </c>
      <c r="D4104" s="1" t="s">
        <v>5694</v>
      </c>
      <c r="E4104" s="1" t="s">
        <v>5695</v>
      </c>
      <c r="F4104" s="1">
        <v>0</v>
      </c>
      <c r="G4104" s="1">
        <v>0</v>
      </c>
      <c r="H4104" s="1" t="s">
        <v>6752</v>
      </c>
      <c r="I4104" s="1" t="s">
        <v>9346</v>
      </c>
      <c r="J4104" s="1">
        <v>0</v>
      </c>
      <c r="K4104" s="1">
        <v>0</v>
      </c>
      <c r="L4104" s="1">
        <v>0</v>
      </c>
      <c r="M4104" s="1">
        <v>0</v>
      </c>
      <c r="N4104" s="1">
        <v>0</v>
      </c>
      <c r="O4104" s="1">
        <v>0</v>
      </c>
      <c r="P4104" s="1" t="s">
        <v>9516</v>
      </c>
      <c r="Q4104" s="1">
        <v>0</v>
      </c>
      <c r="R4104" s="1">
        <v>0</v>
      </c>
      <c r="S4104" s="1">
        <v>0</v>
      </c>
      <c r="T4104" s="1" t="s">
        <v>9516</v>
      </c>
    </row>
    <row r="4105" spans="1:20" ht="13.5" customHeight="1">
      <c r="A4105" s="1" t="s">
        <v>6749</v>
      </c>
      <c r="B4105" s="1" t="s">
        <v>6750</v>
      </c>
      <c r="C4105" s="1" t="s">
        <v>7641</v>
      </c>
      <c r="D4105" s="1" t="s">
        <v>7868</v>
      </c>
      <c r="E4105" s="1" t="s">
        <v>7869</v>
      </c>
      <c r="F4105" s="1">
        <v>1.5</v>
      </c>
      <c r="G4105" s="1">
        <v>0</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7870</v>
      </c>
      <c r="E4106" s="1" t="s">
        <v>7871</v>
      </c>
      <c r="F4106" s="1">
        <v>3.2</v>
      </c>
      <c r="G4106" s="1">
        <v>0</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7872</v>
      </c>
      <c r="E4107" s="1" t="s">
        <v>7873</v>
      </c>
      <c r="F4107" s="1">
        <v>4.3</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7874</v>
      </c>
      <c r="E4108" s="1" t="s">
        <v>7875</v>
      </c>
      <c r="F4108" s="1">
        <v>6.7</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7876</v>
      </c>
      <c r="E4109" s="1" t="s">
        <v>7877</v>
      </c>
      <c r="F4109" s="1">
        <v>9.5</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7878</v>
      </c>
      <c r="E4110" s="1" t="s">
        <v>7879</v>
      </c>
      <c r="F4110" s="1">
        <v>10.8</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7880</v>
      </c>
      <c r="E4111" s="1" t="s">
        <v>7881</v>
      </c>
      <c r="F4111" s="1">
        <v>12.3</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7882</v>
      </c>
      <c r="E4112" s="1" t="s">
        <v>7883</v>
      </c>
      <c r="F4112" s="1">
        <v>13.4</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7884</v>
      </c>
      <c r="E4113" s="1" t="s">
        <v>7885</v>
      </c>
      <c r="F4113" s="1">
        <v>16.3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7886</v>
      </c>
      <c r="E4114" s="1" t="s">
        <v>7887</v>
      </c>
      <c r="F4114" s="1">
        <v>18.899999999999999</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7888</v>
      </c>
      <c r="E4115" s="1" t="s">
        <v>7889</v>
      </c>
      <c r="F4115" s="1">
        <v>21.3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7890</v>
      </c>
      <c r="E4116" s="1" t="s">
        <v>7891</v>
      </c>
      <c r="F4116" s="1">
        <v>23.4</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7892</v>
      </c>
      <c r="E4117" s="1" t="s">
        <v>7893</v>
      </c>
      <c r="F4117" s="1">
        <v>27.7</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7894</v>
      </c>
      <c r="E4118" s="1" t="s">
        <v>7895</v>
      </c>
      <c r="F4118" s="1">
        <v>30.4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7896</v>
      </c>
      <c r="E4119" s="1" t="s">
        <v>7897</v>
      </c>
      <c r="F4119" s="1">
        <v>34.4</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7898</v>
      </c>
      <c r="E4120" s="1" t="s">
        <v>7899</v>
      </c>
      <c r="F4120" s="1">
        <v>37.6</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7900</v>
      </c>
      <c r="E4121" s="1" t="s">
        <v>7901</v>
      </c>
      <c r="F4121" s="1">
        <v>40.700000000000003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7902</v>
      </c>
      <c r="E4122" s="1" t="s">
        <v>7903</v>
      </c>
      <c r="F4122" s="1">
        <v>45.1</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7904</v>
      </c>
      <c r="E4123" s="1" t="s">
        <v>7905</v>
      </c>
      <c r="F4123" s="1">
        <v>47.6</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7906</v>
      </c>
      <c r="B4124" s="1" t="s">
        <v>6750</v>
      </c>
      <c r="C4124" s="1" t="s">
        <v>7641</v>
      </c>
      <c r="D4124" s="1" t="s">
        <v>7907</v>
      </c>
      <c r="E4124" s="1" t="s">
        <v>7908</v>
      </c>
      <c r="F4124" s="1">
        <v>53.2</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7906</v>
      </c>
      <c r="B4125" s="1" t="s">
        <v>6750</v>
      </c>
      <c r="C4125" s="1" t="s">
        <v>7641</v>
      </c>
      <c r="D4125" s="1" t="s">
        <v>7909</v>
      </c>
      <c r="E4125" s="1" t="s">
        <v>7910</v>
      </c>
      <c r="F4125" s="1">
        <v>58</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7911</v>
      </c>
      <c r="E4126" s="1" t="s">
        <v>7912</v>
      </c>
      <c r="F4126" s="1">
        <v>59.8</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7913</v>
      </c>
      <c r="E4127" s="1" t="s">
        <v>7914</v>
      </c>
      <c r="F4127" s="1">
        <v>62.1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7915</v>
      </c>
      <c r="E4128" s="1" t="s">
        <v>7916</v>
      </c>
      <c r="F4128" s="1">
        <v>64.2</v>
      </c>
      <c r="G4128" s="1">
        <v>0</v>
      </c>
      <c r="H4128" s="1" t="s">
        <v>7917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7918</v>
      </c>
      <c r="E4129" s="1" t="s">
        <v>7919</v>
      </c>
      <c r="F4129" s="1">
        <v>67</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7920</v>
      </c>
      <c r="E4130" s="1" t="s">
        <v>7921</v>
      </c>
      <c r="F4130" s="1">
        <v>68.2</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7922</v>
      </c>
      <c r="E4131" s="1" t="s">
        <v>7923</v>
      </c>
      <c r="F4131" s="1">
        <v>73.099999999999994</v>
      </c>
      <c r="G4131" s="1">
        <v>0</v>
      </c>
      <c r="H4131" s="1" t="s">
        <v>7924</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7925</v>
      </c>
      <c r="E4132" s="1" t="s">
        <v>7926</v>
      </c>
      <c r="F4132" s="1">
        <v>74.5</v>
      </c>
      <c r="G4132" s="1">
        <v>0</v>
      </c>
      <c r="H4132" s="1" t="s">
        <v>7927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7917</v>
      </c>
      <c r="D4133" s="1" t="s">
        <v>7928</v>
      </c>
      <c r="E4133" s="1" t="s">
        <v>7929</v>
      </c>
      <c r="F4133" s="1">
        <v>0</v>
      </c>
      <c r="G4133" s="1">
        <v>0</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7917</v>
      </c>
      <c r="D4134" s="1" t="s">
        <v>7930</v>
      </c>
      <c r="E4134" s="1" t="s">
        <v>7931</v>
      </c>
      <c r="F4134" s="1">
        <v>1.3</v>
      </c>
      <c r="G4134" s="1">
        <v>1.5</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7932</v>
      </c>
      <c r="E4135" s="1" t="s">
        <v>7933</v>
      </c>
      <c r="F4135" s="1">
        <v>2.8</v>
      </c>
      <c r="G4135" s="1">
        <v>3.1</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7934</v>
      </c>
      <c r="E4136" s="1" t="s">
        <v>7935</v>
      </c>
      <c r="F4136" s="1">
        <v>3.6</v>
      </c>
      <c r="G4136" s="1">
        <v>4</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7936</v>
      </c>
      <c r="E4137" s="1" t="s">
        <v>7937</v>
      </c>
      <c r="F4137" s="1">
        <v>5.5</v>
      </c>
      <c r="G4137" s="1">
        <v>6.1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7938</v>
      </c>
      <c r="E4138" s="1" t="s">
        <v>7939</v>
      </c>
      <c r="F4138" s="1">
        <v>7.2</v>
      </c>
      <c r="G4138" s="1">
        <v>8</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7915</v>
      </c>
      <c r="E4139" s="1" t="s">
        <v>7916</v>
      </c>
      <c r="F4139" s="1">
        <v>8.5</v>
      </c>
      <c r="G4139" s="1">
        <v>9.4</v>
      </c>
      <c r="H4139" s="1" t="s">
        <v>7940</v>
      </c>
      <c r="J4139" s="1">
        <v>0</v>
      </c>
      <c r="K4139" s="1">
        <v>0</v>
      </c>
      <c r="L4139" s="1">
        <v>0</v>
      </c>
      <c r="M4139" s="1">
        <v>0</v>
      </c>
      <c r="N4139" s="1">
        <v>0</v>
      </c>
      <c r="O4139" s="1">
        <v>0</v>
      </c>
      <c r="P4139" s="1" t="s">
        <v>9516</v>
      </c>
      <c r="Q4139" s="1">
        <v>0</v>
      </c>
      <c r="R4139" s="1">
        <v>0</v>
      </c>
      <c r="S4139" s="1">
        <v>0</v>
      </c>
      <c r="T4139" s="1" t="s">
        <v>9516</v>
      </c>
    </row>
    <row r="4140" spans="1:20" ht="13.5" customHeight="1">
      <c r="A4140" s="1" t="s">
        <v>9502</v>
      </c>
      <c r="B4140" s="1" t="s">
        <v>9501</v>
      </c>
      <c r="C4140" s="1" t="s">
        <v>7917</v>
      </c>
      <c r="D4140" s="1" t="s">
        <v>9484</v>
      </c>
      <c r="E4140" s="1" t="s">
        <v>7915</v>
      </c>
      <c r="F4140" s="1">
        <v>32767</v>
      </c>
      <c r="G4140" s="1" t="s">
        <v>7940</v>
      </c>
      <c r="K4140" s="1">
        <v>0</v>
      </c>
      <c r="L4140" s="1">
        <v>0</v>
      </c>
      <c r="M4140" s="1">
        <v>0</v>
      </c>
      <c r="N4140" s="1">
        <v>0</v>
      </c>
      <c r="O4140" s="1">
        <v>0</v>
      </c>
      <c r="P4140" s="1" t="s">
        <v>9516</v>
      </c>
      <c r="Q4140" s="1">
        <v>0</v>
      </c>
      <c r="R4140" s="1">
        <v>0</v>
      </c>
      <c r="S4140" s="1">
        <v>0</v>
      </c>
      <c r="T4140" s="1" t="s">
        <v>9516</v>
      </c>
    </row>
    <row r="4141" spans="1:20" ht="13.5" customHeight="1">
      <c r="A4141" s="1" t="s">
        <v>9502</v>
      </c>
      <c r="B4141" s="1" t="s">
        <v>9501</v>
      </c>
      <c r="C4141" s="1" t="s">
        <v>7664</v>
      </c>
      <c r="D4141" s="1" t="s">
        <v>9483</v>
      </c>
      <c r="E4141" s="1" t="s">
        <v>7662</v>
      </c>
      <c r="F4141" s="1">
        <v>-32768</v>
      </c>
      <c r="G4141" s="1" t="s">
        <v>6752</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7664</v>
      </c>
      <c r="D4142" s="1" t="s">
        <v>7662</v>
      </c>
      <c r="E4142" s="1" t="s">
        <v>7663</v>
      </c>
      <c r="F4142" s="1">
        <v>0</v>
      </c>
      <c r="G4142" s="1">
        <v>0</v>
      </c>
      <c r="H4142" s="1" t="s">
        <v>6752</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7664</v>
      </c>
      <c r="D4143" s="1" t="s">
        <v>7941</v>
      </c>
      <c r="E4143" s="1" t="s">
        <v>7942</v>
      </c>
      <c r="F4143" s="1">
        <v>3.7</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7943</v>
      </c>
      <c r="E4144" s="1" t="s">
        <v>7944</v>
      </c>
      <c r="F4144" s="1">
        <v>6</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7945</v>
      </c>
      <c r="E4145" s="1" t="s">
        <v>7946</v>
      </c>
      <c r="F4145" s="1">
        <v>11.3</v>
      </c>
      <c r="G4145" s="1">
        <v>0</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7947</v>
      </c>
      <c r="E4146" s="1" t="s">
        <v>7948</v>
      </c>
      <c r="F4146" s="1">
        <v>17.7</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7949</v>
      </c>
      <c r="E4147" s="1" t="s">
        <v>7950</v>
      </c>
      <c r="F4147" s="1">
        <v>21.6</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7951</v>
      </c>
      <c r="E4148" s="1" t="s">
        <v>7952</v>
      </c>
      <c r="F4148" s="1">
        <v>23.9</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7664</v>
      </c>
      <c r="D4149" s="1" t="s">
        <v>7953</v>
      </c>
      <c r="E4149" s="1" t="s">
        <v>7954</v>
      </c>
      <c r="F4149" s="1">
        <v>32.1</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7664</v>
      </c>
      <c r="D4150" s="1" t="s">
        <v>7955</v>
      </c>
      <c r="E4150" s="1" t="s">
        <v>7956</v>
      </c>
      <c r="F4150" s="1">
        <v>35.4</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7957</v>
      </c>
      <c r="E4151" s="1" t="s">
        <v>3493</v>
      </c>
      <c r="F4151" s="1">
        <v>38.799999999999997</v>
      </c>
      <c r="G4151" s="1">
        <v>0</v>
      </c>
      <c r="H4151" s="1" t="s">
        <v>7924</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7958</v>
      </c>
      <c r="E4152" s="1" t="s">
        <v>7959</v>
      </c>
      <c r="F4152" s="1">
        <v>43.9</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7960</v>
      </c>
      <c r="E4153" s="1" t="s">
        <v>7961</v>
      </c>
      <c r="F4153" s="1">
        <v>47.8</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7962</v>
      </c>
      <c r="E4154" s="1" t="s">
        <v>7963</v>
      </c>
      <c r="F4154" s="1">
        <v>52.3</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7964</v>
      </c>
      <c r="E4155" s="1" t="s">
        <v>7965</v>
      </c>
      <c r="F4155" s="1">
        <v>55.1</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7966</v>
      </c>
      <c r="E4156" s="1" t="s">
        <v>7967</v>
      </c>
      <c r="F4156" s="1">
        <v>59.8</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7968</v>
      </c>
      <c r="E4157" s="1" t="s">
        <v>7969</v>
      </c>
      <c r="F4157" s="1">
        <v>65.5</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7831</v>
      </c>
      <c r="B4158" s="1" t="s">
        <v>6750</v>
      </c>
      <c r="C4158" s="1" t="s">
        <v>7664</v>
      </c>
      <c r="D4158" s="1" t="s">
        <v>7970</v>
      </c>
      <c r="E4158" s="1" t="s">
        <v>7971</v>
      </c>
      <c r="F4158" s="1">
        <v>72.7</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7831</v>
      </c>
      <c r="B4159" s="1" t="s">
        <v>6750</v>
      </c>
      <c r="C4159" s="1" t="s">
        <v>7664</v>
      </c>
      <c r="D4159" s="1" t="s">
        <v>7972</v>
      </c>
      <c r="E4159" s="1" t="s">
        <v>7973</v>
      </c>
      <c r="F4159" s="1">
        <v>76.7</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7974</v>
      </c>
      <c r="E4160" s="1" t="s">
        <v>7975</v>
      </c>
      <c r="F4160" s="1">
        <v>80.400000000000006</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7976</v>
      </c>
      <c r="E4161" s="1" t="s">
        <v>7977</v>
      </c>
      <c r="F4161" s="1">
        <v>83.2</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7978</v>
      </c>
      <c r="E4162" s="1" t="s">
        <v>7979</v>
      </c>
      <c r="F4162" s="1">
        <v>87.2</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7980</v>
      </c>
      <c r="E4163" s="1" t="s">
        <v>7981</v>
      </c>
      <c r="F4163" s="1">
        <v>93.3</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7982</v>
      </c>
      <c r="E4164" s="1" t="s">
        <v>7983</v>
      </c>
      <c r="F4164" s="1">
        <v>95.5</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7984</v>
      </c>
      <c r="E4165" s="1" t="s">
        <v>7985</v>
      </c>
      <c r="F4165" s="1">
        <v>97.6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7986</v>
      </c>
      <c r="E4166" s="1" t="s">
        <v>7987</v>
      </c>
      <c r="F4166" s="1">
        <v>103.9</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7988</v>
      </c>
      <c r="E4167" s="1" t="s">
        <v>7989</v>
      </c>
      <c r="F4167" s="1">
        <v>111.3</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7990</v>
      </c>
      <c r="E4168" s="1" t="s">
        <v>7991</v>
      </c>
      <c r="F4168" s="1">
        <v>112.1</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7992</v>
      </c>
      <c r="E4169" s="1" t="s">
        <v>7993</v>
      </c>
      <c r="F4169" s="1">
        <v>114.1</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7994</v>
      </c>
      <c r="E4170" s="1" t="s">
        <v>7995</v>
      </c>
      <c r="F4170" s="1">
        <v>116.2</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7996</v>
      </c>
      <c r="E4171" s="1" t="s">
        <v>7997</v>
      </c>
      <c r="F4171" s="1">
        <v>119.4</v>
      </c>
      <c r="G4171" s="1">
        <v>0</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7998</v>
      </c>
      <c r="E4172" s="1" t="s">
        <v>7999</v>
      </c>
      <c r="F4172" s="1">
        <v>121.4</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8000</v>
      </c>
      <c r="E4173" s="1" t="s">
        <v>8001</v>
      </c>
      <c r="F4173" s="1">
        <v>122.7</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8002</v>
      </c>
      <c r="E4174" s="1" t="s">
        <v>8003</v>
      </c>
      <c r="F4174" s="1">
        <v>124.5</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8004</v>
      </c>
      <c r="E4175" s="1" t="s">
        <v>6356</v>
      </c>
      <c r="F4175" s="1">
        <v>126.6</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8005</v>
      </c>
      <c r="E4176" s="1" t="s">
        <v>8006</v>
      </c>
      <c r="F4176" s="1">
        <v>127.9</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8007</v>
      </c>
      <c r="E4177" s="1" t="s">
        <v>8008</v>
      </c>
      <c r="F4177" s="1">
        <v>128.69999999999999</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1557</v>
      </c>
      <c r="E4178" s="1" t="s">
        <v>1558</v>
      </c>
      <c r="F4178" s="1">
        <v>130.19999999999999</v>
      </c>
      <c r="G4178" s="1">
        <v>0</v>
      </c>
      <c r="I4178" s="1" t="s">
        <v>9335</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8009</v>
      </c>
      <c r="E4179" s="1" t="s">
        <v>8010</v>
      </c>
      <c r="F4179" s="1">
        <v>131.30000000000001</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8011</v>
      </c>
      <c r="E4180" s="1" t="s">
        <v>8012</v>
      </c>
      <c r="F4180" s="1">
        <v>132.69999999999999</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8013</v>
      </c>
      <c r="E4181" s="1" t="s">
        <v>8014</v>
      </c>
      <c r="F4181" s="1">
        <v>136.19999999999999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8015</v>
      </c>
      <c r="E4182" s="1" t="s">
        <v>3482</v>
      </c>
      <c r="F4182" s="1">
        <v>138</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8016</v>
      </c>
      <c r="E4183" s="1" t="s">
        <v>8017</v>
      </c>
      <c r="F4183" s="1">
        <v>139.5</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8018</v>
      </c>
      <c r="E4184" s="1" t="s">
        <v>8019</v>
      </c>
      <c r="F4184" s="1">
        <v>141.6</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8020</v>
      </c>
      <c r="E4185" s="1" t="s">
        <v>8021</v>
      </c>
      <c r="F4185" s="1">
        <v>143.69999999999999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8022</v>
      </c>
      <c r="E4186" s="1" t="s">
        <v>8023</v>
      </c>
      <c r="F4186" s="1">
        <v>145.69999999999999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8024</v>
      </c>
      <c r="E4187" s="1" t="s">
        <v>8025</v>
      </c>
      <c r="F4187" s="1">
        <v>148.6</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8026</v>
      </c>
      <c r="E4188" s="1" t="s">
        <v>10150</v>
      </c>
      <c r="F4188" s="1">
        <v>152.4</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8027</v>
      </c>
      <c r="E4189" s="1" t="s">
        <v>10149</v>
      </c>
      <c r="F4189" s="1">
        <v>154.19999999999999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8028</v>
      </c>
      <c r="E4190" s="1" t="s">
        <v>8029</v>
      </c>
      <c r="F4190" s="1">
        <v>156</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8030</v>
      </c>
      <c r="E4191" s="1" t="s">
        <v>8031</v>
      </c>
      <c r="F4191" s="1">
        <v>158</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8032</v>
      </c>
      <c r="E4192" s="1" t="s">
        <v>10162</v>
      </c>
      <c r="F4192" s="1">
        <v>163.4</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8033</v>
      </c>
      <c r="E4193" s="1" t="s">
        <v>8034</v>
      </c>
      <c r="F4193" s="1">
        <v>166.1</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8035</v>
      </c>
      <c r="E4194" s="1" t="s">
        <v>10169</v>
      </c>
      <c r="F4194" s="1">
        <v>167</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8036</v>
      </c>
      <c r="E4195" s="1" t="s">
        <v>8037</v>
      </c>
      <c r="F4195" s="1">
        <v>168.7</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8038</v>
      </c>
      <c r="E4196" s="1" t="s">
        <v>8039</v>
      </c>
      <c r="F4196" s="1">
        <v>170.6</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8040</v>
      </c>
      <c r="E4197" s="1" t="s">
        <v>8041</v>
      </c>
      <c r="F4197" s="1">
        <v>173.6</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8042</v>
      </c>
      <c r="E4198" s="1" t="s">
        <v>8043</v>
      </c>
      <c r="F4198" s="1">
        <v>179.7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8044</v>
      </c>
      <c r="E4199" s="1" t="s">
        <v>8045</v>
      </c>
      <c r="F4199" s="1">
        <v>190.4</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8046</v>
      </c>
      <c r="E4200" s="1" t="s">
        <v>8047</v>
      </c>
      <c r="F4200" s="1">
        <v>192.2</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2319</v>
      </c>
      <c r="E4201" s="1" t="s">
        <v>8048</v>
      </c>
      <c r="F4201" s="1">
        <v>194.2</v>
      </c>
      <c r="G4201" s="1">
        <v>0</v>
      </c>
      <c r="I4201" s="1" t="s">
        <v>9335</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8049</v>
      </c>
      <c r="E4202" s="1" t="s">
        <v>8050</v>
      </c>
      <c r="F4202" s="1">
        <v>198.7</v>
      </c>
      <c r="G4202" s="1">
        <v>0</v>
      </c>
      <c r="H4202" s="1" t="s">
        <v>7834</v>
      </c>
      <c r="J4202" s="1">
        <v>0</v>
      </c>
      <c r="K4202" s="1">
        <v>0</v>
      </c>
      <c r="L4202" s="1">
        <v>0</v>
      </c>
      <c r="M4202" s="1">
        <v>0</v>
      </c>
      <c r="N4202" s="1">
        <v>0</v>
      </c>
      <c r="O4202" s="1">
        <v>0</v>
      </c>
      <c r="P4202" s="1" t="s">
        <v>9516</v>
      </c>
      <c r="Q4202" s="1">
        <v>0</v>
      </c>
      <c r="R4202" s="1">
        <v>0</v>
      </c>
      <c r="S4202" s="1">
        <v>0</v>
      </c>
      <c r="T4202" s="1" t="s">
        <v>9516</v>
      </c>
    </row>
    <row r="4203" spans="1:20" ht="13.5" customHeight="1">
      <c r="A4203" s="1" t="s">
        <v>9502</v>
      </c>
      <c r="B4203" s="1" t="s">
        <v>9501</v>
      </c>
      <c r="C4203" s="1" t="s">
        <v>7924</v>
      </c>
      <c r="D4203" s="1" t="s">
        <v>9485</v>
      </c>
      <c r="E4203" s="1" t="s">
        <v>7922</v>
      </c>
      <c r="F4203" s="1">
        <v>-32768</v>
      </c>
      <c r="G4203" s="1" t="s">
        <v>7641</v>
      </c>
      <c r="K4203" s="1">
        <v>0</v>
      </c>
      <c r="L4203" s="1">
        <v>0</v>
      </c>
      <c r="M4203" s="1">
        <v>0</v>
      </c>
      <c r="N4203" s="1">
        <v>0</v>
      </c>
      <c r="O4203" s="1">
        <v>0</v>
      </c>
      <c r="P4203" s="1" t="s">
        <v>9516</v>
      </c>
      <c r="Q4203" s="1">
        <v>0</v>
      </c>
      <c r="R4203" s="1">
        <v>0</v>
      </c>
      <c r="S4203" s="1">
        <v>0</v>
      </c>
      <c r="T4203" s="1" t="s">
        <v>9516</v>
      </c>
    </row>
    <row r="4204" spans="1:20" ht="13.5" customHeight="1">
      <c r="A4204" s="1" t="s">
        <v>7906</v>
      </c>
      <c r="B4204" s="1" t="s">
        <v>6750</v>
      </c>
      <c r="C4204" s="1" t="s">
        <v>7924</v>
      </c>
      <c r="D4204" s="1" t="s">
        <v>7922</v>
      </c>
      <c r="E4204" s="1" t="s">
        <v>7923</v>
      </c>
      <c r="F4204" s="1">
        <v>0</v>
      </c>
      <c r="G4204" s="1">
        <v>0</v>
      </c>
      <c r="H4204" s="1" t="s">
        <v>7641</v>
      </c>
      <c r="J4204" s="1">
        <v>0</v>
      </c>
      <c r="K4204" s="1">
        <v>0</v>
      </c>
      <c r="L4204" s="1">
        <v>0</v>
      </c>
      <c r="M4204" s="1">
        <v>0</v>
      </c>
      <c r="N4204" s="1">
        <v>0</v>
      </c>
      <c r="O4204" s="1">
        <v>0</v>
      </c>
      <c r="P4204" s="1" t="s">
        <v>9516</v>
      </c>
      <c r="Q4204" s="1">
        <v>0</v>
      </c>
      <c r="R4204" s="1">
        <v>0</v>
      </c>
      <c r="S4204" s="1">
        <v>0</v>
      </c>
      <c r="T4204" s="1" t="s">
        <v>9516</v>
      </c>
    </row>
    <row r="4205" spans="1:20" ht="13.5" customHeight="1">
      <c r="A4205" s="1" t="s">
        <v>7906</v>
      </c>
      <c r="B4205" s="1" t="s">
        <v>6750</v>
      </c>
      <c r="C4205" s="1" t="s">
        <v>7924</v>
      </c>
      <c r="D4205" s="1" t="s">
        <v>8051</v>
      </c>
      <c r="E4205" s="1" t="s">
        <v>5084</v>
      </c>
      <c r="F4205" s="1">
        <v>1.9</v>
      </c>
      <c r="G4205" s="1">
        <v>2.1</v>
      </c>
      <c r="H4205" s="1" t="s">
        <v>7</v>
      </c>
      <c r="J4205" s="1">
        <v>0</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8052</v>
      </c>
      <c r="E4206" s="1" t="s">
        <v>8053</v>
      </c>
      <c r="F4206" s="1">
        <v>3</v>
      </c>
      <c r="G4206" s="1">
        <v>3.3</v>
      </c>
      <c r="H4206" s="1" t="s">
        <v>7</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6915</v>
      </c>
      <c r="E4207" s="1" t="s">
        <v>8054</v>
      </c>
      <c r="F4207" s="1">
        <v>5.2</v>
      </c>
      <c r="G4207" s="1">
        <v>5.8</v>
      </c>
      <c r="H4207" s="1" t="s">
        <v>7</v>
      </c>
      <c r="I4207" s="1" t="s">
        <v>9374</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8055</v>
      </c>
      <c r="E4208" s="1" t="s">
        <v>8056</v>
      </c>
      <c r="F4208" s="1">
        <v>8.9</v>
      </c>
      <c r="G4208" s="1">
        <v>9.8000000000000007</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8057</v>
      </c>
      <c r="E4209" s="1" t="s">
        <v>8058</v>
      </c>
      <c r="F4209" s="1">
        <v>11.2</v>
      </c>
      <c r="G4209" s="1">
        <v>12.4</v>
      </c>
      <c r="H4209" s="1" t="s">
        <v>7</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8059</v>
      </c>
      <c r="E4210" s="1" t="s">
        <v>8060</v>
      </c>
      <c r="F4210" s="1">
        <v>13.7</v>
      </c>
      <c r="G4210" s="1">
        <v>15.1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8061</v>
      </c>
      <c r="E4211" s="1" t="s">
        <v>8062</v>
      </c>
      <c r="F4211" s="1">
        <v>15.7</v>
      </c>
      <c r="G4211" s="1">
        <v>17.3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8063</v>
      </c>
      <c r="E4212" s="1" t="s">
        <v>8064</v>
      </c>
      <c r="F4212" s="1">
        <v>17.5</v>
      </c>
      <c r="G4212" s="1">
        <v>19.3</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8065</v>
      </c>
      <c r="E4213" s="1" t="s">
        <v>8066</v>
      </c>
      <c r="F4213" s="1">
        <v>19.399999999999999</v>
      </c>
      <c r="G4213" s="1">
        <v>21.4</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8067</v>
      </c>
      <c r="E4214" s="1" t="s">
        <v>8068</v>
      </c>
      <c r="F4214" s="1">
        <v>21.3</v>
      </c>
      <c r="G4214" s="1">
        <v>23.5</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8069</v>
      </c>
      <c r="E4215" s="1" t="s">
        <v>8070</v>
      </c>
      <c r="F4215" s="1">
        <v>24.8</v>
      </c>
      <c r="G4215" s="1">
        <v>27.3</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8071</v>
      </c>
      <c r="E4216" s="1" t="s">
        <v>8072</v>
      </c>
      <c r="F4216" s="1">
        <v>27.6</v>
      </c>
      <c r="G4216" s="1">
        <v>30.4</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8073</v>
      </c>
      <c r="E4217" s="1" t="s">
        <v>8074</v>
      </c>
      <c r="F4217" s="1">
        <v>29.8</v>
      </c>
      <c r="G4217" s="1">
        <v>32.799999999999997</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8075</v>
      </c>
      <c r="E4218" s="1" t="s">
        <v>8076</v>
      </c>
      <c r="F4218" s="1">
        <v>32.700000000000003</v>
      </c>
      <c r="G4218" s="1">
        <v>36</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8077</v>
      </c>
      <c r="E4219" s="1" t="s">
        <v>8078</v>
      </c>
      <c r="F4219" s="1">
        <v>37.200000000000003</v>
      </c>
      <c r="G4219" s="1">
        <v>41</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8079</v>
      </c>
      <c r="E4220" s="1" t="s">
        <v>8080</v>
      </c>
      <c r="F4220" s="1">
        <v>42.9</v>
      </c>
      <c r="G4220" s="1">
        <v>47.2</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8081</v>
      </c>
      <c r="E4221" s="1" t="s">
        <v>8082</v>
      </c>
      <c r="F4221" s="1">
        <v>48.1</v>
      </c>
      <c r="G4221" s="1">
        <v>53</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8083</v>
      </c>
      <c r="E4222" s="1" t="s">
        <v>8084</v>
      </c>
      <c r="F4222" s="1">
        <v>50.3</v>
      </c>
      <c r="G4222" s="1">
        <v>55.4</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8085</v>
      </c>
      <c r="E4223" s="1" t="s">
        <v>8086</v>
      </c>
      <c r="F4223" s="1">
        <v>56.3</v>
      </c>
      <c r="G4223" s="1">
        <v>62</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8087</v>
      </c>
      <c r="E4224" s="1" t="s">
        <v>8088</v>
      </c>
      <c r="F4224" s="1">
        <v>58.8</v>
      </c>
      <c r="G4224" s="1">
        <v>64.7</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8089</v>
      </c>
      <c r="E4225" s="1" t="s">
        <v>8090</v>
      </c>
      <c r="F4225" s="1">
        <v>60.9</v>
      </c>
      <c r="G4225" s="1">
        <v>67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8091</v>
      </c>
      <c r="E4226" s="1" t="s">
        <v>8092</v>
      </c>
      <c r="F4226" s="1">
        <v>66</v>
      </c>
      <c r="G4226" s="1">
        <v>72.599999999999994</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7957</v>
      </c>
      <c r="E4227" s="1" t="s">
        <v>3493</v>
      </c>
      <c r="F4227" s="1">
        <v>67.5</v>
      </c>
      <c r="G4227" s="1">
        <v>74.3</v>
      </c>
      <c r="H4227" s="1" t="s">
        <v>7664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9486</v>
      </c>
      <c r="E4228" s="1" t="s">
        <v>7957</v>
      </c>
      <c r="F4228" s="1">
        <v>32767</v>
      </c>
      <c r="G4228" s="1" t="s">
        <v>7664</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7927</v>
      </c>
      <c r="D4229" s="1" t="s">
        <v>7925</v>
      </c>
      <c r="E4229" s="1" t="s">
        <v>7926</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7927</v>
      </c>
      <c r="D4230" s="1" t="s">
        <v>8093</v>
      </c>
      <c r="E4230" s="1" t="s">
        <v>8094</v>
      </c>
      <c r="F4230" s="1">
        <v>1.4</v>
      </c>
      <c r="G4230" s="1">
        <v>1.5</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8095</v>
      </c>
      <c r="E4231" s="1" t="s">
        <v>8096</v>
      </c>
      <c r="F4231" s="1">
        <v>2.8</v>
      </c>
      <c r="G4231" s="1">
        <v>3.1</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8097</v>
      </c>
      <c r="E4232" s="1" t="s">
        <v>8098</v>
      </c>
      <c r="F4232" s="1">
        <v>3.9</v>
      </c>
      <c r="G4232" s="1">
        <v>4.3</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8099</v>
      </c>
      <c r="E4233" s="1" t="s">
        <v>8100</v>
      </c>
      <c r="F4233" s="1">
        <v>6</v>
      </c>
      <c r="G4233" s="1">
        <v>6.6</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4597</v>
      </c>
      <c r="E4234" s="1" t="s">
        <v>8101</v>
      </c>
      <c r="F4234" s="1">
        <v>9.1999999999999993</v>
      </c>
      <c r="G4234" s="1">
        <v>10.1</v>
      </c>
      <c r="H4234" s="1" t="s">
        <v>7</v>
      </c>
      <c r="I4234" s="1" t="s">
        <v>9363</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8102</v>
      </c>
      <c r="E4235" s="1" t="s">
        <v>8103</v>
      </c>
      <c r="F4235" s="1">
        <v>10.9</v>
      </c>
      <c r="G4235" s="1">
        <v>12</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8104</v>
      </c>
      <c r="E4236" s="1" t="s">
        <v>8105</v>
      </c>
      <c r="F4236" s="1">
        <v>14.2</v>
      </c>
      <c r="G4236" s="1">
        <v>15.6</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8106</v>
      </c>
      <c r="E4237" s="1" t="s">
        <v>8107</v>
      </c>
      <c r="F4237" s="1">
        <v>15.6</v>
      </c>
      <c r="G4237" s="1">
        <v>17.2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8108</v>
      </c>
      <c r="E4238" s="1" t="s">
        <v>8109</v>
      </c>
      <c r="F4238" s="1">
        <v>17.7</v>
      </c>
      <c r="G4238" s="1">
        <v>19.5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8110</v>
      </c>
      <c r="E4239" s="1" t="s">
        <v>8111</v>
      </c>
      <c r="F4239" s="1">
        <v>19.8</v>
      </c>
      <c r="G4239" s="1">
        <v>21.8</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8112</v>
      </c>
      <c r="E4240" s="1" t="s">
        <v>8113</v>
      </c>
      <c r="F4240" s="1">
        <v>21.8</v>
      </c>
      <c r="G4240" s="1">
        <v>24</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8114</v>
      </c>
      <c r="E4241" s="1" t="s">
        <v>8115</v>
      </c>
      <c r="F4241" s="1">
        <v>24.5</v>
      </c>
      <c r="G4241" s="1">
        <v>27</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8116</v>
      </c>
      <c r="E4242" s="1" t="s">
        <v>8117</v>
      </c>
      <c r="F4242" s="1">
        <v>26.4</v>
      </c>
      <c r="G4242" s="1">
        <v>29</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8118</v>
      </c>
      <c r="E4243" s="1" t="s">
        <v>8119</v>
      </c>
      <c r="F4243" s="1">
        <v>28.6</v>
      </c>
      <c r="G4243" s="1">
        <v>31.5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8120</v>
      </c>
      <c r="E4244" s="1" t="s">
        <v>8121</v>
      </c>
      <c r="F4244" s="1">
        <v>32.6</v>
      </c>
      <c r="G4244" s="1">
        <v>35.9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6540</v>
      </c>
      <c r="E4245" s="1" t="s">
        <v>8122</v>
      </c>
      <c r="F4245" s="1">
        <v>36.200000000000003</v>
      </c>
      <c r="G4245" s="1">
        <v>39.799999999999997</v>
      </c>
      <c r="H4245" s="1" t="s">
        <v>7</v>
      </c>
      <c r="I4245" s="1" t="s">
        <v>9363</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8123</v>
      </c>
      <c r="E4246" s="1" t="s">
        <v>8124</v>
      </c>
      <c r="F4246" s="1">
        <v>38.9</v>
      </c>
      <c r="G4246" s="1">
        <v>42.8</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8125</v>
      </c>
      <c r="E4247" s="1" t="s">
        <v>7553</v>
      </c>
      <c r="F4247" s="1">
        <v>44.9</v>
      </c>
      <c r="G4247" s="1">
        <v>49.4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8126</v>
      </c>
      <c r="E4248" s="1" t="s">
        <v>8127</v>
      </c>
      <c r="F4248" s="1">
        <v>47.2</v>
      </c>
      <c r="G4248" s="1">
        <v>51.9</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8128</v>
      </c>
      <c r="E4249" s="1" t="s">
        <v>8129</v>
      </c>
      <c r="F4249" s="1">
        <v>51.5</v>
      </c>
      <c r="G4249" s="1">
        <v>56.7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8130</v>
      </c>
      <c r="E4250" s="1" t="s">
        <v>8131</v>
      </c>
      <c r="F4250" s="1">
        <v>53.3</v>
      </c>
      <c r="G4250" s="1">
        <v>58.6</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8132</v>
      </c>
      <c r="E4251" s="1" t="s">
        <v>8133</v>
      </c>
      <c r="F4251" s="1">
        <v>58.4</v>
      </c>
      <c r="G4251" s="1">
        <v>64.2</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8134</v>
      </c>
      <c r="E4252" s="1" t="s">
        <v>8135</v>
      </c>
      <c r="F4252" s="1">
        <v>64.3</v>
      </c>
      <c r="G4252" s="1">
        <v>70.7</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8136</v>
      </c>
      <c r="E4253" s="1" t="s">
        <v>8137</v>
      </c>
      <c r="F4253" s="1">
        <v>67.7</v>
      </c>
      <c r="G4253" s="1">
        <v>74.5</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8138</v>
      </c>
      <c r="E4254" s="1" t="s">
        <v>8139</v>
      </c>
      <c r="F4254" s="1">
        <v>72</v>
      </c>
      <c r="G4254" s="1">
        <v>79.2</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8140</v>
      </c>
      <c r="E4255" s="1" t="s">
        <v>8141</v>
      </c>
      <c r="F4255" s="1">
        <v>75.400000000000006</v>
      </c>
      <c r="G4255" s="1">
        <v>82.9</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8142</v>
      </c>
      <c r="E4256" s="1" t="s">
        <v>8143</v>
      </c>
      <c r="F4256" s="1">
        <v>77.8</v>
      </c>
      <c r="G4256" s="1">
        <v>85.6</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8144</v>
      </c>
      <c r="E4257" s="1" t="s">
        <v>8145</v>
      </c>
      <c r="F4257" s="1">
        <v>79.3</v>
      </c>
      <c r="G4257" s="1">
        <v>87.2</v>
      </c>
      <c r="J4257" s="1">
        <v>0</v>
      </c>
      <c r="K4257" s="1">
        <v>0</v>
      </c>
      <c r="L4257" s="1">
        <v>0</v>
      </c>
      <c r="M4257" s="1">
        <v>0</v>
      </c>
      <c r="N4257" s="1">
        <v>0</v>
      </c>
      <c r="O4257" s="1">
        <v>0</v>
      </c>
      <c r="P4257" s="1" t="s">
        <v>9516</v>
      </c>
      <c r="Q4257" s="1">
        <v>0</v>
      </c>
      <c r="R4257" s="1">
        <v>0</v>
      </c>
      <c r="S4257" s="1">
        <v>0</v>
      </c>
      <c r="T4257" s="1" t="s">
        <v>9516</v>
      </c>
    </row>
    <row r="4258" spans="1:20" ht="13.5" customHeight="1">
      <c r="A4258" s="1" t="s">
        <v>6479</v>
      </c>
      <c r="B4258" s="1" t="s">
        <v>6480</v>
      </c>
      <c r="C4258" s="1" t="s">
        <v>6483</v>
      </c>
      <c r="D4258" s="1" t="s">
        <v>8146</v>
      </c>
      <c r="E4258" s="1" t="s">
        <v>8147</v>
      </c>
      <c r="F4258" s="1">
        <v>0</v>
      </c>
      <c r="G4258" s="1">
        <v>0</v>
      </c>
      <c r="H4258" s="1" t="s">
        <v>7</v>
      </c>
      <c r="J4258" s="1">
        <v>8</v>
      </c>
      <c r="K4258" s="1">
        <v>0</v>
      </c>
      <c r="L4258" s="1">
        <v>4</v>
      </c>
      <c r="M4258" s="1">
        <v>0</v>
      </c>
      <c r="N4258" s="1">
        <v>0</v>
      </c>
      <c r="O4258" s="1">
        <v>0</v>
      </c>
      <c r="P4258" s="1" t="s">
        <v>9516</v>
      </c>
      <c r="Q4258" s="1">
        <v>0</v>
      </c>
      <c r="R4258" s="1">
        <v>0</v>
      </c>
      <c r="S4258" s="1">
        <v>0</v>
      </c>
      <c r="T4258" s="1" t="s">
        <v>9516</v>
      </c>
    </row>
    <row r="4259" spans="1:20" ht="13.5" customHeight="1">
      <c r="A4259" s="1" t="s">
        <v>6479</v>
      </c>
      <c r="B4259" s="1" t="s">
        <v>6480</v>
      </c>
      <c r="C4259" s="1" t="s">
        <v>6483</v>
      </c>
      <c r="D4259" s="1" t="s">
        <v>8148</v>
      </c>
      <c r="E4259" s="1" t="s">
        <v>8149</v>
      </c>
      <c r="F4259" s="1">
        <v>4</v>
      </c>
      <c r="G4259" s="1">
        <v>0</v>
      </c>
      <c r="H4259" s="1" t="s">
        <v>7</v>
      </c>
      <c r="J4259" s="1">
        <v>8</v>
      </c>
      <c r="K4259" s="1">
        <v>0</v>
      </c>
      <c r="L4259" s="1">
        <v>4</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6481</v>
      </c>
      <c r="E4260" s="1" t="s">
        <v>6482</v>
      </c>
      <c r="F4260" s="1">
        <v>5.5</v>
      </c>
      <c r="G4260" s="1">
        <v>0</v>
      </c>
      <c r="H4260" s="1" t="s">
        <v>3324</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7631</v>
      </c>
      <c r="E4261" s="1" t="s">
        <v>7632</v>
      </c>
      <c r="F4261" s="1">
        <v>11</v>
      </c>
      <c r="G4261" s="1">
        <v>0</v>
      </c>
      <c r="H4261" s="1" t="s">
        <v>8150</v>
      </c>
      <c r="J4261" s="1">
        <v>108</v>
      </c>
      <c r="K4261" s="1">
        <v>10</v>
      </c>
      <c r="L4261" s="1">
        <v>4</v>
      </c>
      <c r="M4261" s="1">
        <v>0</v>
      </c>
      <c r="N4261" s="1">
        <v>0</v>
      </c>
      <c r="O4261" s="1">
        <v>0</v>
      </c>
      <c r="P4261" s="1" t="s">
        <v>9516</v>
      </c>
      <c r="Q4261" s="1">
        <v>0</v>
      </c>
      <c r="R4261" s="1">
        <v>0</v>
      </c>
      <c r="S4261" s="1">
        <v>0</v>
      </c>
      <c r="T4261" s="1" t="s">
        <v>9516</v>
      </c>
    </row>
    <row r="4262" spans="1:20" ht="13.5" customHeight="1">
      <c r="A4262" s="1" t="s">
        <v>6479</v>
      </c>
      <c r="B4262" s="1" t="s">
        <v>6480</v>
      </c>
      <c r="C4262" s="1" t="s">
        <v>6483</v>
      </c>
      <c r="D4262" s="1" t="s">
        <v>8151</v>
      </c>
      <c r="E4262" s="1" t="s">
        <v>8152</v>
      </c>
      <c r="F4262" s="1">
        <v>11.8</v>
      </c>
      <c r="G4262" s="1">
        <v>0</v>
      </c>
      <c r="H4262" s="1" t="s">
        <v>8153</v>
      </c>
      <c r="J4262" s="1">
        <v>8</v>
      </c>
      <c r="K4262" s="1">
        <v>0</v>
      </c>
      <c r="L4262" s="1">
        <v>4</v>
      </c>
      <c r="M4262" s="1">
        <v>0</v>
      </c>
      <c r="N4262" s="1">
        <v>0</v>
      </c>
      <c r="O4262" s="1">
        <v>0</v>
      </c>
      <c r="P4262" s="1" t="s">
        <v>9516</v>
      </c>
      <c r="Q4262" s="1">
        <v>0</v>
      </c>
      <c r="R4262" s="1">
        <v>0</v>
      </c>
      <c r="S4262" s="1">
        <v>0</v>
      </c>
      <c r="T4262" s="1" t="s">
        <v>9808</v>
      </c>
    </row>
    <row r="4263" spans="1:20" ht="13.5" customHeight="1">
      <c r="A4263" s="1" t="s">
        <v>6479</v>
      </c>
      <c r="B4263" s="1" t="s">
        <v>6480</v>
      </c>
      <c r="C4263" s="1" t="s">
        <v>6483</v>
      </c>
      <c r="D4263" s="1" t="s">
        <v>8154</v>
      </c>
      <c r="E4263" s="1" t="s">
        <v>8155</v>
      </c>
      <c r="F4263" s="1">
        <v>15.3</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8156</v>
      </c>
      <c r="E4264" s="1" t="s">
        <v>8157</v>
      </c>
      <c r="F4264" s="1">
        <v>17.2</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6480</v>
      </c>
      <c r="C4265" s="1" t="s">
        <v>6483</v>
      </c>
      <c r="D4265" s="1" t="s">
        <v>8158</v>
      </c>
      <c r="E4265" s="1" t="s">
        <v>8159</v>
      </c>
      <c r="F4265" s="1">
        <v>20</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8160</v>
      </c>
      <c r="E4266" s="1" t="s">
        <v>8161</v>
      </c>
      <c r="F4266" s="1">
        <v>21.1</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8162</v>
      </c>
      <c r="E4267" s="1" t="s">
        <v>8163</v>
      </c>
      <c r="F4267" s="1">
        <v>22.2</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8164</v>
      </c>
      <c r="E4268" s="1" t="s">
        <v>8165</v>
      </c>
      <c r="F4268" s="1">
        <v>24.9</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8166</v>
      </c>
      <c r="E4269" s="1" t="s">
        <v>8167</v>
      </c>
      <c r="F4269" s="1">
        <v>27.1</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8168</v>
      </c>
      <c r="E4270" s="1" t="s">
        <v>8169</v>
      </c>
      <c r="F4270" s="1">
        <v>30.1</v>
      </c>
      <c r="G4270" s="1">
        <v>0</v>
      </c>
      <c r="H4270" s="1" t="s">
        <v>8170</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8171</v>
      </c>
      <c r="E4271" s="1" t="s">
        <v>8172</v>
      </c>
      <c r="F4271" s="1">
        <v>32.200000000000003</v>
      </c>
      <c r="G4271" s="1">
        <v>0</v>
      </c>
      <c r="H4271" s="1" t="s">
        <v>7</v>
      </c>
      <c r="J4271" s="1">
        <v>0</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8173</v>
      </c>
      <c r="E4272" s="1" t="s">
        <v>8174</v>
      </c>
      <c r="F4272" s="1">
        <v>34.299999999999997</v>
      </c>
      <c r="G4272" s="1">
        <v>0</v>
      </c>
      <c r="H4272" s="1" t="s">
        <v>7</v>
      </c>
      <c r="J4272" s="1">
        <v>0</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8175</v>
      </c>
      <c r="E4273" s="1" t="s">
        <v>8176</v>
      </c>
      <c r="F4273" s="1">
        <v>39.4</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8177</v>
      </c>
      <c r="E4274" s="1" t="s">
        <v>8178</v>
      </c>
      <c r="F4274" s="1">
        <v>44.6</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8179</v>
      </c>
      <c r="E4275" s="1" t="s">
        <v>8180</v>
      </c>
      <c r="F4275" s="1">
        <v>46.5</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8181</v>
      </c>
      <c r="E4276" s="1" t="s">
        <v>8182</v>
      </c>
      <c r="F4276" s="1">
        <v>50.7</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8183</v>
      </c>
      <c r="E4277" s="1" t="s">
        <v>8184</v>
      </c>
      <c r="F4277" s="1">
        <v>53.9</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8185</v>
      </c>
      <c r="E4278" s="1" t="s">
        <v>8186</v>
      </c>
      <c r="F4278" s="1">
        <v>56.6</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8187</v>
      </c>
      <c r="E4279" s="1" t="s">
        <v>8188</v>
      </c>
      <c r="F4279" s="1">
        <v>58.5</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8189</v>
      </c>
      <c r="E4280" s="1" t="s">
        <v>1862</v>
      </c>
      <c r="F4280" s="1">
        <v>60.6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8190</v>
      </c>
      <c r="E4281" s="1" t="s">
        <v>8190</v>
      </c>
      <c r="F4281" s="1">
        <v>62</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8191</v>
      </c>
      <c r="E4282" s="1" t="s">
        <v>10187</v>
      </c>
      <c r="F4282" s="1">
        <v>63.7</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8192</v>
      </c>
      <c r="E4283" s="1" t="s">
        <v>8193</v>
      </c>
      <c r="F4283" s="1">
        <v>65.099999999999994</v>
      </c>
      <c r="G4283" s="1">
        <v>0</v>
      </c>
      <c r="H4283" s="1" t="s">
        <v>7</v>
      </c>
      <c r="J4283" s="1">
        <v>9</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8194</v>
      </c>
      <c r="E4284" s="1" t="s">
        <v>8195</v>
      </c>
      <c r="F4284" s="1">
        <v>68.099999999999994</v>
      </c>
      <c r="G4284" s="1">
        <v>0</v>
      </c>
      <c r="H4284" s="1" t="s">
        <v>7</v>
      </c>
      <c r="J4284" s="1">
        <v>9</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8196</v>
      </c>
      <c r="E4285" s="1" t="s">
        <v>8197</v>
      </c>
      <c r="F4285" s="1">
        <v>69.8</v>
      </c>
      <c r="G4285" s="1">
        <v>0</v>
      </c>
      <c r="H4285" s="1" t="s">
        <v>8198</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8199</v>
      </c>
      <c r="E4286" s="1" t="s">
        <v>8200</v>
      </c>
      <c r="F4286" s="1">
        <v>71</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8201</v>
      </c>
      <c r="E4287" s="1" t="s">
        <v>8202</v>
      </c>
      <c r="F4287" s="1">
        <v>75</v>
      </c>
      <c r="G4287" s="1">
        <v>0</v>
      </c>
      <c r="H4287" s="1" t="s">
        <v>7</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8203</v>
      </c>
      <c r="E4288" s="1" t="s">
        <v>8204</v>
      </c>
      <c r="F4288" s="1">
        <v>76.400000000000006</v>
      </c>
      <c r="G4288" s="1">
        <v>0</v>
      </c>
      <c r="H4288" s="1" t="s">
        <v>8205</v>
      </c>
      <c r="J4288" s="1">
        <v>9</v>
      </c>
      <c r="K4288" s="1">
        <v>0</v>
      </c>
      <c r="L4288" s="1">
        <v>4</v>
      </c>
      <c r="M4288" s="1">
        <v>0</v>
      </c>
      <c r="N4288" s="1">
        <v>0</v>
      </c>
      <c r="O4288" s="1">
        <v>0</v>
      </c>
      <c r="P4288" s="1" t="s">
        <v>9516</v>
      </c>
      <c r="Q4288" s="1">
        <v>0</v>
      </c>
      <c r="R4288" s="1">
        <v>0</v>
      </c>
      <c r="S4288" s="1">
        <v>0</v>
      </c>
      <c r="T4288" s="1" t="s">
        <v>9809</v>
      </c>
    </row>
    <row r="4289" spans="1:20" ht="13.5" customHeight="1">
      <c r="A4289" s="1" t="s">
        <v>6479</v>
      </c>
      <c r="B4289" s="1" t="s">
        <v>6480</v>
      </c>
      <c r="C4289" s="1" t="s">
        <v>6483</v>
      </c>
      <c r="D4289" s="1" t="s">
        <v>7634</v>
      </c>
      <c r="E4289" s="1" t="s">
        <v>7635</v>
      </c>
      <c r="F4289" s="1">
        <v>78.2</v>
      </c>
      <c r="G4289" s="1">
        <v>0</v>
      </c>
      <c r="H4289" s="1" t="s">
        <v>8206</v>
      </c>
      <c r="J4289" s="1">
        <v>109</v>
      </c>
      <c r="K4289" s="1">
        <v>12</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8207</v>
      </c>
      <c r="E4290" s="1" t="s">
        <v>8208</v>
      </c>
      <c r="F4290" s="1">
        <v>80.900000000000006</v>
      </c>
      <c r="G4290" s="1">
        <v>0</v>
      </c>
      <c r="H4290" s="1" t="s">
        <v>7</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8209</v>
      </c>
      <c r="E4291" s="1" t="s">
        <v>8210</v>
      </c>
      <c r="F4291" s="1">
        <v>83.3</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8211</v>
      </c>
      <c r="E4292" s="1" t="s">
        <v>8212</v>
      </c>
      <c r="F4292" s="1">
        <v>84.9</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8213</v>
      </c>
      <c r="E4293" s="1" t="s">
        <v>8214</v>
      </c>
      <c r="F4293" s="1">
        <v>86.1</v>
      </c>
      <c r="G4293" s="1">
        <v>0</v>
      </c>
      <c r="H4293" s="1" t="s">
        <v>7</v>
      </c>
      <c r="J4293" s="1">
        <v>0</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8215</v>
      </c>
      <c r="E4294" s="1" t="s">
        <v>8216</v>
      </c>
      <c r="F4294" s="1">
        <v>87.4</v>
      </c>
      <c r="G4294" s="1">
        <v>0</v>
      </c>
      <c r="H4294" s="1" t="s">
        <v>7</v>
      </c>
      <c r="J4294" s="1">
        <v>0</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8217</v>
      </c>
      <c r="E4295" s="1" t="s">
        <v>8218</v>
      </c>
      <c r="F4295" s="1">
        <v>88.8</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8219</v>
      </c>
      <c r="E4296" s="1" t="s">
        <v>8220</v>
      </c>
      <c r="F4296" s="1">
        <v>91</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8221</v>
      </c>
      <c r="E4297" s="1" t="s">
        <v>8222</v>
      </c>
      <c r="F4297" s="1">
        <v>92.4</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8223</v>
      </c>
      <c r="E4298" s="1" t="s">
        <v>8224</v>
      </c>
      <c r="F4298" s="1">
        <v>94.3</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8225</v>
      </c>
      <c r="E4299" s="1" t="s">
        <v>8226</v>
      </c>
      <c r="F4299" s="1">
        <v>97.9</v>
      </c>
      <c r="G4299" s="1">
        <v>0</v>
      </c>
      <c r="H4299" s="1" t="s">
        <v>8170</v>
      </c>
      <c r="J4299" s="1">
        <v>0</v>
      </c>
      <c r="K4299" s="1">
        <v>0</v>
      </c>
      <c r="L4299" s="1">
        <v>4</v>
      </c>
      <c r="M4299" s="1">
        <v>0</v>
      </c>
      <c r="N4299" s="1">
        <v>0</v>
      </c>
      <c r="O4299" s="1">
        <v>0</v>
      </c>
      <c r="P4299" s="1" t="s">
        <v>9516</v>
      </c>
      <c r="Q4299" s="1">
        <v>0</v>
      </c>
      <c r="R4299" s="1">
        <v>0</v>
      </c>
      <c r="S4299" s="1">
        <v>0</v>
      </c>
      <c r="T4299" s="1" t="s">
        <v>9516</v>
      </c>
    </row>
    <row r="4300" spans="1:20" ht="13.5" customHeight="1">
      <c r="A4300" s="1" t="s">
        <v>8227</v>
      </c>
      <c r="B4300" s="1" t="s">
        <v>6480</v>
      </c>
      <c r="C4300" s="1" t="s">
        <v>6483</v>
      </c>
      <c r="D4300" s="1" t="s">
        <v>8228</v>
      </c>
      <c r="E4300" s="1" t="s">
        <v>8229</v>
      </c>
      <c r="F4300" s="1">
        <v>99.9</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8227</v>
      </c>
      <c r="B4301" s="1" t="s">
        <v>6480</v>
      </c>
      <c r="C4301" s="1" t="s">
        <v>6483</v>
      </c>
      <c r="D4301" s="1" t="s">
        <v>8230</v>
      </c>
      <c r="E4301" s="1" t="s">
        <v>5769</v>
      </c>
      <c r="F4301" s="1">
        <v>101.4</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8231</v>
      </c>
      <c r="E4302" s="1" t="s">
        <v>8232</v>
      </c>
      <c r="F4302" s="1">
        <v>103.5</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8233</v>
      </c>
      <c r="E4303" s="1" t="s">
        <v>8234</v>
      </c>
      <c r="F4303" s="1">
        <v>105.6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8235</v>
      </c>
      <c r="E4304" s="1" t="s">
        <v>8236</v>
      </c>
      <c r="F4304" s="1">
        <v>106.8</v>
      </c>
      <c r="G4304" s="1">
        <v>0</v>
      </c>
      <c r="H4304" s="1" t="s">
        <v>8237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8238</v>
      </c>
      <c r="E4305" s="1" t="s">
        <v>8239</v>
      </c>
      <c r="F4305" s="1">
        <v>110.4</v>
      </c>
      <c r="G4305" s="1">
        <v>0</v>
      </c>
      <c r="H4305" s="1" t="s">
        <v>7</v>
      </c>
      <c r="J4305" s="1">
        <v>0</v>
      </c>
      <c r="K4305" s="1">
        <v>0</v>
      </c>
      <c r="L4305" s="1">
        <v>0</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8240</v>
      </c>
      <c r="E4306" s="1" t="s">
        <v>8241</v>
      </c>
      <c r="F4306" s="1">
        <v>113.9</v>
      </c>
      <c r="G4306" s="1">
        <v>0</v>
      </c>
      <c r="H4306" s="1" t="s">
        <v>8242</v>
      </c>
      <c r="J4306" s="1">
        <v>0</v>
      </c>
      <c r="K4306" s="1">
        <v>11</v>
      </c>
      <c r="L4306" s="1">
        <v>0</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8243</v>
      </c>
      <c r="E4307" s="1" t="s">
        <v>1723</v>
      </c>
      <c r="F4307" s="1">
        <v>118.8</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8244</v>
      </c>
      <c r="E4308" s="1" t="s">
        <v>8245</v>
      </c>
      <c r="F4308" s="1">
        <v>122.6</v>
      </c>
      <c r="G4308" s="1">
        <v>0</v>
      </c>
      <c r="H4308" s="1" t="s">
        <v>7</v>
      </c>
      <c r="J4308" s="1">
        <v>0</v>
      </c>
      <c r="K4308" s="1">
        <v>0</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8246</v>
      </c>
      <c r="E4309" s="1" t="s">
        <v>8247</v>
      </c>
      <c r="F4309" s="1">
        <v>126.1</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8248</v>
      </c>
      <c r="E4310" s="1" t="s">
        <v>8249</v>
      </c>
      <c r="F4310" s="1">
        <v>129.69999999999999</v>
      </c>
      <c r="G4310" s="1">
        <v>0</v>
      </c>
      <c r="H4310" s="1" t="s">
        <v>8250</v>
      </c>
      <c r="J4310" s="1">
        <v>0</v>
      </c>
      <c r="K4310" s="1">
        <v>12</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8251</v>
      </c>
      <c r="E4311" s="1" t="s">
        <v>8252</v>
      </c>
      <c r="F4311" s="1">
        <v>132.19999999999999</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8253</v>
      </c>
      <c r="E4312" s="1" t="s">
        <v>8254</v>
      </c>
      <c r="F4312" s="1">
        <v>135.19999999999999</v>
      </c>
      <c r="G4312" s="1">
        <v>0</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8255</v>
      </c>
      <c r="E4313" s="1" t="s">
        <v>8256</v>
      </c>
      <c r="F4313" s="1">
        <v>139.1</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8257</v>
      </c>
      <c r="E4314" s="1" t="s">
        <v>8258</v>
      </c>
      <c r="F4314" s="1">
        <v>141.9</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8259</v>
      </c>
      <c r="E4315" s="1" t="s">
        <v>8260</v>
      </c>
      <c r="F4315" s="1">
        <v>144.30000000000001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8261</v>
      </c>
      <c r="E4316" s="1" t="s">
        <v>8262</v>
      </c>
      <c r="F4316" s="1">
        <v>147.5</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8263</v>
      </c>
      <c r="B4317" s="1" t="s">
        <v>6480</v>
      </c>
      <c r="C4317" s="1" t="s">
        <v>6483</v>
      </c>
      <c r="D4317" s="1" t="s">
        <v>3325</v>
      </c>
      <c r="E4317" s="1" t="s">
        <v>3326</v>
      </c>
      <c r="F4317" s="1">
        <v>151.6</v>
      </c>
      <c r="G4317" s="1">
        <v>0</v>
      </c>
      <c r="H4317" s="1" t="s">
        <v>7</v>
      </c>
      <c r="I4317" s="1" t="s">
        <v>9350</v>
      </c>
      <c r="J4317" s="1">
        <v>0</v>
      </c>
      <c r="K4317" s="1">
        <v>0</v>
      </c>
      <c r="L4317" s="1">
        <v>0</v>
      </c>
      <c r="M4317" s="1">
        <v>0</v>
      </c>
      <c r="N4317" s="1">
        <v>0</v>
      </c>
      <c r="O4317" s="1">
        <v>0</v>
      </c>
      <c r="P4317" s="1" t="s">
        <v>9516</v>
      </c>
      <c r="Q4317" s="1">
        <v>0</v>
      </c>
      <c r="R4317" s="1">
        <v>0</v>
      </c>
      <c r="S4317" s="1">
        <v>0</v>
      </c>
      <c r="T4317" s="1" t="s">
        <v>9516</v>
      </c>
    </row>
    <row r="4318" spans="1:20" ht="13.5" customHeight="1">
      <c r="A4318" s="1" t="s">
        <v>8263</v>
      </c>
      <c r="B4318" s="1" t="s">
        <v>6480</v>
      </c>
      <c r="C4318" s="1" t="s">
        <v>6483</v>
      </c>
      <c r="D4318" s="1" t="s">
        <v>8264</v>
      </c>
      <c r="E4318" s="1" t="s">
        <v>8265</v>
      </c>
      <c r="F4318" s="1">
        <v>154.80000000000001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8266</v>
      </c>
      <c r="E4319" s="1" t="s">
        <v>8267</v>
      </c>
      <c r="F4319" s="1">
        <v>159.4</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8268</v>
      </c>
      <c r="E4320" s="1" t="s">
        <v>8269</v>
      </c>
      <c r="F4320" s="1">
        <v>164.1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8270</v>
      </c>
      <c r="E4321" s="1" t="s">
        <v>8271</v>
      </c>
      <c r="F4321" s="1">
        <v>168.6</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8272</v>
      </c>
      <c r="E4322" s="1" t="s">
        <v>8273</v>
      </c>
      <c r="F4322" s="1">
        <v>172.8</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8274</v>
      </c>
      <c r="E4323" s="1" t="s">
        <v>8275</v>
      </c>
      <c r="F4323" s="1">
        <v>176.7</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8276</v>
      </c>
      <c r="E4324" s="1" t="s">
        <v>8277</v>
      </c>
      <c r="F4324" s="1">
        <v>180.2</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8278</v>
      </c>
      <c r="E4325" s="1" t="s">
        <v>8279</v>
      </c>
      <c r="F4325" s="1">
        <v>184.6</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8280</v>
      </c>
      <c r="E4326" s="1" t="s">
        <v>8281</v>
      </c>
      <c r="F4326" s="1">
        <v>188.8</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8282</v>
      </c>
      <c r="E4327" s="1" t="s">
        <v>8283</v>
      </c>
      <c r="F4327" s="1">
        <v>191.7</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8284</v>
      </c>
      <c r="E4328" s="1" t="s">
        <v>8285</v>
      </c>
      <c r="F4328" s="1">
        <v>193.3</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8286</v>
      </c>
      <c r="E4329" s="1" t="s">
        <v>8287</v>
      </c>
      <c r="F4329" s="1">
        <v>196.6</v>
      </c>
      <c r="G4329" s="1">
        <v>0</v>
      </c>
      <c r="H4329" s="1" t="s">
        <v>8288</v>
      </c>
      <c r="J4329" s="1">
        <v>0</v>
      </c>
      <c r="K4329" s="1">
        <v>11</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10297</v>
      </c>
      <c r="E4330" s="1" t="s">
        <v>10298</v>
      </c>
      <c r="F4330" s="1">
        <v>199.8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8289</v>
      </c>
      <c r="E4331" s="1" t="s">
        <v>8290</v>
      </c>
      <c r="F4331" s="1">
        <v>201.9</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9950</v>
      </c>
      <c r="E4332" s="1" t="s">
        <v>9951</v>
      </c>
      <c r="F4332" s="1">
        <v>205.3</v>
      </c>
      <c r="G4332" s="1">
        <v>0</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8291</v>
      </c>
      <c r="E4333" s="1" t="s">
        <v>8292</v>
      </c>
      <c r="F4333" s="1">
        <v>207.5</v>
      </c>
      <c r="G4333" s="1">
        <v>0</v>
      </c>
      <c r="H4333" s="1" t="s">
        <v>8293</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8294</v>
      </c>
      <c r="E4334" s="1" t="s">
        <v>8295</v>
      </c>
      <c r="F4334" s="1">
        <v>212.3</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8296</v>
      </c>
      <c r="E4335" s="1" t="s">
        <v>4785</v>
      </c>
      <c r="F4335" s="1">
        <v>218.5</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8297</v>
      </c>
      <c r="E4336" s="1" t="s">
        <v>8298</v>
      </c>
      <c r="F4336" s="1">
        <v>223.5</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8299</v>
      </c>
      <c r="E4337" s="1" t="s">
        <v>8300</v>
      </c>
      <c r="F4337" s="1">
        <v>227.6</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8301</v>
      </c>
      <c r="E4338" s="1" t="s">
        <v>8302</v>
      </c>
      <c r="F4338" s="1">
        <v>229.5</v>
      </c>
      <c r="G4338" s="1">
        <v>0</v>
      </c>
      <c r="H4338" s="1" t="s">
        <v>8250</v>
      </c>
      <c r="J4338" s="1">
        <v>0</v>
      </c>
      <c r="K4338" s="1">
        <v>12</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8303</v>
      </c>
      <c r="E4339" s="1" t="s">
        <v>8304</v>
      </c>
      <c r="F4339" s="1">
        <v>232.3</v>
      </c>
      <c r="G4339" s="1">
        <v>0</v>
      </c>
      <c r="H4339" s="1" t="s">
        <v>8305</v>
      </c>
      <c r="J4339" s="1">
        <v>0</v>
      </c>
      <c r="K4339" s="1">
        <v>0</v>
      </c>
      <c r="L4339" s="1">
        <v>0</v>
      </c>
      <c r="M4339" s="1">
        <v>0</v>
      </c>
      <c r="N4339" s="1">
        <v>0</v>
      </c>
      <c r="O4339" s="1">
        <v>0</v>
      </c>
      <c r="P4339" s="1" t="s">
        <v>9516</v>
      </c>
      <c r="Q4339" s="1">
        <v>0</v>
      </c>
      <c r="R4339" s="1">
        <v>0</v>
      </c>
      <c r="S4339" s="1">
        <v>0</v>
      </c>
      <c r="T4339" s="1" t="s">
        <v>9516</v>
      </c>
    </row>
    <row r="4340" spans="1:20" ht="13.5" customHeight="1">
      <c r="A4340" s="1" t="s">
        <v>8306</v>
      </c>
      <c r="B4340" s="1" t="s">
        <v>6480</v>
      </c>
      <c r="C4340" s="1" t="s">
        <v>8307</v>
      </c>
      <c r="D4340" s="1" t="s">
        <v>2692</v>
      </c>
      <c r="E4340" s="1" t="s">
        <v>1984</v>
      </c>
      <c r="F4340" s="1">
        <v>0</v>
      </c>
      <c r="G4340" s="1">
        <v>0</v>
      </c>
      <c r="H4340" s="1" t="s">
        <v>8250</v>
      </c>
      <c r="I4340" s="1" t="s">
        <v>9350</v>
      </c>
      <c r="J4340" s="1">
        <v>0</v>
      </c>
      <c r="K4340" s="1">
        <v>10</v>
      </c>
      <c r="L4340" s="1">
        <v>0</v>
      </c>
      <c r="M4340" s="1">
        <v>0</v>
      </c>
      <c r="N4340" s="1">
        <v>0</v>
      </c>
      <c r="O4340" s="1">
        <v>0</v>
      </c>
      <c r="P4340" s="1" t="s">
        <v>9516</v>
      </c>
      <c r="Q4340" s="1">
        <v>0</v>
      </c>
      <c r="R4340" s="1">
        <v>0</v>
      </c>
      <c r="S4340" s="1">
        <v>0</v>
      </c>
      <c r="T4340" s="1" t="s">
        <v>9516</v>
      </c>
    </row>
    <row r="4341" spans="1:20" ht="13.5" customHeight="1">
      <c r="A4341" s="1" t="s">
        <v>8306</v>
      </c>
      <c r="B4341" s="1" t="s">
        <v>6480</v>
      </c>
      <c r="C4341" s="1" t="s">
        <v>8307</v>
      </c>
      <c r="D4341" s="1" t="s">
        <v>8308</v>
      </c>
      <c r="E4341" s="1" t="s">
        <v>8309</v>
      </c>
      <c r="F4341" s="1">
        <v>2.6</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8310</v>
      </c>
      <c r="E4342" s="1" t="s">
        <v>8311</v>
      </c>
      <c r="F4342" s="1">
        <v>5.7</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8312</v>
      </c>
      <c r="E4343" s="1" t="s">
        <v>8313</v>
      </c>
      <c r="F4343" s="1">
        <v>12</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8314</v>
      </c>
      <c r="E4344" s="1" t="s">
        <v>8315</v>
      </c>
      <c r="F4344" s="1">
        <v>14.2</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8316</v>
      </c>
      <c r="E4345" s="1" t="s">
        <v>8317</v>
      </c>
      <c r="F4345" s="1">
        <v>16.600000000000001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8318</v>
      </c>
      <c r="E4346" s="1" t="s">
        <v>8319</v>
      </c>
      <c r="F4346" s="1">
        <v>20.399999999999999</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8320</v>
      </c>
      <c r="E4347" s="1" t="s">
        <v>8321</v>
      </c>
      <c r="F4347" s="1">
        <v>22.9</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8322</v>
      </c>
      <c r="E4348" s="1" t="s">
        <v>8323</v>
      </c>
      <c r="F4348" s="1">
        <v>28.8</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8324</v>
      </c>
      <c r="E4349" s="1" t="s">
        <v>8325</v>
      </c>
      <c r="F4349" s="1">
        <v>34.1</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8326</v>
      </c>
      <c r="E4350" s="1" t="s">
        <v>8327</v>
      </c>
      <c r="F4350" s="1">
        <v>36.5</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8328</v>
      </c>
      <c r="E4351" s="1" t="s">
        <v>8329</v>
      </c>
      <c r="F4351" s="1">
        <v>41.5</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8330</v>
      </c>
      <c r="E4352" s="1" t="s">
        <v>8331</v>
      </c>
      <c r="F4352" s="1">
        <v>46.1</v>
      </c>
      <c r="G4352" s="1">
        <v>0</v>
      </c>
      <c r="H4352" s="1" t="s">
        <v>8332</v>
      </c>
      <c r="J4352" s="1">
        <v>0</v>
      </c>
      <c r="K4352" s="1">
        <v>10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8333</v>
      </c>
      <c r="E4353" s="1" t="s">
        <v>8334</v>
      </c>
      <c r="F4353" s="1">
        <v>49.3</v>
      </c>
      <c r="G4353" s="1">
        <v>0</v>
      </c>
      <c r="H4353" s="1" t="s">
        <v>8153</v>
      </c>
      <c r="J4353" s="1">
        <v>0</v>
      </c>
      <c r="K4353" s="1">
        <v>0</v>
      </c>
      <c r="L4353" s="1">
        <v>0</v>
      </c>
      <c r="M4353" s="1">
        <v>0</v>
      </c>
      <c r="N4353" s="1">
        <v>0</v>
      </c>
      <c r="O4353" s="1">
        <v>0</v>
      </c>
      <c r="P4353" s="1" t="s">
        <v>9516</v>
      </c>
      <c r="Q4353" s="1">
        <v>0</v>
      </c>
      <c r="R4353" s="1">
        <v>0</v>
      </c>
      <c r="S4353" s="1">
        <v>0</v>
      </c>
      <c r="T4353" s="1" t="s">
        <v>9516</v>
      </c>
    </row>
    <row r="4354" spans="1:20" ht="13.5" customHeight="1">
      <c r="A4354" s="1" t="s">
        <v>6479</v>
      </c>
      <c r="B4354" s="1" t="s">
        <v>6480</v>
      </c>
      <c r="C4354" s="1" t="s">
        <v>8198</v>
      </c>
      <c r="D4354" s="1" t="s">
        <v>8335</v>
      </c>
      <c r="E4354" s="1" t="s">
        <v>8336</v>
      </c>
      <c r="F4354" s="1">
        <v>0</v>
      </c>
      <c r="G4354" s="1">
        <v>0</v>
      </c>
      <c r="J4354" s="1">
        <v>9</v>
      </c>
      <c r="K4354" s="1">
        <v>0</v>
      </c>
      <c r="L4354" s="1">
        <v>4</v>
      </c>
      <c r="M4354" s="1">
        <v>0</v>
      </c>
      <c r="N4354" s="1">
        <v>0</v>
      </c>
      <c r="O4354" s="1">
        <v>0</v>
      </c>
      <c r="P4354" s="1" t="s">
        <v>9516</v>
      </c>
      <c r="Q4354" s="1">
        <v>0</v>
      </c>
      <c r="R4354" s="1">
        <v>0</v>
      </c>
      <c r="S4354" s="1">
        <v>0</v>
      </c>
      <c r="T4354" s="1" t="s">
        <v>9516</v>
      </c>
    </row>
    <row r="4355" spans="1:20" ht="13.5" customHeight="1">
      <c r="A4355" s="1" t="s">
        <v>6479</v>
      </c>
      <c r="B4355" s="1" t="s">
        <v>6480</v>
      </c>
      <c r="C4355" s="1" t="s">
        <v>8198</v>
      </c>
      <c r="D4355" s="1" t="s">
        <v>8337</v>
      </c>
      <c r="E4355" s="1" t="s">
        <v>8338</v>
      </c>
      <c r="F4355" s="1">
        <v>2.1</v>
      </c>
      <c r="G4355" s="1">
        <v>2.2999999999999998</v>
      </c>
      <c r="J4355" s="1">
        <v>9</v>
      </c>
      <c r="K4355" s="1">
        <v>0</v>
      </c>
      <c r="L4355" s="1">
        <v>4</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8339</v>
      </c>
      <c r="E4356" s="1" t="s">
        <v>8340</v>
      </c>
      <c r="F4356" s="1">
        <v>6.5</v>
      </c>
      <c r="G4356" s="1">
        <v>7.2</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8341</v>
      </c>
      <c r="E4357" s="1" t="s">
        <v>8342</v>
      </c>
      <c r="F4357" s="1">
        <v>7.4</v>
      </c>
      <c r="G4357" s="1">
        <v>8.1</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8343</v>
      </c>
      <c r="E4358" s="1" t="s">
        <v>8344</v>
      </c>
      <c r="F4358" s="1">
        <v>9.1999999999999993</v>
      </c>
      <c r="G4358" s="1">
        <v>10.1</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8196</v>
      </c>
      <c r="E4359" s="1" t="s">
        <v>8197</v>
      </c>
      <c r="F4359" s="1">
        <v>12.9</v>
      </c>
      <c r="G4359" s="1">
        <v>14.2</v>
      </c>
      <c r="H4359" s="1" t="s">
        <v>6483</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8345</v>
      </c>
      <c r="E4360" s="1" t="s">
        <v>8346</v>
      </c>
      <c r="F4360" s="1">
        <v>14.2</v>
      </c>
      <c r="G4360" s="1">
        <v>15.6</v>
      </c>
      <c r="H4360" s="1" t="s">
        <v>7</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8347</v>
      </c>
      <c r="E4361" s="1" t="s">
        <v>8348</v>
      </c>
      <c r="F4361" s="1">
        <v>14.8</v>
      </c>
      <c r="G4361" s="1">
        <v>16.3</v>
      </c>
      <c r="H4361" s="1" t="s">
        <v>7</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8349</v>
      </c>
      <c r="E4362" s="1" t="s">
        <v>8350</v>
      </c>
      <c r="F4362" s="1">
        <v>16.399999999999999</v>
      </c>
      <c r="G4362" s="1">
        <v>18</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8351</v>
      </c>
      <c r="E4363" s="1" t="s">
        <v>8352</v>
      </c>
      <c r="F4363" s="1">
        <v>18.2</v>
      </c>
      <c r="G4363" s="1">
        <v>20</v>
      </c>
      <c r="H4363" s="1" t="s">
        <v>7</v>
      </c>
      <c r="J4363" s="1">
        <v>0</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8353</v>
      </c>
      <c r="E4364" s="1" t="s">
        <v>10228</v>
      </c>
      <c r="F4364" s="1">
        <v>19.2</v>
      </c>
      <c r="G4364" s="1">
        <v>21.1</v>
      </c>
      <c r="H4364" s="1" t="s">
        <v>8205</v>
      </c>
      <c r="J4364" s="1">
        <v>0</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8354</v>
      </c>
      <c r="E4365" s="1" t="s">
        <v>8355</v>
      </c>
      <c r="F4365" s="1">
        <v>20.6</v>
      </c>
      <c r="G4365" s="1">
        <v>22.7</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8356</v>
      </c>
      <c r="E4366" s="1" t="s">
        <v>8357</v>
      </c>
      <c r="F4366" s="1">
        <v>21.9</v>
      </c>
      <c r="G4366" s="1">
        <v>24.1</v>
      </c>
      <c r="H4366" s="1" t="s">
        <v>7</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8358</v>
      </c>
      <c r="E4367" s="1" t="s">
        <v>8359</v>
      </c>
      <c r="F4367" s="1">
        <v>23.1</v>
      </c>
      <c r="G4367" s="1">
        <v>25.4</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8360</v>
      </c>
      <c r="E4368" s="1" t="s">
        <v>8361</v>
      </c>
      <c r="F4368" s="1">
        <v>24.1</v>
      </c>
      <c r="G4368" s="1">
        <v>26.5</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8362</v>
      </c>
      <c r="E4369" s="1" t="s">
        <v>8363</v>
      </c>
      <c r="F4369" s="1">
        <v>25.4</v>
      </c>
      <c r="G4369" s="1">
        <v>27.9</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8205</v>
      </c>
      <c r="D4370" s="1" t="s">
        <v>35</v>
      </c>
      <c r="E4370" s="1" t="s">
        <v>10194</v>
      </c>
      <c r="F4370" s="1">
        <v>0</v>
      </c>
      <c r="G4370" s="1">
        <v>0</v>
      </c>
      <c r="H4370" s="1" t="s">
        <v>8170</v>
      </c>
      <c r="I4370" s="1" t="s">
        <v>9755</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8205</v>
      </c>
      <c r="D4371" s="1" t="s">
        <v>8364</v>
      </c>
      <c r="E4371" s="1" t="s">
        <v>8365</v>
      </c>
      <c r="F4371" s="1">
        <v>3.2</v>
      </c>
      <c r="G4371" s="1">
        <v>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8366</v>
      </c>
      <c r="E4372" s="1" t="s">
        <v>8367</v>
      </c>
      <c r="F4372" s="1">
        <v>5.2</v>
      </c>
      <c r="G4372" s="1">
        <v>0</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8368</v>
      </c>
      <c r="E4373" s="1" t="s">
        <v>8369</v>
      </c>
      <c r="F4373" s="1">
        <v>10.199999999999999</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8370</v>
      </c>
      <c r="E4374" s="1" t="s">
        <v>8371</v>
      </c>
      <c r="F4374" s="1">
        <v>11.7</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8372</v>
      </c>
      <c r="E4375" s="1" t="s">
        <v>8373</v>
      </c>
      <c r="F4375" s="1">
        <v>14.8</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8374</v>
      </c>
      <c r="E4376" s="1" t="s">
        <v>8375</v>
      </c>
      <c r="F4376" s="1">
        <v>17.399999999999999</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8353</v>
      </c>
      <c r="E4377" s="1" t="s">
        <v>10228</v>
      </c>
      <c r="F4377" s="1">
        <v>19.399999999999999</v>
      </c>
      <c r="G4377" s="1">
        <v>0</v>
      </c>
      <c r="H4377" s="1" t="s">
        <v>8198</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8376</v>
      </c>
      <c r="E4378" s="1" t="s">
        <v>8377</v>
      </c>
      <c r="F4378" s="1">
        <v>20.100000000000001</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8378</v>
      </c>
      <c r="E4379" s="1" t="s">
        <v>8379</v>
      </c>
      <c r="F4379" s="1">
        <v>22.6</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8203</v>
      </c>
      <c r="E4380" s="1" t="s">
        <v>8204</v>
      </c>
      <c r="F4380" s="1">
        <v>25.1</v>
      </c>
      <c r="G4380" s="1">
        <v>0</v>
      </c>
      <c r="H4380" s="1" t="s">
        <v>6483</v>
      </c>
      <c r="J4380" s="1">
        <v>0</v>
      </c>
      <c r="K4380" s="1">
        <v>0</v>
      </c>
      <c r="L4380" s="1">
        <v>4</v>
      </c>
      <c r="M4380" s="1">
        <v>0</v>
      </c>
      <c r="N4380" s="1">
        <v>0</v>
      </c>
      <c r="O4380" s="1">
        <v>0</v>
      </c>
      <c r="P4380" s="1" t="s">
        <v>9516</v>
      </c>
      <c r="Q4380" s="1">
        <v>0</v>
      </c>
      <c r="R4380" s="1">
        <v>0</v>
      </c>
      <c r="S4380" s="1">
        <v>0</v>
      </c>
      <c r="T4380" s="1" t="s">
        <v>9516</v>
      </c>
    </row>
    <row r="4381" spans="1:20" ht="13.5" customHeight="1">
      <c r="A4381" s="1" t="s">
        <v>9502</v>
      </c>
      <c r="B4381" s="1" t="s">
        <v>9501</v>
      </c>
      <c r="C4381" s="1" t="s">
        <v>8205</v>
      </c>
      <c r="D4381" s="1" t="s">
        <v>9493</v>
      </c>
      <c r="E4381" s="1" t="s">
        <v>9494</v>
      </c>
      <c r="F4381" s="1">
        <v>32767</v>
      </c>
      <c r="G4381" s="1" t="s">
        <v>9495</v>
      </c>
      <c r="J4381" s="1">
        <v>0</v>
      </c>
      <c r="K4381" s="1">
        <v>0</v>
      </c>
      <c r="L4381" s="1">
        <v>4</v>
      </c>
      <c r="M4381" s="1">
        <v>0</v>
      </c>
      <c r="N4381" s="1">
        <v>0</v>
      </c>
      <c r="O4381" s="1">
        <v>0</v>
      </c>
      <c r="P4381" s="1" t="s">
        <v>9516</v>
      </c>
      <c r="Q4381" s="1">
        <v>0</v>
      </c>
      <c r="R4381" s="1">
        <v>0</v>
      </c>
      <c r="S4381" s="1">
        <v>0</v>
      </c>
      <c r="T4381" s="1" t="s">
        <v>9516</v>
      </c>
    </row>
    <row r="4382" spans="1:20" ht="13.5" customHeight="1">
      <c r="A4382" s="1" t="s">
        <v>9502</v>
      </c>
      <c r="B4382" s="1" t="s">
        <v>9501</v>
      </c>
      <c r="C4382" s="1" t="s">
        <v>8380</v>
      </c>
      <c r="D4382" s="1" t="s">
        <v>9497</v>
      </c>
      <c r="E4382" s="1" t="s">
        <v>9789</v>
      </c>
      <c r="F4382" s="1">
        <v>-32768</v>
      </c>
      <c r="G4382" s="1" t="s">
        <v>9495</v>
      </c>
      <c r="H4382" s="1" t="s">
        <v>9795</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8380</v>
      </c>
      <c r="D4383" s="1" t="s">
        <v>9789</v>
      </c>
      <c r="E4383" s="1" t="s">
        <v>9790</v>
      </c>
      <c r="F4383" s="1">
        <v>-32767</v>
      </c>
      <c r="G4383" s="1" t="s">
        <v>9761</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8380</v>
      </c>
      <c r="D4384" s="1" t="s">
        <v>8381</v>
      </c>
      <c r="E4384" s="1" t="s">
        <v>8382</v>
      </c>
      <c r="F4384" s="1">
        <v>0</v>
      </c>
      <c r="G4384" s="1">
        <v>0</v>
      </c>
      <c r="H4384" s="1" t="s">
        <v>8153</v>
      </c>
      <c r="J4384" s="1">
        <v>8</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8380</v>
      </c>
      <c r="D4385" s="1" t="s">
        <v>8383</v>
      </c>
      <c r="E4385" s="1" t="s">
        <v>8384</v>
      </c>
      <c r="F4385" s="1">
        <v>3.3</v>
      </c>
      <c r="G4385" s="1">
        <v>3.6</v>
      </c>
      <c r="H4385" s="1" t="s">
        <v>7</v>
      </c>
      <c r="J4385" s="1">
        <v>8</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8385</v>
      </c>
      <c r="E4386" s="1" t="s">
        <v>8386</v>
      </c>
      <c r="F4386" s="1">
        <v>5.0999999999999996</v>
      </c>
      <c r="G4386" s="1">
        <v>5.6</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8387</v>
      </c>
      <c r="E4387" s="1" t="s">
        <v>8388</v>
      </c>
      <c r="F4387" s="1">
        <v>6.8</v>
      </c>
      <c r="G4387" s="1">
        <v>7.5</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8389</v>
      </c>
      <c r="E4388" s="1" t="s">
        <v>8390</v>
      </c>
      <c r="F4388" s="1">
        <v>9</v>
      </c>
      <c r="G4388" s="1">
        <v>9.9</v>
      </c>
      <c r="H4388" s="1" t="s">
        <v>7</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8391</v>
      </c>
      <c r="E4389" s="1" t="s">
        <v>8392</v>
      </c>
      <c r="F4389" s="1">
        <v>12.3</v>
      </c>
      <c r="G4389" s="1">
        <v>13.5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8393</v>
      </c>
      <c r="E4390" s="1" t="s">
        <v>8394</v>
      </c>
      <c r="F4390" s="1">
        <v>18.100000000000001</v>
      </c>
      <c r="G4390" s="1">
        <v>19.899999999999999</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8395</v>
      </c>
      <c r="E4391" s="1" t="s">
        <v>8396</v>
      </c>
      <c r="F4391" s="1">
        <v>23.4</v>
      </c>
      <c r="G4391" s="1">
        <v>25.7</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8397</v>
      </c>
      <c r="E4392" s="1" t="s">
        <v>8398</v>
      </c>
      <c r="F4392" s="1">
        <v>25</v>
      </c>
      <c r="G4392" s="1">
        <v>27.5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8399</v>
      </c>
      <c r="E4393" s="1" t="s">
        <v>8400</v>
      </c>
      <c r="F4393" s="1">
        <v>27.4</v>
      </c>
      <c r="G4393" s="1">
        <v>30.1</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8401</v>
      </c>
      <c r="E4394" s="1" t="s">
        <v>8431</v>
      </c>
      <c r="F4394" s="1">
        <v>30</v>
      </c>
      <c r="G4394" s="1">
        <v>33</v>
      </c>
      <c r="H4394" s="1" t="s">
        <v>8402</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8403</v>
      </c>
      <c r="E4395" s="1" t="s">
        <v>8404</v>
      </c>
      <c r="F4395" s="1">
        <v>32.200000000000003</v>
      </c>
      <c r="G4395" s="1">
        <v>35.4</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8405</v>
      </c>
      <c r="E4396" s="1" t="s">
        <v>8406</v>
      </c>
      <c r="F4396" s="1">
        <v>34.700000000000003</v>
      </c>
      <c r="G4396" s="1">
        <v>38.200000000000003</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8407</v>
      </c>
      <c r="E4397" s="1" t="s">
        <v>8408</v>
      </c>
      <c r="F4397" s="1">
        <v>38.299999999999997</v>
      </c>
      <c r="G4397" s="1">
        <v>42.1</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8409</v>
      </c>
      <c r="E4398" s="1" t="s">
        <v>8410</v>
      </c>
      <c r="F4398" s="1">
        <v>39.5</v>
      </c>
      <c r="G4398" s="1">
        <v>43.5</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8411</v>
      </c>
      <c r="E4399" s="1" t="s">
        <v>8412</v>
      </c>
      <c r="F4399" s="1">
        <v>41.6</v>
      </c>
      <c r="G4399" s="1">
        <v>45.8</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8413</v>
      </c>
      <c r="E4400" s="1" t="s">
        <v>8414</v>
      </c>
      <c r="F4400" s="1">
        <v>43.2</v>
      </c>
      <c r="G4400" s="1">
        <v>47.5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8415</v>
      </c>
      <c r="E4401" s="1" t="s">
        <v>8416</v>
      </c>
      <c r="F4401" s="1">
        <v>47.2</v>
      </c>
      <c r="G4401" s="1">
        <v>51.9</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8417</v>
      </c>
      <c r="E4402" s="1" t="s">
        <v>8418</v>
      </c>
      <c r="F4402" s="1">
        <v>55.1</v>
      </c>
      <c r="G4402" s="1">
        <v>60.6</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8419</v>
      </c>
      <c r="E4403" s="1" t="s">
        <v>8420</v>
      </c>
      <c r="F4403" s="1">
        <v>59.3</v>
      </c>
      <c r="G4403" s="1">
        <v>65.2</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8421</v>
      </c>
      <c r="E4404" s="1" t="s">
        <v>8422</v>
      </c>
      <c r="F4404" s="1">
        <v>61.3</v>
      </c>
      <c r="G4404" s="1">
        <v>67.400000000000006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8423</v>
      </c>
      <c r="B4405" s="1" t="s">
        <v>6480</v>
      </c>
      <c r="C4405" s="1" t="s">
        <v>8380</v>
      </c>
      <c r="D4405" s="1" t="s">
        <v>8424</v>
      </c>
      <c r="E4405" s="1" t="s">
        <v>8425</v>
      </c>
      <c r="F4405" s="1">
        <v>62.9</v>
      </c>
      <c r="G4405" s="1">
        <v>69.2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8423</v>
      </c>
      <c r="B4406" s="1" t="s">
        <v>6480</v>
      </c>
      <c r="C4406" s="1" t="s">
        <v>8380</v>
      </c>
      <c r="D4406" s="1" t="s">
        <v>8426</v>
      </c>
      <c r="E4406" s="1" t="s">
        <v>8427</v>
      </c>
      <c r="F4406" s="1">
        <v>65.400000000000006</v>
      </c>
      <c r="G4406" s="1">
        <v>71.900000000000006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8428</v>
      </c>
      <c r="E4407" s="1" t="s">
        <v>8429</v>
      </c>
      <c r="F4407" s="1">
        <v>68.7</v>
      </c>
      <c r="G4407" s="1">
        <v>75.599999999999994</v>
      </c>
      <c r="H4407" s="1" t="s">
        <v>8430</v>
      </c>
      <c r="J4407" s="1">
        <v>0</v>
      </c>
      <c r="K4407" s="1">
        <v>0</v>
      </c>
      <c r="L4407" s="1">
        <v>0</v>
      </c>
      <c r="M4407" s="1">
        <v>0</v>
      </c>
      <c r="N4407" s="1">
        <v>0</v>
      </c>
      <c r="O4407" s="1">
        <v>0</v>
      </c>
      <c r="P4407" s="1" t="s">
        <v>9516</v>
      </c>
      <c r="Q4407" s="1">
        <v>0</v>
      </c>
      <c r="R4407" s="1">
        <v>0</v>
      </c>
      <c r="S4407" s="1">
        <v>0</v>
      </c>
      <c r="T4407" s="1" t="s">
        <v>9516</v>
      </c>
    </row>
    <row r="4408" spans="1:20" ht="13.5" customHeight="1">
      <c r="A4408" s="1" t="s">
        <v>9502</v>
      </c>
      <c r="B4408" s="1" t="s">
        <v>9501</v>
      </c>
      <c r="C4408" s="1" t="s">
        <v>8380</v>
      </c>
      <c r="D4408" s="1" t="s">
        <v>9498</v>
      </c>
      <c r="E4408" s="1" t="s">
        <v>8428</v>
      </c>
      <c r="F4408" s="1">
        <v>32767</v>
      </c>
      <c r="G4408" s="1" t="s">
        <v>8430</v>
      </c>
      <c r="J4408" s="1">
        <v>0</v>
      </c>
      <c r="K4408" s="1">
        <v>0</v>
      </c>
      <c r="L4408" s="1">
        <v>0</v>
      </c>
      <c r="M4408" s="1">
        <v>0</v>
      </c>
      <c r="N4408" s="1">
        <v>0</v>
      </c>
      <c r="O4408" s="1">
        <v>0</v>
      </c>
      <c r="P4408" s="1" t="s">
        <v>9516</v>
      </c>
      <c r="Q4408" s="1">
        <v>0</v>
      </c>
      <c r="R4408" s="1">
        <v>0</v>
      </c>
      <c r="S4408" s="1">
        <v>0</v>
      </c>
      <c r="T4408" s="1" t="s">
        <v>9516</v>
      </c>
    </row>
    <row r="4409" spans="1:20" ht="13.5" customHeight="1">
      <c r="A4409" s="1" t="s">
        <v>6479</v>
      </c>
      <c r="B4409" s="1" t="s">
        <v>6480</v>
      </c>
      <c r="C4409" s="1" t="s">
        <v>8402</v>
      </c>
      <c r="D4409" s="1" t="s">
        <v>8401</v>
      </c>
      <c r="E4409" s="1" t="s">
        <v>8431</v>
      </c>
      <c r="F4409" s="1">
        <v>0</v>
      </c>
      <c r="G4409" s="1">
        <v>0</v>
      </c>
      <c r="H4409" s="1" t="s">
        <v>8380</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8402</v>
      </c>
      <c r="D4410" s="1" t="s">
        <v>8432</v>
      </c>
      <c r="E4410" s="1" t="s">
        <v>8433</v>
      </c>
      <c r="F4410" s="1">
        <v>3.4</v>
      </c>
      <c r="G4410" s="1">
        <v>3.7</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8434</v>
      </c>
      <c r="E4411" s="1" t="s">
        <v>8435</v>
      </c>
      <c r="F4411" s="1">
        <v>7.1</v>
      </c>
      <c r="G4411" s="1">
        <v>7.8</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8436</v>
      </c>
      <c r="E4412" s="1" t="s">
        <v>8437</v>
      </c>
      <c r="F4412" s="1">
        <v>8.3000000000000007</v>
      </c>
      <c r="G4412" s="1">
        <v>9.1</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8438</v>
      </c>
      <c r="E4413" s="1" t="s">
        <v>8439</v>
      </c>
      <c r="F4413" s="1">
        <v>10.199999999999999</v>
      </c>
      <c r="G4413" s="1">
        <v>11.2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8440</v>
      </c>
      <c r="E4414" s="1" t="s">
        <v>8441</v>
      </c>
      <c r="F4414" s="1">
        <v>13.3</v>
      </c>
      <c r="G4414" s="1">
        <v>14.6</v>
      </c>
      <c r="H4414" s="1" t="s">
        <v>8170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8170</v>
      </c>
      <c r="D4415" s="1" t="s">
        <v>8442</v>
      </c>
      <c r="E4415" s="1" t="s">
        <v>8443</v>
      </c>
      <c r="F4415" s="1">
        <v>0</v>
      </c>
      <c r="G4415" s="1">
        <v>0</v>
      </c>
      <c r="J4415" s="1">
        <v>8</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8170</v>
      </c>
      <c r="D4416" s="1" t="s">
        <v>8444</v>
      </c>
      <c r="E4416" s="1" t="s">
        <v>8445</v>
      </c>
      <c r="F4416" s="1">
        <v>2.9</v>
      </c>
      <c r="G4416" s="1">
        <v>3.2</v>
      </c>
      <c r="J4416" s="1">
        <v>8</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8446</v>
      </c>
      <c r="E4417" s="1" t="s">
        <v>8447</v>
      </c>
      <c r="F4417" s="1">
        <v>4.5999999999999996</v>
      </c>
      <c r="G4417" s="1">
        <v>5.0999999999999996</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8448</v>
      </c>
      <c r="E4418" s="1" t="s">
        <v>8449</v>
      </c>
      <c r="F4418" s="1">
        <v>6.3</v>
      </c>
      <c r="G4418" s="1">
        <v>6.9</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8450</v>
      </c>
      <c r="E4419" s="1" t="s">
        <v>1477</v>
      </c>
      <c r="F4419" s="1">
        <v>9.3000000000000007</v>
      </c>
      <c r="G4419" s="1">
        <v>10.199999999999999</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8168</v>
      </c>
      <c r="E4420" s="1" t="s">
        <v>8169</v>
      </c>
      <c r="F4420" s="1">
        <v>10.8</v>
      </c>
      <c r="G4420" s="1">
        <v>11.9</v>
      </c>
      <c r="H4420" s="1" t="s">
        <v>6483</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8451</v>
      </c>
      <c r="E4421" s="1" t="s">
        <v>8452</v>
      </c>
      <c r="F4421" s="1">
        <v>13.5</v>
      </c>
      <c r="G4421" s="1">
        <v>14.9</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8453</v>
      </c>
      <c r="E4422" s="1" t="s">
        <v>8454</v>
      </c>
      <c r="F4422" s="1">
        <v>14.9</v>
      </c>
      <c r="G4422" s="1">
        <v>16.399999999999999</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8455</v>
      </c>
      <c r="E4423" s="1" t="s">
        <v>8456</v>
      </c>
      <c r="F4423" s="1">
        <v>16.399999999999999</v>
      </c>
      <c r="G4423" s="1">
        <v>18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8457</v>
      </c>
      <c r="E4424" s="1" t="s">
        <v>8458</v>
      </c>
      <c r="F4424" s="1">
        <v>19.2</v>
      </c>
      <c r="G4424" s="1">
        <v>20.6</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8459</v>
      </c>
      <c r="E4425" s="1" t="s">
        <v>8460</v>
      </c>
      <c r="F4425" s="1">
        <v>21.1</v>
      </c>
      <c r="G4425" s="1">
        <v>23.3</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8461</v>
      </c>
      <c r="E4426" s="1" t="s">
        <v>8462</v>
      </c>
      <c r="F4426" s="1">
        <v>22.7</v>
      </c>
      <c r="G4426" s="1">
        <v>25.1</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8463</v>
      </c>
      <c r="E4427" s="1" t="s">
        <v>8464</v>
      </c>
      <c r="F4427" s="1">
        <v>24.8</v>
      </c>
      <c r="G4427" s="1">
        <v>27.3</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8465</v>
      </c>
      <c r="E4428" s="1" t="s">
        <v>8466</v>
      </c>
      <c r="F4428" s="1">
        <v>27.5</v>
      </c>
      <c r="G4428" s="1">
        <v>30.3</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8467</v>
      </c>
      <c r="E4429" s="1" t="s">
        <v>8468</v>
      </c>
      <c r="F4429" s="1">
        <v>31.3</v>
      </c>
      <c r="G4429" s="1">
        <v>34.4</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8469</v>
      </c>
      <c r="E4430" s="1" t="s">
        <v>8470</v>
      </c>
      <c r="F4430" s="1">
        <v>34.700000000000003</v>
      </c>
      <c r="G4430" s="1">
        <v>38.200000000000003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8471</v>
      </c>
      <c r="E4431" s="1" t="s">
        <v>8472</v>
      </c>
      <c r="F4431" s="1">
        <v>36.200000000000003</v>
      </c>
      <c r="G4431" s="1">
        <v>39.799999999999997</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8440</v>
      </c>
      <c r="E4432" s="1" t="s">
        <v>8441</v>
      </c>
      <c r="F4432" s="1">
        <v>37.6</v>
      </c>
      <c r="G4432" s="1">
        <v>41.4</v>
      </c>
      <c r="H4432" s="1" t="s">
        <v>8402</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8473</v>
      </c>
      <c r="E4433" s="1" t="s">
        <v>8474</v>
      </c>
      <c r="F4433" s="1">
        <v>39.4</v>
      </c>
      <c r="G4433" s="1">
        <v>43.3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8475</v>
      </c>
      <c r="E4434" s="1" t="s">
        <v>8476</v>
      </c>
      <c r="F4434" s="1">
        <v>42.3</v>
      </c>
      <c r="G4434" s="1">
        <v>46.5</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35</v>
      </c>
      <c r="E4435" s="1" t="s">
        <v>10194</v>
      </c>
      <c r="F4435" s="1">
        <v>45.3</v>
      </c>
      <c r="G4435" s="1">
        <v>49.8</v>
      </c>
      <c r="H4435" s="1" t="s">
        <v>8205</v>
      </c>
      <c r="I4435" s="1" t="s">
        <v>9754</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8477</v>
      </c>
      <c r="E4436" s="1" t="s">
        <v>8478</v>
      </c>
      <c r="F4436" s="1">
        <v>48.1</v>
      </c>
      <c r="G4436" s="1">
        <v>52.9</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8479</v>
      </c>
      <c r="E4437" s="1" t="s">
        <v>8480</v>
      </c>
      <c r="F4437" s="1">
        <v>51.2</v>
      </c>
      <c r="G4437" s="1">
        <v>56.3</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8481</v>
      </c>
      <c r="E4438" s="1" t="s">
        <v>8482</v>
      </c>
      <c r="F4438" s="1">
        <v>61.4</v>
      </c>
      <c r="G4438" s="1">
        <v>67.5</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8225</v>
      </c>
      <c r="E4439" s="1" t="s">
        <v>8226</v>
      </c>
      <c r="F4439" s="1">
        <v>66.099999999999994</v>
      </c>
      <c r="G4439" s="1">
        <v>72.7</v>
      </c>
      <c r="H4439" s="1" t="s">
        <v>6483</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8430</v>
      </c>
      <c r="D4440" s="1" t="s">
        <v>8240</v>
      </c>
      <c r="E4440" s="1" t="s">
        <v>8241</v>
      </c>
      <c r="F4440" s="1">
        <v>0</v>
      </c>
      <c r="G4440" s="1">
        <v>0</v>
      </c>
      <c r="H4440" s="1" t="s">
        <v>8483</v>
      </c>
      <c r="J4440" s="1">
        <v>0</v>
      </c>
      <c r="K4440" s="1">
        <v>0</v>
      </c>
      <c r="L4440" s="1">
        <v>0</v>
      </c>
      <c r="M4440" s="1">
        <v>0</v>
      </c>
      <c r="N4440" s="1">
        <v>0</v>
      </c>
      <c r="O4440" s="1">
        <v>0</v>
      </c>
      <c r="P4440" s="1" t="s">
        <v>9516</v>
      </c>
      <c r="Q4440" s="1">
        <v>0</v>
      </c>
      <c r="R4440" s="1">
        <v>0</v>
      </c>
      <c r="S4440" s="1">
        <v>0</v>
      </c>
      <c r="T4440" s="1" t="s">
        <v>9516</v>
      </c>
    </row>
    <row r="4441" spans="1:20" ht="13.5" customHeight="1">
      <c r="A4441" s="1" t="s">
        <v>6479</v>
      </c>
      <c r="B4441" s="1" t="s">
        <v>6480</v>
      </c>
      <c r="C4441" s="1" t="s">
        <v>8430</v>
      </c>
      <c r="D4441" s="1" t="s">
        <v>8484</v>
      </c>
      <c r="E4441" s="1" t="s">
        <v>8485</v>
      </c>
      <c r="F4441" s="1">
        <v>3.4</v>
      </c>
      <c r="G4441" s="1">
        <v>3.7</v>
      </c>
      <c r="H4441" s="1" t="s">
        <v>7</v>
      </c>
      <c r="J4441" s="1">
        <v>0</v>
      </c>
      <c r="K4441" s="1">
        <v>0</v>
      </c>
      <c r="L4441" s="1">
        <v>0</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8486</v>
      </c>
      <c r="E4442" s="1" t="s">
        <v>8487</v>
      </c>
      <c r="F4442" s="1">
        <v>4.9000000000000004</v>
      </c>
      <c r="G4442" s="1">
        <v>5.4</v>
      </c>
      <c r="H4442" s="1" t="s">
        <v>7</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8488</v>
      </c>
      <c r="E4443" s="1" t="s">
        <v>8489</v>
      </c>
      <c r="F4443" s="1">
        <v>6.8</v>
      </c>
      <c r="G4443" s="1">
        <v>7.5</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8490</v>
      </c>
      <c r="E4444" s="1" t="s">
        <v>8491</v>
      </c>
      <c r="F4444" s="1">
        <v>8</v>
      </c>
      <c r="G4444" s="1">
        <v>8.8000000000000007</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8492</v>
      </c>
      <c r="E4445" s="1" t="s">
        <v>8493</v>
      </c>
      <c r="F4445" s="1">
        <v>12.6</v>
      </c>
      <c r="G4445" s="1">
        <v>13.9</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8494</v>
      </c>
      <c r="E4446" s="1" t="s">
        <v>8495</v>
      </c>
      <c r="F4446" s="1">
        <v>15.7</v>
      </c>
      <c r="G4446" s="1">
        <v>17.3</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8496</v>
      </c>
      <c r="E4447" s="1" t="s">
        <v>8497</v>
      </c>
      <c r="F4447" s="1">
        <v>20.8</v>
      </c>
      <c r="G4447" s="1">
        <v>22.9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8498</v>
      </c>
      <c r="E4448" s="1" t="s">
        <v>8499</v>
      </c>
      <c r="F4448" s="1">
        <v>26.4</v>
      </c>
      <c r="G4448" s="1">
        <v>29</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8500</v>
      </c>
      <c r="E4449" s="1" t="s">
        <v>8500</v>
      </c>
      <c r="F4449" s="1">
        <v>30</v>
      </c>
      <c r="G4449" s="1">
        <v>33</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8501</v>
      </c>
      <c r="E4450" s="1" t="s">
        <v>8502</v>
      </c>
      <c r="F4450" s="1">
        <v>33</v>
      </c>
      <c r="G4450" s="1">
        <v>36.299999999999997</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8423</v>
      </c>
      <c r="B4451" s="1" t="s">
        <v>6480</v>
      </c>
      <c r="C4451" s="1" t="s">
        <v>8430</v>
      </c>
      <c r="D4451" s="1" t="s">
        <v>8428</v>
      </c>
      <c r="E4451" s="1" t="s">
        <v>8429</v>
      </c>
      <c r="F4451" s="1">
        <v>39.1</v>
      </c>
      <c r="G4451" s="1">
        <v>43</v>
      </c>
      <c r="H4451" s="1" t="s">
        <v>8380</v>
      </c>
      <c r="J4451" s="1">
        <v>0</v>
      </c>
      <c r="K4451" s="1">
        <v>0</v>
      </c>
      <c r="L4451" s="1">
        <v>0</v>
      </c>
      <c r="M4451" s="1">
        <v>0</v>
      </c>
      <c r="N4451" s="1">
        <v>0</v>
      </c>
      <c r="O4451" s="1">
        <v>0</v>
      </c>
      <c r="P4451" s="1" t="s">
        <v>9516</v>
      </c>
      <c r="Q4451" s="1">
        <v>0</v>
      </c>
      <c r="R4451" s="1">
        <v>0</v>
      </c>
      <c r="S4451" s="1">
        <v>0</v>
      </c>
      <c r="T4451" s="1" t="s">
        <v>9516</v>
      </c>
    </row>
    <row r="4452" spans="1:20" ht="13.5" customHeight="1">
      <c r="A4452" s="1" t="s">
        <v>8423</v>
      </c>
      <c r="B4452" s="1" t="s">
        <v>6480</v>
      </c>
      <c r="C4452" s="1" t="s">
        <v>8430</v>
      </c>
      <c r="D4452" s="1" t="s">
        <v>8503</v>
      </c>
      <c r="E4452" s="1" t="s">
        <v>10155</v>
      </c>
      <c r="F4452" s="1">
        <v>45.2</v>
      </c>
      <c r="G4452" s="1">
        <v>49.7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8504</v>
      </c>
      <c r="E4453" s="1" t="s">
        <v>8505</v>
      </c>
      <c r="F4453" s="1">
        <v>47.6</v>
      </c>
      <c r="G4453" s="1">
        <v>52.4</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8506</v>
      </c>
      <c r="E4454" s="1" t="s">
        <v>8507</v>
      </c>
      <c r="F4454" s="1">
        <v>49.4</v>
      </c>
      <c r="G4454" s="1">
        <v>54.3</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8508</v>
      </c>
      <c r="E4455" s="1" t="s">
        <v>8509</v>
      </c>
      <c r="F4455" s="1">
        <v>55.3</v>
      </c>
      <c r="G4455" s="1">
        <v>60.8</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9905</v>
      </c>
      <c r="E4456" s="1" t="s">
        <v>8510</v>
      </c>
      <c r="F4456" s="1">
        <v>59.5</v>
      </c>
      <c r="G4456" s="1">
        <v>65.5</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8511</v>
      </c>
      <c r="E4457" s="1" t="s">
        <v>8512</v>
      </c>
      <c r="F4457" s="1">
        <v>63.6</v>
      </c>
      <c r="G4457" s="1">
        <v>70</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8513</v>
      </c>
      <c r="E4458" s="1" t="s">
        <v>8514</v>
      </c>
      <c r="F4458" s="1">
        <v>67.8</v>
      </c>
      <c r="G4458" s="1">
        <v>74.599999999999994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8515</v>
      </c>
      <c r="E4459" s="1" t="s">
        <v>8516</v>
      </c>
      <c r="F4459" s="1">
        <v>73.2</v>
      </c>
      <c r="G4459" s="1">
        <v>80.5</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8517</v>
      </c>
      <c r="E4460" s="1" t="s">
        <v>8518</v>
      </c>
      <c r="F4460" s="1">
        <v>77.3</v>
      </c>
      <c r="G4460" s="1">
        <v>85</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8519</v>
      </c>
      <c r="E4461" s="1" t="s">
        <v>8520</v>
      </c>
      <c r="F4461" s="1">
        <v>80.7</v>
      </c>
      <c r="G4461" s="1">
        <v>88.8</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8521</v>
      </c>
      <c r="E4462" s="1" t="s">
        <v>8522</v>
      </c>
      <c r="F4462" s="1">
        <v>83.1</v>
      </c>
      <c r="G4462" s="1">
        <v>91.4</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8523</v>
      </c>
      <c r="E4463" s="1" t="s">
        <v>8524</v>
      </c>
      <c r="F4463" s="1">
        <v>88.2</v>
      </c>
      <c r="G4463" s="1">
        <v>97</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8525</v>
      </c>
      <c r="E4464" s="1" t="s">
        <v>8526</v>
      </c>
      <c r="F4464" s="1">
        <v>99.1</v>
      </c>
      <c r="G4464" s="1">
        <v>109</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8527</v>
      </c>
      <c r="E4465" s="1" t="s">
        <v>8528</v>
      </c>
      <c r="F4465" s="1">
        <v>102.5</v>
      </c>
      <c r="G4465" s="1">
        <v>112.8</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8529</v>
      </c>
      <c r="E4466" s="1" t="s">
        <v>8530</v>
      </c>
      <c r="F4466" s="1">
        <v>109.6</v>
      </c>
      <c r="G4466" s="1">
        <v>120.6</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8531</v>
      </c>
      <c r="E4467" s="1" t="s">
        <v>8532</v>
      </c>
      <c r="F4467" s="1">
        <v>114.5</v>
      </c>
      <c r="G4467" s="1">
        <v>126</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8533</v>
      </c>
      <c r="E4468" s="1" t="s">
        <v>8534</v>
      </c>
      <c r="F4468" s="1">
        <v>118.1</v>
      </c>
      <c r="G4468" s="1">
        <v>129.9</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8535</v>
      </c>
      <c r="E4469" s="1" t="s">
        <v>8536</v>
      </c>
      <c r="F4469" s="1">
        <v>119.6</v>
      </c>
      <c r="G4469" s="1">
        <v>131.6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8537</v>
      </c>
      <c r="E4470" s="1" t="s">
        <v>8538</v>
      </c>
      <c r="F4470" s="1">
        <v>124.6</v>
      </c>
      <c r="G4470" s="1">
        <v>137.1</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8539</v>
      </c>
      <c r="E4471" s="1" t="s">
        <v>8540</v>
      </c>
      <c r="F4471" s="1">
        <v>127.7</v>
      </c>
      <c r="G4471" s="1">
        <v>140.5</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8541</v>
      </c>
      <c r="E4472" s="1" t="s">
        <v>8542</v>
      </c>
      <c r="F4472" s="1">
        <v>131.69999999999999</v>
      </c>
      <c r="G4472" s="1">
        <v>144.9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8543</v>
      </c>
      <c r="E4473" s="1" t="s">
        <v>8544</v>
      </c>
      <c r="F4473" s="1">
        <v>133.9</v>
      </c>
      <c r="G4473" s="1">
        <v>147.30000000000001</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8545</v>
      </c>
      <c r="E4474" s="1" t="s">
        <v>8546</v>
      </c>
      <c r="F4474" s="1">
        <v>136.6</v>
      </c>
      <c r="G4474" s="1">
        <v>150.30000000000001</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8547</v>
      </c>
      <c r="E4475" s="1" t="s">
        <v>8548</v>
      </c>
      <c r="F4475" s="1">
        <v>138.9</v>
      </c>
      <c r="G4475" s="1">
        <v>152.80000000000001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8549</v>
      </c>
      <c r="E4476" s="1" t="s">
        <v>8550</v>
      </c>
      <c r="F4476" s="1">
        <v>141.5</v>
      </c>
      <c r="G4476" s="1">
        <v>155.69999999999999</v>
      </c>
      <c r="H4476" s="1" t="s">
        <v>8551</v>
      </c>
      <c r="J4476" s="1">
        <v>0</v>
      </c>
      <c r="K4476" s="1">
        <v>0</v>
      </c>
      <c r="L4476" s="1">
        <v>0</v>
      </c>
      <c r="M4476" s="1">
        <v>0</v>
      </c>
      <c r="N4476" s="1">
        <v>0</v>
      </c>
      <c r="O4476" s="1">
        <v>0</v>
      </c>
      <c r="P4476" s="1" t="s">
        <v>9516</v>
      </c>
      <c r="Q4476" s="1">
        <v>0</v>
      </c>
      <c r="R4476" s="1">
        <v>0</v>
      </c>
      <c r="S4476" s="1">
        <v>0</v>
      </c>
      <c r="T4476" s="1" t="s">
        <v>9516</v>
      </c>
    </row>
    <row r="4477" spans="1:20" ht="13.5" customHeight="1">
      <c r="A4477" s="1" t="s">
        <v>9502</v>
      </c>
      <c r="B4477" s="1" t="s">
        <v>9501</v>
      </c>
      <c r="C4477" s="1" t="s">
        <v>8153</v>
      </c>
      <c r="D4477" s="1" t="s">
        <v>7631</v>
      </c>
      <c r="E4477" s="1" t="s">
        <v>9789</v>
      </c>
      <c r="F4477" s="1">
        <v>-32768</v>
      </c>
      <c r="G4477" s="1" t="s">
        <v>9495</v>
      </c>
      <c r="J4477" s="1">
        <v>108</v>
      </c>
      <c r="K4477" s="1">
        <v>0</v>
      </c>
      <c r="L4477" s="1">
        <v>4</v>
      </c>
      <c r="M4477" s="1">
        <v>0</v>
      </c>
      <c r="N4477" s="1">
        <v>0</v>
      </c>
      <c r="O4477" s="1">
        <v>0</v>
      </c>
      <c r="P4477" s="1" t="s">
        <v>9516</v>
      </c>
      <c r="Q4477" s="1">
        <v>0</v>
      </c>
      <c r="R4477" s="1">
        <v>0</v>
      </c>
      <c r="S4477" s="1">
        <v>0</v>
      </c>
      <c r="T4477" s="1" t="s">
        <v>9516</v>
      </c>
    </row>
    <row r="4478" spans="1:20" ht="13.5" customHeight="1">
      <c r="A4478" s="1" t="s">
        <v>6479</v>
      </c>
      <c r="B4478" s="1" t="s">
        <v>6480</v>
      </c>
      <c r="C4478" s="1" t="s">
        <v>8153</v>
      </c>
      <c r="D4478" s="1" t="s">
        <v>8151</v>
      </c>
      <c r="E4478" s="1" t="s">
        <v>8152</v>
      </c>
      <c r="F4478" s="1">
        <v>0.8</v>
      </c>
      <c r="G4478" s="1">
        <v>0</v>
      </c>
      <c r="H4478" s="1" t="s">
        <v>6483</v>
      </c>
      <c r="J4478" s="1">
        <v>8</v>
      </c>
      <c r="K4478" s="1">
        <v>0</v>
      </c>
      <c r="L4478" s="1">
        <v>4</v>
      </c>
      <c r="M4478" s="1">
        <v>0</v>
      </c>
      <c r="N4478" s="1">
        <v>0</v>
      </c>
      <c r="O4478" s="1">
        <v>0</v>
      </c>
      <c r="P4478" s="1" t="s">
        <v>9516</v>
      </c>
      <c r="Q4478" s="1">
        <v>0</v>
      </c>
      <c r="R4478" s="1">
        <v>0</v>
      </c>
      <c r="S4478" s="1">
        <v>0</v>
      </c>
      <c r="T4478" s="1" t="s">
        <v>9516</v>
      </c>
    </row>
    <row r="4479" spans="1:20" ht="13.5" customHeight="1">
      <c r="A4479" s="1" t="s">
        <v>6479</v>
      </c>
      <c r="B4479" s="1" t="s">
        <v>6480</v>
      </c>
      <c r="C4479" s="1" t="s">
        <v>8153</v>
      </c>
      <c r="D4479" s="1" t="s">
        <v>8552</v>
      </c>
      <c r="E4479" s="1" t="s">
        <v>8553</v>
      </c>
      <c r="F4479" s="1">
        <v>3.5</v>
      </c>
      <c r="G4479" s="1">
        <v>0</v>
      </c>
      <c r="H4479" s="1" t="s">
        <v>7</v>
      </c>
      <c r="J4479" s="1">
        <v>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8381</v>
      </c>
      <c r="E4480" s="1" t="s">
        <v>8382</v>
      </c>
      <c r="F4480" s="1">
        <v>6.1</v>
      </c>
      <c r="G4480" s="1">
        <v>0</v>
      </c>
      <c r="H4480" s="1" t="s">
        <v>8380</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8554</v>
      </c>
      <c r="E4481" s="1" t="s">
        <v>8555</v>
      </c>
      <c r="F4481" s="1">
        <v>8.4</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8556</v>
      </c>
      <c r="E4482" s="1" t="s">
        <v>8557</v>
      </c>
      <c r="F4482" s="1">
        <v>11.6</v>
      </c>
      <c r="G4482" s="1">
        <v>0</v>
      </c>
      <c r="H4482" s="1" t="s">
        <v>7</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8558</v>
      </c>
      <c r="E4483" s="1" t="s">
        <v>8559</v>
      </c>
      <c r="F4483" s="1">
        <v>15</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8560</v>
      </c>
      <c r="E4484" s="1" t="s">
        <v>1044</v>
      </c>
      <c r="F4484" s="1">
        <v>18.600000000000001</v>
      </c>
      <c r="G4484" s="1">
        <v>0</v>
      </c>
      <c r="H4484" s="1" t="s">
        <v>7</v>
      </c>
      <c r="J4484" s="1">
        <v>0</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8561</v>
      </c>
      <c r="E4485" s="1" t="s">
        <v>8562</v>
      </c>
      <c r="F4485" s="1">
        <v>22.2</v>
      </c>
      <c r="G4485" s="1">
        <v>0</v>
      </c>
      <c r="J4485" s="1">
        <v>0</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8563</v>
      </c>
      <c r="E4486" s="1" t="s">
        <v>8564</v>
      </c>
      <c r="F4486" s="1">
        <v>25</v>
      </c>
      <c r="G4486" s="1">
        <v>0</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8565</v>
      </c>
      <c r="E4487" s="1" t="s">
        <v>8566</v>
      </c>
      <c r="F4487" s="1">
        <v>26.8</v>
      </c>
      <c r="G4487" s="1">
        <v>0</v>
      </c>
      <c r="H4487" s="1" t="s">
        <v>7</v>
      </c>
      <c r="J4487" s="1">
        <v>0</v>
      </c>
      <c r="K4487" s="1">
        <v>0</v>
      </c>
      <c r="L4487" s="1">
        <v>0</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8567</v>
      </c>
      <c r="E4488" s="1" t="s">
        <v>9788</v>
      </c>
      <c r="F4488" s="1">
        <v>30.2</v>
      </c>
      <c r="G4488" s="1">
        <v>0</v>
      </c>
      <c r="H4488" s="1" t="s">
        <v>7</v>
      </c>
      <c r="J4488" s="1">
        <v>0</v>
      </c>
      <c r="K4488" s="1">
        <v>0</v>
      </c>
      <c r="L4488" s="1">
        <v>0</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8568</v>
      </c>
      <c r="E4489" s="1" t="s">
        <v>8569</v>
      </c>
      <c r="F4489" s="1">
        <v>33.9</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8570</v>
      </c>
      <c r="E4490" s="1" t="s">
        <v>8571</v>
      </c>
      <c r="F4490" s="1">
        <v>36.9</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8572</v>
      </c>
      <c r="E4491" s="1" t="s">
        <v>8573</v>
      </c>
      <c r="F4491" s="1">
        <v>41.8</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8574</v>
      </c>
      <c r="E4492" s="1" t="s">
        <v>8575</v>
      </c>
      <c r="F4492" s="1">
        <v>45.2</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8576</v>
      </c>
      <c r="E4493" s="1" t="s">
        <v>8577</v>
      </c>
      <c r="F4493" s="1">
        <v>48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7191</v>
      </c>
      <c r="E4494" s="1" t="s">
        <v>7192</v>
      </c>
      <c r="F4494" s="1">
        <v>50</v>
      </c>
      <c r="G4494" s="1">
        <v>0</v>
      </c>
      <c r="H4494" s="1" t="s">
        <v>7</v>
      </c>
      <c r="I4494" s="1" t="s">
        <v>9372</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8153</v>
      </c>
      <c r="D4495" s="1" t="s">
        <v>8578</v>
      </c>
      <c r="E4495" s="1" t="s">
        <v>8579</v>
      </c>
      <c r="F4495" s="1">
        <v>51.8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8153</v>
      </c>
      <c r="D4496" s="1" t="s">
        <v>8580</v>
      </c>
      <c r="E4496" s="1" t="s">
        <v>8581</v>
      </c>
      <c r="F4496" s="1">
        <v>56.7</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8582</v>
      </c>
      <c r="E4497" s="1" t="s">
        <v>8583</v>
      </c>
      <c r="F4497" s="1">
        <v>60.1</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8584</v>
      </c>
      <c r="E4498" s="1" t="s">
        <v>8585</v>
      </c>
      <c r="F4498" s="1">
        <v>62.5</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8586</v>
      </c>
      <c r="E4499" s="1" t="s">
        <v>8587</v>
      </c>
      <c r="F4499" s="1">
        <v>65.5</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9906</v>
      </c>
      <c r="E4500" s="1" t="s">
        <v>8588</v>
      </c>
      <c r="F4500" s="1">
        <v>69.099999999999994</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8589</v>
      </c>
      <c r="E4501" s="1" t="s">
        <v>8590</v>
      </c>
      <c r="F4501" s="1">
        <v>71</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8591</v>
      </c>
      <c r="E4502" s="1" t="s">
        <v>8592</v>
      </c>
      <c r="F4502" s="1">
        <v>75.8</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8593</v>
      </c>
      <c r="E4503" s="1" t="s">
        <v>8594</v>
      </c>
      <c r="F4503" s="1">
        <v>79.400000000000006</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8595</v>
      </c>
      <c r="E4504" s="1" t="s">
        <v>8596</v>
      </c>
      <c r="F4504" s="1">
        <v>85.2</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8597</v>
      </c>
      <c r="E4505" s="1" t="s">
        <v>8598</v>
      </c>
      <c r="F4505" s="1">
        <v>90.4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8599</v>
      </c>
      <c r="E4506" s="1" t="s">
        <v>8600</v>
      </c>
      <c r="F4506" s="1">
        <v>99.2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8601</v>
      </c>
      <c r="E4507" s="1" t="s">
        <v>8602</v>
      </c>
      <c r="F4507" s="1">
        <v>103.3</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8603</v>
      </c>
      <c r="E4508" s="1" t="s">
        <v>8604</v>
      </c>
      <c r="F4508" s="1">
        <v>107.2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8605</v>
      </c>
      <c r="E4509" s="1" t="s">
        <v>8606</v>
      </c>
      <c r="F4509" s="1">
        <v>108.4</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8607</v>
      </c>
      <c r="E4510" s="1" t="s">
        <v>8608</v>
      </c>
      <c r="F4510" s="1">
        <v>111.3</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8609</v>
      </c>
      <c r="E4511" s="1" t="s">
        <v>8610</v>
      </c>
      <c r="F4511" s="1">
        <v>114.9</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8611</v>
      </c>
      <c r="E4512" s="1" t="s">
        <v>10156</v>
      </c>
      <c r="F4512" s="1">
        <v>117</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8612</v>
      </c>
      <c r="E4513" s="1" t="s">
        <v>8613</v>
      </c>
      <c r="F4513" s="1">
        <v>120.8</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8614</v>
      </c>
      <c r="E4514" s="1" t="s">
        <v>8615</v>
      </c>
      <c r="F4514" s="1">
        <v>122.8</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8616</v>
      </c>
      <c r="E4515" s="1" t="s">
        <v>10221</v>
      </c>
      <c r="F4515" s="1">
        <v>130.4</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8549</v>
      </c>
      <c r="E4516" s="1" t="s">
        <v>8550</v>
      </c>
      <c r="F4516" s="1">
        <v>132.9</v>
      </c>
      <c r="G4516" s="1">
        <v>0</v>
      </c>
      <c r="H4516" s="1" t="s">
        <v>8617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8618</v>
      </c>
      <c r="E4517" s="1" t="s">
        <v>3890</v>
      </c>
      <c r="F4517" s="1">
        <v>136.19999999999999</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8619</v>
      </c>
      <c r="E4518" s="1" t="s">
        <v>8620</v>
      </c>
      <c r="F4518" s="1">
        <v>138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8621</v>
      </c>
      <c r="E4519" s="1" t="s">
        <v>8622</v>
      </c>
      <c r="F4519" s="1">
        <v>141</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8623</v>
      </c>
      <c r="E4520" s="1" t="s">
        <v>8624</v>
      </c>
      <c r="F4520" s="1">
        <v>144.30000000000001</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8625</v>
      </c>
      <c r="E4521" s="1" t="s">
        <v>8626</v>
      </c>
      <c r="F4521" s="1">
        <v>147.4</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8627</v>
      </c>
      <c r="E4522" s="1" t="s">
        <v>8628</v>
      </c>
      <c r="F4522" s="1">
        <v>151.80000000000001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8629</v>
      </c>
      <c r="E4523" s="1" t="s">
        <v>8630</v>
      </c>
      <c r="F4523" s="1">
        <v>159</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8631</v>
      </c>
      <c r="E4524" s="1" t="s">
        <v>8632</v>
      </c>
      <c r="F4524" s="1">
        <v>161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8633</v>
      </c>
      <c r="E4525" s="1" t="s">
        <v>8634</v>
      </c>
      <c r="F4525" s="1">
        <v>164.7</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8635</v>
      </c>
      <c r="E4526" s="1" t="s">
        <v>8636</v>
      </c>
      <c r="F4526" s="1">
        <v>167.6</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8637</v>
      </c>
      <c r="E4527" s="1" t="s">
        <v>8638</v>
      </c>
      <c r="F4527" s="1">
        <v>169.2</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8639</v>
      </c>
      <c r="E4528" s="1" t="s">
        <v>8640</v>
      </c>
      <c r="F4528" s="1">
        <v>178.9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8641</v>
      </c>
      <c r="E4529" s="1" t="s">
        <v>8642</v>
      </c>
      <c r="F4529" s="1">
        <v>184.4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8643</v>
      </c>
      <c r="E4530" s="1" t="s">
        <v>8644</v>
      </c>
      <c r="F4530" s="1">
        <v>188.2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8645</v>
      </c>
      <c r="E4531" s="1" t="s">
        <v>8646</v>
      </c>
      <c r="F4531" s="1">
        <v>192</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8647</v>
      </c>
      <c r="E4532" s="1" t="s">
        <v>8648</v>
      </c>
      <c r="F4532" s="1">
        <v>194.8</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8649</v>
      </c>
      <c r="E4533" s="1" t="s">
        <v>8650</v>
      </c>
      <c r="F4533" s="1">
        <v>197.8</v>
      </c>
      <c r="G4533" s="1">
        <v>0</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8651</v>
      </c>
      <c r="E4534" s="1" t="s">
        <v>8652</v>
      </c>
      <c r="F4534" s="1">
        <v>202.4</v>
      </c>
      <c r="G4534" s="1">
        <v>0</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8653</v>
      </c>
      <c r="E4535" s="1" t="s">
        <v>8654</v>
      </c>
      <c r="F4535" s="1">
        <v>208.8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8655</v>
      </c>
      <c r="E4536" s="1" t="s">
        <v>8656</v>
      </c>
      <c r="F4536" s="1">
        <v>213.6</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8657</v>
      </c>
      <c r="E4537" s="1" t="s">
        <v>8658</v>
      </c>
      <c r="F4537" s="1">
        <v>224.2</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8659</v>
      </c>
      <c r="E4538" s="1" t="s">
        <v>8660</v>
      </c>
      <c r="F4538" s="1">
        <v>231</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8661</v>
      </c>
      <c r="B4539" s="1" t="s">
        <v>6480</v>
      </c>
      <c r="C4539" s="1" t="s">
        <v>8153</v>
      </c>
      <c r="D4539" s="1" t="s">
        <v>8662</v>
      </c>
      <c r="E4539" s="1" t="s">
        <v>8663</v>
      </c>
      <c r="F4539" s="1">
        <v>238.5</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8661</v>
      </c>
      <c r="B4540" s="1" t="s">
        <v>6480</v>
      </c>
      <c r="C4540" s="1" t="s">
        <v>8153</v>
      </c>
      <c r="D4540" s="1" t="s">
        <v>8664</v>
      </c>
      <c r="E4540" s="1" t="s">
        <v>8665</v>
      </c>
      <c r="F4540" s="1">
        <v>243.2</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8666</v>
      </c>
      <c r="E4541" s="1" t="s">
        <v>8667</v>
      </c>
      <c r="F4541" s="1">
        <v>246.7</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8668</v>
      </c>
      <c r="E4542" s="1" t="s">
        <v>8669</v>
      </c>
      <c r="F4542" s="1">
        <v>251.3</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8670</v>
      </c>
      <c r="E4543" s="1" t="s">
        <v>8671</v>
      </c>
      <c r="F4543" s="1">
        <v>256.2</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8672</v>
      </c>
      <c r="E4544" s="1" t="s">
        <v>8673</v>
      </c>
      <c r="F4544" s="1">
        <v>259.60000000000002</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9907</v>
      </c>
      <c r="E4545" s="1" t="s">
        <v>8674</v>
      </c>
      <c r="F4545" s="1">
        <v>263.10000000000002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8675</v>
      </c>
      <c r="E4546" s="1" t="s">
        <v>8676</v>
      </c>
      <c r="F4546" s="1">
        <v>265.7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8677</v>
      </c>
      <c r="E4547" s="1" t="s">
        <v>8678</v>
      </c>
      <c r="F4547" s="1">
        <v>270</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8679</v>
      </c>
      <c r="E4548" s="1" t="s">
        <v>8680</v>
      </c>
      <c r="F4548" s="1">
        <v>276.60000000000002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8681</v>
      </c>
      <c r="E4549" s="1" t="s">
        <v>8682</v>
      </c>
      <c r="F4549" s="1">
        <v>278.89999999999998</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8683</v>
      </c>
      <c r="E4550" s="1" t="s">
        <v>8684</v>
      </c>
      <c r="F4550" s="1">
        <v>283.10000000000002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8685</v>
      </c>
      <c r="E4551" s="1" t="s">
        <v>8686</v>
      </c>
      <c r="F4551" s="1">
        <v>289.7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8687</v>
      </c>
      <c r="E4552" s="1" t="s">
        <v>8688</v>
      </c>
      <c r="F4552" s="1">
        <v>294.10000000000002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8689</v>
      </c>
      <c r="E4553" s="1" t="s">
        <v>8690</v>
      </c>
      <c r="F4553" s="1">
        <v>298.7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8691</v>
      </c>
      <c r="E4554" s="1" t="s">
        <v>8692</v>
      </c>
      <c r="F4554" s="1">
        <v>305.60000000000002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8693</v>
      </c>
      <c r="E4555" s="1" t="s">
        <v>8694</v>
      </c>
      <c r="F4555" s="1">
        <v>313.60000000000002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8695</v>
      </c>
      <c r="E4556" s="1" t="s">
        <v>8696</v>
      </c>
      <c r="F4556" s="1">
        <v>320</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8697</v>
      </c>
      <c r="E4557" s="1" t="s">
        <v>8698</v>
      </c>
      <c r="F4557" s="1">
        <v>326.7</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8699</v>
      </c>
      <c r="E4558" s="1" t="s">
        <v>8700</v>
      </c>
      <c r="F4558" s="1">
        <v>330.9</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9908</v>
      </c>
      <c r="E4559" s="1" t="s">
        <v>8701</v>
      </c>
      <c r="F4559" s="1">
        <v>334.7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8702</v>
      </c>
      <c r="E4560" s="1" t="s">
        <v>8703</v>
      </c>
      <c r="F4560" s="1">
        <v>337.4</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8704</v>
      </c>
      <c r="E4561" s="1" t="s">
        <v>8705</v>
      </c>
      <c r="F4561" s="1">
        <v>339.9</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8706</v>
      </c>
      <c r="E4562" s="1" t="s">
        <v>8707</v>
      </c>
      <c r="F4562" s="1">
        <v>342.5</v>
      </c>
      <c r="G4562" s="1">
        <v>0</v>
      </c>
      <c r="H4562" s="1" t="s">
        <v>8708</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8709</v>
      </c>
      <c r="E4563" s="1" t="s">
        <v>8710</v>
      </c>
      <c r="F4563" s="1">
        <v>345.1</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8711</v>
      </c>
      <c r="E4564" s="1" t="s">
        <v>8712</v>
      </c>
      <c r="F4564" s="1">
        <v>347.8</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8713</v>
      </c>
      <c r="E4565" s="1" t="s">
        <v>8714</v>
      </c>
      <c r="F4565" s="1">
        <v>352.5</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8715</v>
      </c>
      <c r="E4566" s="1" t="s">
        <v>8716</v>
      </c>
      <c r="F4566" s="1">
        <v>358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8717</v>
      </c>
      <c r="E4567" s="1" t="s">
        <v>8718</v>
      </c>
      <c r="F4567" s="1">
        <v>369.3</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8719</v>
      </c>
      <c r="E4568" s="1" t="s">
        <v>8720</v>
      </c>
      <c r="F4568" s="1">
        <v>379.1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8721</v>
      </c>
      <c r="E4569" s="1" t="s">
        <v>8722</v>
      </c>
      <c r="F4569" s="1">
        <v>382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8723</v>
      </c>
      <c r="E4570" s="1" t="s">
        <v>8724</v>
      </c>
      <c r="F4570" s="1">
        <v>385.6</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8725</v>
      </c>
      <c r="E4571" s="1" t="s">
        <v>8726</v>
      </c>
      <c r="F4571" s="1">
        <v>389.9</v>
      </c>
      <c r="G4571" s="1">
        <v>0</v>
      </c>
      <c r="H4571" s="1" t="s">
        <v>8727</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8728</v>
      </c>
      <c r="E4572" s="1" t="s">
        <v>8729</v>
      </c>
      <c r="F4572" s="1">
        <v>392.4</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8730</v>
      </c>
      <c r="E4573" s="1" t="s">
        <v>8731</v>
      </c>
      <c r="F4573" s="1">
        <v>395.2</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8306</v>
      </c>
      <c r="B4574" s="1" t="s">
        <v>6480</v>
      </c>
      <c r="C4574" s="1" t="s">
        <v>8153</v>
      </c>
      <c r="D4574" s="1" t="s">
        <v>8732</v>
      </c>
      <c r="E4574" s="1" t="s">
        <v>8733</v>
      </c>
      <c r="F4574" s="1">
        <v>399.4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8306</v>
      </c>
      <c r="B4575" s="1" t="s">
        <v>6480</v>
      </c>
      <c r="C4575" s="1" t="s">
        <v>8153</v>
      </c>
      <c r="D4575" s="1" t="s">
        <v>8734</v>
      </c>
      <c r="E4575" s="1" t="s">
        <v>8735</v>
      </c>
      <c r="F4575" s="1">
        <v>403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8736</v>
      </c>
      <c r="E4576" s="1" t="s">
        <v>8737</v>
      </c>
      <c r="F4576" s="1">
        <v>408.1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8738</v>
      </c>
      <c r="E4577" s="1" t="s">
        <v>8739</v>
      </c>
      <c r="F4577" s="1">
        <v>413.4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8740</v>
      </c>
      <c r="E4578" s="1" t="s">
        <v>8741</v>
      </c>
      <c r="F4578" s="1">
        <v>419.4</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7648</v>
      </c>
      <c r="E4579" s="1" t="s">
        <v>7649</v>
      </c>
      <c r="F4579" s="1">
        <v>432.1</v>
      </c>
      <c r="G4579" s="1">
        <v>0</v>
      </c>
      <c r="I4579" s="1" t="s">
        <v>9372</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8742</v>
      </c>
      <c r="E4580" s="1" t="s">
        <v>3673</v>
      </c>
      <c r="F4580" s="1">
        <v>434.7</v>
      </c>
      <c r="G4580" s="1">
        <v>0</v>
      </c>
      <c r="H4580" s="1" t="s">
        <v>8305</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8743</v>
      </c>
      <c r="E4581" s="1" t="s">
        <v>8744</v>
      </c>
      <c r="F4581" s="1">
        <v>441.6</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8745</v>
      </c>
      <c r="E4582" s="1" t="s">
        <v>8746</v>
      </c>
      <c r="F4582" s="1">
        <v>443.3</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8747</v>
      </c>
      <c r="E4583" s="1" t="s">
        <v>8748</v>
      </c>
      <c r="F4583" s="1">
        <v>445.5</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8749</v>
      </c>
      <c r="E4584" s="1" t="s">
        <v>8750</v>
      </c>
      <c r="F4584" s="1">
        <v>447.1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8751</v>
      </c>
      <c r="E4585" s="1" t="s">
        <v>8752</v>
      </c>
      <c r="F4585" s="1">
        <v>448.7</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9909</v>
      </c>
      <c r="E4586" s="1" t="s">
        <v>8753</v>
      </c>
      <c r="F4586" s="1">
        <v>455.7</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8333</v>
      </c>
      <c r="E4587" s="1" t="s">
        <v>8334</v>
      </c>
      <c r="F4587" s="1">
        <v>462.6</v>
      </c>
      <c r="G4587" s="1">
        <v>0</v>
      </c>
      <c r="H4587" s="1" t="s">
        <v>8307</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8330</v>
      </c>
      <c r="E4588" s="1" t="s">
        <v>8331</v>
      </c>
      <c r="F4588" s="1">
        <v>465.8</v>
      </c>
      <c r="G4588" s="1">
        <v>0</v>
      </c>
      <c r="H4588" s="1" t="s">
        <v>8754</v>
      </c>
      <c r="J4588" s="1">
        <v>0</v>
      </c>
      <c r="K4588" s="1">
        <v>0</v>
      </c>
      <c r="L4588" s="1">
        <v>0</v>
      </c>
      <c r="M4588" s="1">
        <v>0</v>
      </c>
      <c r="N4588" s="1">
        <v>0</v>
      </c>
      <c r="O4588" s="1">
        <v>0</v>
      </c>
      <c r="P4588" s="1" t="s">
        <v>9516</v>
      </c>
      <c r="Q4588" s="1">
        <v>0</v>
      </c>
      <c r="R4588" s="1">
        <v>0</v>
      </c>
      <c r="S4588" s="1">
        <v>0</v>
      </c>
      <c r="T4588" s="1" t="s">
        <v>9516</v>
      </c>
    </row>
    <row r="4589" spans="1:20" ht="13.5" customHeight="1">
      <c r="A4589" s="1" t="s">
        <v>8263</v>
      </c>
      <c r="B4589" s="1" t="s">
        <v>6480</v>
      </c>
      <c r="C4589" s="1" t="s">
        <v>8755</v>
      </c>
      <c r="D4589" s="1" t="s">
        <v>8286</v>
      </c>
      <c r="E4589" s="1" t="s">
        <v>8287</v>
      </c>
      <c r="F4589" s="1">
        <v>0</v>
      </c>
      <c r="G4589" s="1">
        <v>0</v>
      </c>
      <c r="H4589" s="1" t="s">
        <v>8483</v>
      </c>
      <c r="J4589" s="1">
        <v>0</v>
      </c>
      <c r="K4589" s="1">
        <v>0</v>
      </c>
      <c r="L4589" s="1">
        <v>0</v>
      </c>
      <c r="M4589" s="1">
        <v>0</v>
      </c>
      <c r="N4589" s="1">
        <v>0</v>
      </c>
      <c r="O4589" s="1">
        <v>0</v>
      </c>
      <c r="P4589" s="1" t="s">
        <v>9516</v>
      </c>
      <c r="Q4589" s="1">
        <v>0</v>
      </c>
      <c r="R4589" s="1">
        <v>0</v>
      </c>
      <c r="S4589" s="1">
        <v>0</v>
      </c>
      <c r="T4589" s="1" t="s">
        <v>9516</v>
      </c>
    </row>
    <row r="4590" spans="1:20" ht="13.5" customHeight="1">
      <c r="A4590" s="1" t="s">
        <v>8263</v>
      </c>
      <c r="B4590" s="1" t="s">
        <v>6480</v>
      </c>
      <c r="C4590" s="1" t="s">
        <v>8755</v>
      </c>
      <c r="D4590" s="1" t="s">
        <v>8756</v>
      </c>
      <c r="E4590" s="1" t="s">
        <v>8757</v>
      </c>
      <c r="F4590" s="1">
        <v>2.7</v>
      </c>
      <c r="G4590" s="1">
        <v>3</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8758</v>
      </c>
      <c r="E4591" s="1" t="s">
        <v>8759</v>
      </c>
      <c r="F4591" s="1">
        <v>3.6</v>
      </c>
      <c r="G4591" s="1">
        <v>4</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8760</v>
      </c>
      <c r="E4592" s="1" t="s">
        <v>8761</v>
      </c>
      <c r="F4592" s="1">
        <v>5.2</v>
      </c>
      <c r="G4592" s="1">
        <v>5.7</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8762</v>
      </c>
      <c r="E4593" s="1" t="s">
        <v>8763</v>
      </c>
      <c r="F4593" s="1">
        <v>5.8</v>
      </c>
      <c r="G4593" s="1">
        <v>6.4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8764</v>
      </c>
      <c r="E4594" s="1" t="s">
        <v>10190</v>
      </c>
      <c r="F4594" s="1">
        <v>7.8</v>
      </c>
      <c r="G4594" s="1">
        <v>8.6</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8765</v>
      </c>
      <c r="E4595" s="1" t="s">
        <v>8766</v>
      </c>
      <c r="F4595" s="1">
        <v>8.9</v>
      </c>
      <c r="G4595" s="1">
        <v>9.8000000000000007</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8767</v>
      </c>
      <c r="E4596" s="1" t="s">
        <v>8768</v>
      </c>
      <c r="F4596" s="1">
        <v>12.9</v>
      </c>
      <c r="G4596" s="1">
        <v>14.2</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8769</v>
      </c>
      <c r="E4597" s="1" t="s">
        <v>8770</v>
      </c>
      <c r="F4597" s="1">
        <v>14.8</v>
      </c>
      <c r="G4597" s="1">
        <v>16.3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8771</v>
      </c>
      <c r="E4598" s="1" t="s">
        <v>8772</v>
      </c>
      <c r="F4598" s="1">
        <v>15.8</v>
      </c>
      <c r="G4598" s="1">
        <v>17.399999999999999</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8773</v>
      </c>
      <c r="E4599" s="1" t="s">
        <v>8774</v>
      </c>
      <c r="F4599" s="1">
        <v>18.899999999999999</v>
      </c>
      <c r="G4599" s="1">
        <v>20.8</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8775</v>
      </c>
      <c r="E4600" s="1" t="s">
        <v>10216</v>
      </c>
      <c r="F4600" s="1">
        <v>22.6</v>
      </c>
      <c r="G4600" s="1">
        <v>24.9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3247</v>
      </c>
      <c r="E4601" s="1" t="s">
        <v>3248</v>
      </c>
      <c r="F4601" s="1">
        <v>27.2</v>
      </c>
      <c r="G4601" s="1">
        <v>29.9</v>
      </c>
      <c r="I4601" s="1" t="s">
        <v>9352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8776</v>
      </c>
      <c r="E4602" s="1" t="s">
        <v>8777</v>
      </c>
      <c r="F4602" s="1">
        <v>32.299999999999997</v>
      </c>
      <c r="G4602" s="1">
        <v>35.5</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8778</v>
      </c>
      <c r="E4603" s="1" t="s">
        <v>8779</v>
      </c>
      <c r="F4603" s="1">
        <v>40.200000000000003</v>
      </c>
      <c r="G4603" s="1">
        <v>44.2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8780</v>
      </c>
      <c r="E4604" s="1" t="s">
        <v>8781</v>
      </c>
      <c r="F4604" s="1">
        <v>42.6</v>
      </c>
      <c r="G4604" s="1">
        <v>46.9</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8782</v>
      </c>
      <c r="E4605" s="1" t="s">
        <v>8783</v>
      </c>
      <c r="F4605" s="1">
        <v>46.4</v>
      </c>
      <c r="G4605" s="1">
        <v>51</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8784</v>
      </c>
      <c r="E4606" s="1" t="s">
        <v>5187</v>
      </c>
      <c r="F4606" s="1">
        <v>49.9</v>
      </c>
      <c r="G4606" s="1">
        <v>54.9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8785</v>
      </c>
      <c r="E4607" s="1" t="s">
        <v>10137</v>
      </c>
      <c r="F4607" s="1">
        <v>51.2</v>
      </c>
      <c r="G4607" s="1">
        <v>56.3</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8786</v>
      </c>
      <c r="E4608" s="1" t="s">
        <v>8787</v>
      </c>
      <c r="F4608" s="1">
        <v>53.4</v>
      </c>
      <c r="G4608" s="1">
        <v>58.7</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8788</v>
      </c>
      <c r="E4609" s="1" t="s">
        <v>8789</v>
      </c>
      <c r="F4609" s="1">
        <v>64.099999999999994</v>
      </c>
      <c r="G4609" s="1">
        <v>70.5</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8790</v>
      </c>
      <c r="E4610" s="1" t="s">
        <v>8791</v>
      </c>
      <c r="F4610" s="1">
        <v>69</v>
      </c>
      <c r="G4610" s="1">
        <v>75.900000000000006</v>
      </c>
      <c r="J4610" s="1">
        <v>0</v>
      </c>
      <c r="K4610" s="1">
        <v>0</v>
      </c>
      <c r="L4610" s="1">
        <v>0</v>
      </c>
      <c r="M4610" s="1">
        <v>0</v>
      </c>
      <c r="N4610" s="1">
        <v>0</v>
      </c>
      <c r="O4610" s="1">
        <v>0</v>
      </c>
      <c r="P4610" s="1" t="s">
        <v>9516</v>
      </c>
      <c r="Q4610" s="1">
        <v>0</v>
      </c>
      <c r="R4610" s="1">
        <v>0</v>
      </c>
      <c r="S4610" s="1">
        <v>0</v>
      </c>
      <c r="T4610" s="1" t="s">
        <v>9516</v>
      </c>
    </row>
    <row r="4611" spans="1:20" ht="13.5" customHeight="1">
      <c r="A4611" s="1" t="s">
        <v>8423</v>
      </c>
      <c r="B4611" s="1" t="s">
        <v>6480</v>
      </c>
      <c r="C4611" s="1" t="s">
        <v>8755</v>
      </c>
      <c r="D4611" s="1" t="s">
        <v>8792</v>
      </c>
      <c r="E4611" s="1" t="s">
        <v>8793</v>
      </c>
      <c r="F4611" s="1">
        <v>75.2</v>
      </c>
      <c r="G4611" s="1">
        <v>82.7</v>
      </c>
      <c r="J4611" s="1">
        <v>0</v>
      </c>
      <c r="K4611" s="1">
        <v>0</v>
      </c>
      <c r="L4611" s="1">
        <v>0</v>
      </c>
      <c r="M4611" s="1">
        <v>0</v>
      </c>
      <c r="N4611" s="1">
        <v>0</v>
      </c>
      <c r="O4611" s="1">
        <v>0</v>
      </c>
      <c r="P4611" s="1" t="s">
        <v>9516</v>
      </c>
      <c r="Q4611" s="1">
        <v>0</v>
      </c>
      <c r="R4611" s="1">
        <v>0</v>
      </c>
      <c r="S4611" s="1">
        <v>0</v>
      </c>
      <c r="T4611" s="1" t="s">
        <v>9516</v>
      </c>
    </row>
    <row r="4612" spans="1:20" ht="13.5" customHeight="1">
      <c r="A4612" s="1" t="s">
        <v>8423</v>
      </c>
      <c r="B4612" s="1" t="s">
        <v>6480</v>
      </c>
      <c r="C4612" s="1" t="s">
        <v>8755</v>
      </c>
      <c r="D4612" s="1" t="s">
        <v>8794</v>
      </c>
      <c r="E4612" s="1" t="s">
        <v>8795</v>
      </c>
      <c r="F4612" s="1">
        <v>84.9</v>
      </c>
      <c r="G4612" s="1">
        <v>93.4</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8796</v>
      </c>
      <c r="E4613" s="1" t="s">
        <v>8797</v>
      </c>
      <c r="F4613" s="1">
        <v>88</v>
      </c>
      <c r="G4613" s="1">
        <v>96.8</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8798</v>
      </c>
      <c r="E4614" s="1" t="s">
        <v>8799</v>
      </c>
      <c r="F4614" s="1">
        <v>93.9</v>
      </c>
      <c r="G4614" s="1">
        <v>103.3</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8800</v>
      </c>
      <c r="E4615" s="1" t="s">
        <v>8801</v>
      </c>
      <c r="F4615" s="1">
        <v>100.3</v>
      </c>
      <c r="G4615" s="1">
        <v>110.3</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8802</v>
      </c>
      <c r="E4616" s="1" t="s">
        <v>8803</v>
      </c>
      <c r="F4616" s="1">
        <v>105.4</v>
      </c>
      <c r="G4616" s="1">
        <v>115.9</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8804</v>
      </c>
      <c r="E4617" s="1" t="s">
        <v>8805</v>
      </c>
      <c r="F4617" s="1">
        <v>111.9</v>
      </c>
      <c r="G4617" s="1">
        <v>123.1</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8806</v>
      </c>
      <c r="E4618" s="1" t="s">
        <v>8807</v>
      </c>
      <c r="F4618" s="1">
        <v>117.3</v>
      </c>
      <c r="G4618" s="1">
        <v>129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8808</v>
      </c>
      <c r="E4619" s="1" t="s">
        <v>8809</v>
      </c>
      <c r="F4619" s="1">
        <v>125.2</v>
      </c>
      <c r="G4619" s="1">
        <v>137.69999999999999</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8810</v>
      </c>
      <c r="E4620" s="1" t="s">
        <v>8811</v>
      </c>
      <c r="F4620" s="1">
        <v>130.80000000000001</v>
      </c>
      <c r="G4620" s="1">
        <v>143.9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8812</v>
      </c>
      <c r="E4621" s="1" t="s">
        <v>8813</v>
      </c>
      <c r="F4621" s="1">
        <v>136.30000000000001</v>
      </c>
      <c r="G4621" s="1">
        <v>149.9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8814</v>
      </c>
      <c r="E4622" s="1" t="s">
        <v>8815</v>
      </c>
      <c r="F4622" s="1">
        <v>138.80000000000001</v>
      </c>
      <c r="G4622" s="1">
        <v>152.69999999999999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8816</v>
      </c>
      <c r="E4623" s="1" t="s">
        <v>8817</v>
      </c>
      <c r="F4623" s="1">
        <v>140.19999999999999</v>
      </c>
      <c r="G4623" s="1">
        <v>154.19999999999999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8818</v>
      </c>
      <c r="E4624" s="1" t="s">
        <v>8819</v>
      </c>
      <c r="F4624" s="1">
        <v>142.9</v>
      </c>
      <c r="G4624" s="1">
        <v>157.19999999999999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8549</v>
      </c>
      <c r="E4625" s="1" t="s">
        <v>8550</v>
      </c>
      <c r="F4625" s="1">
        <v>148</v>
      </c>
      <c r="G4625" s="1">
        <v>162.80000000000001</v>
      </c>
      <c r="H4625" s="1" t="s">
        <v>8820</v>
      </c>
      <c r="J4625" s="1">
        <v>0</v>
      </c>
      <c r="K4625" s="1">
        <v>0</v>
      </c>
      <c r="L4625" s="1">
        <v>0</v>
      </c>
      <c r="M4625" s="1">
        <v>0</v>
      </c>
      <c r="N4625" s="1">
        <v>0</v>
      </c>
      <c r="O4625" s="1">
        <v>0</v>
      </c>
      <c r="P4625" s="1" t="s">
        <v>9516</v>
      </c>
      <c r="Q4625" s="1">
        <v>0</v>
      </c>
      <c r="R4625" s="1">
        <v>0</v>
      </c>
      <c r="S4625" s="1">
        <v>0</v>
      </c>
      <c r="T4625" s="1" t="s">
        <v>9516</v>
      </c>
    </row>
    <row r="4626" spans="1:20" ht="13.5" customHeight="1">
      <c r="A4626" s="1" t="s">
        <v>6479</v>
      </c>
      <c r="B4626" s="1" t="s">
        <v>6480</v>
      </c>
      <c r="C4626" s="1" t="s">
        <v>8821</v>
      </c>
      <c r="D4626" s="1" t="s">
        <v>8822</v>
      </c>
      <c r="E4626" s="1" t="s">
        <v>8823</v>
      </c>
      <c r="F4626" s="1">
        <v>0</v>
      </c>
      <c r="G4626" s="1">
        <v>0</v>
      </c>
      <c r="J4626" s="1">
        <v>0</v>
      </c>
      <c r="K4626" s="1">
        <v>0</v>
      </c>
      <c r="L4626" s="1">
        <v>0</v>
      </c>
      <c r="M4626" s="1">
        <v>0</v>
      </c>
      <c r="N4626" s="1">
        <v>0</v>
      </c>
      <c r="O4626" s="1">
        <v>0</v>
      </c>
      <c r="P4626" s="1" t="s">
        <v>9516</v>
      </c>
      <c r="Q4626" s="1">
        <v>0</v>
      </c>
      <c r="R4626" s="1">
        <v>0</v>
      </c>
      <c r="S4626" s="1">
        <v>0</v>
      </c>
      <c r="T4626" s="1" t="s">
        <v>9516</v>
      </c>
    </row>
    <row r="4627" spans="1:20" ht="13.5" customHeight="1">
      <c r="A4627" s="1" t="s">
        <v>6479</v>
      </c>
      <c r="B4627" s="1" t="s">
        <v>6480</v>
      </c>
      <c r="C4627" s="1" t="s">
        <v>8821</v>
      </c>
      <c r="D4627" s="1" t="s">
        <v>8824</v>
      </c>
      <c r="E4627" s="1" t="s">
        <v>8825</v>
      </c>
      <c r="F4627" s="1">
        <v>1.6</v>
      </c>
      <c r="G4627" s="1">
        <v>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8826</v>
      </c>
      <c r="E4628" s="1" t="s">
        <v>8827</v>
      </c>
      <c r="F4628" s="1">
        <v>5.2</v>
      </c>
      <c r="G4628" s="1">
        <v>0</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8828</v>
      </c>
      <c r="E4629" s="1" t="s">
        <v>8829</v>
      </c>
      <c r="F4629" s="1">
        <v>6.5</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8830</v>
      </c>
      <c r="E4630" s="1" t="s">
        <v>8831</v>
      </c>
      <c r="F4630" s="1">
        <v>8.1</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8832</v>
      </c>
      <c r="E4631" s="1" t="s">
        <v>8833</v>
      </c>
      <c r="F4631" s="1">
        <v>10.1</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8834</v>
      </c>
      <c r="E4632" s="1" t="s">
        <v>8835</v>
      </c>
      <c r="F4632" s="1">
        <v>12.7</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8836</v>
      </c>
      <c r="E4633" s="1" t="s">
        <v>8837</v>
      </c>
      <c r="F4633" s="1">
        <v>14.3</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8838</v>
      </c>
      <c r="E4634" s="1" t="s">
        <v>8839</v>
      </c>
      <c r="F4634" s="1">
        <v>15.4</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8840</v>
      </c>
      <c r="E4635" s="1" t="s">
        <v>8841</v>
      </c>
      <c r="F4635" s="1">
        <v>16.7</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8842</v>
      </c>
      <c r="E4636" s="1" t="s">
        <v>8843</v>
      </c>
      <c r="F4636" s="1">
        <v>20.100000000000001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8844</v>
      </c>
      <c r="E4637" s="1" t="s">
        <v>8845</v>
      </c>
      <c r="F4637" s="1">
        <v>23.3</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8846</v>
      </c>
      <c r="E4638" s="1" t="s">
        <v>8847</v>
      </c>
      <c r="F4638" s="1">
        <v>26.1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8848</v>
      </c>
      <c r="E4639" s="1" t="s">
        <v>8849</v>
      </c>
      <c r="F4639" s="1">
        <v>30.2</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8227</v>
      </c>
      <c r="B4640" s="1" t="s">
        <v>6480</v>
      </c>
      <c r="C4640" s="1" t="s">
        <v>8821</v>
      </c>
      <c r="D4640" s="1" t="s">
        <v>8850</v>
      </c>
      <c r="E4640" s="1" t="s">
        <v>8851</v>
      </c>
      <c r="F4640" s="1">
        <v>35.4</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8227</v>
      </c>
      <c r="B4641" s="1" t="s">
        <v>6480</v>
      </c>
      <c r="C4641" s="1" t="s">
        <v>8821</v>
      </c>
      <c r="D4641" s="1" t="s">
        <v>8852</v>
      </c>
      <c r="E4641" s="1" t="s">
        <v>8853</v>
      </c>
      <c r="F4641" s="1">
        <v>37.5</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8854</v>
      </c>
      <c r="E4642" s="1" t="s">
        <v>8855</v>
      </c>
      <c r="F4642" s="1">
        <v>39.299999999999997</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8856</v>
      </c>
      <c r="E4643" s="1" t="s">
        <v>8857</v>
      </c>
      <c r="F4643" s="1">
        <v>40.9</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8858</v>
      </c>
      <c r="E4644" s="1" t="s">
        <v>8859</v>
      </c>
      <c r="F4644" s="1">
        <v>42.6</v>
      </c>
      <c r="G4644" s="1">
        <v>0</v>
      </c>
      <c r="H4644" s="1" t="s">
        <v>8860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8861</v>
      </c>
      <c r="D4645" s="1" t="s">
        <v>8862</v>
      </c>
      <c r="E4645" s="1" t="s">
        <v>8863</v>
      </c>
      <c r="F4645" s="1">
        <v>0</v>
      </c>
      <c r="G4645" s="1">
        <v>0</v>
      </c>
      <c r="H4645" s="1" t="s">
        <v>8860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8861</v>
      </c>
      <c r="D4646" s="1" t="s">
        <v>8864</v>
      </c>
      <c r="E4646" s="1" t="s">
        <v>8865</v>
      </c>
      <c r="F4646" s="1">
        <v>5.0999999999999996</v>
      </c>
      <c r="G4646" s="1">
        <v>0</v>
      </c>
      <c r="H4646" s="1" t="s">
        <v>7</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8866</v>
      </c>
      <c r="E4647" s="1" t="s">
        <v>8867</v>
      </c>
      <c r="F4647" s="1">
        <v>6.6</v>
      </c>
      <c r="G4647" s="1">
        <v>0</v>
      </c>
      <c r="H4647" s="1" t="s">
        <v>7</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8868</v>
      </c>
      <c r="E4648" s="1" t="s">
        <v>8869</v>
      </c>
      <c r="F4648" s="1">
        <v>8.1999999999999993</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8870</v>
      </c>
      <c r="E4649" s="1" t="s">
        <v>8871</v>
      </c>
      <c r="F4649" s="1">
        <v>11</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8872</v>
      </c>
      <c r="E4650" s="1" t="s">
        <v>8873</v>
      </c>
      <c r="F4650" s="1">
        <v>12.9</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8874</v>
      </c>
      <c r="E4651" s="1" t="s">
        <v>8875</v>
      </c>
      <c r="F4651" s="1">
        <v>14.3</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8876</v>
      </c>
      <c r="E4652" s="1" t="s">
        <v>8877</v>
      </c>
      <c r="F4652" s="1">
        <v>17.399999999999999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8878</v>
      </c>
      <c r="E4653" s="1" t="s">
        <v>8879</v>
      </c>
      <c r="F4653" s="1">
        <v>19.7</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8880</v>
      </c>
      <c r="E4654" s="1" t="s">
        <v>8881</v>
      </c>
      <c r="F4654" s="1">
        <v>24.1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8882</v>
      </c>
      <c r="E4655" s="1" t="s">
        <v>8883</v>
      </c>
      <c r="F4655" s="1">
        <v>25.7</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8237</v>
      </c>
      <c r="D4656" s="1" t="s">
        <v>8235</v>
      </c>
      <c r="E4656" s="1" t="s">
        <v>8236</v>
      </c>
      <c r="F4656" s="1">
        <v>0</v>
      </c>
      <c r="G4656" s="1">
        <v>0</v>
      </c>
      <c r="H4656" s="1" t="s">
        <v>6483</v>
      </c>
      <c r="J4656" s="1">
        <v>0</v>
      </c>
      <c r="K4656" s="1">
        <v>0</v>
      </c>
      <c r="L4656" s="1">
        <v>4</v>
      </c>
      <c r="M4656" s="1">
        <v>0</v>
      </c>
      <c r="N4656" s="1">
        <v>0</v>
      </c>
      <c r="O4656" s="1">
        <v>0</v>
      </c>
      <c r="P4656" s="1" t="s">
        <v>9516</v>
      </c>
      <c r="Q4656" s="1">
        <v>0</v>
      </c>
      <c r="R4656" s="1">
        <v>0</v>
      </c>
      <c r="S4656" s="1">
        <v>0</v>
      </c>
      <c r="T4656" s="1" t="s">
        <v>9516</v>
      </c>
    </row>
    <row r="4657" spans="1:20" ht="13.5" customHeight="1">
      <c r="A4657" s="1" t="s">
        <v>8227</v>
      </c>
      <c r="B4657" s="1" t="s">
        <v>6480</v>
      </c>
      <c r="C4657" s="1" t="s">
        <v>8237</v>
      </c>
      <c r="D4657" s="1" t="s">
        <v>8884</v>
      </c>
      <c r="E4657" s="1" t="s">
        <v>8885</v>
      </c>
      <c r="F4657" s="1">
        <v>2.9</v>
      </c>
      <c r="G4657" s="1">
        <v>0</v>
      </c>
      <c r="H4657" s="1" t="s">
        <v>8250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8886</v>
      </c>
      <c r="E4658" s="1" t="s">
        <v>8887</v>
      </c>
      <c r="F4658" s="1">
        <v>4.2</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8888</v>
      </c>
      <c r="E4659" s="1" t="s">
        <v>8889</v>
      </c>
      <c r="F4659" s="1">
        <v>8.5</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9910</v>
      </c>
      <c r="E4660" s="1" t="s">
        <v>8890</v>
      </c>
      <c r="F4660" s="1">
        <v>13.1</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8891</v>
      </c>
      <c r="E4661" s="1" t="s">
        <v>7891</v>
      </c>
      <c r="F4661" s="1">
        <v>15.7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8892</v>
      </c>
      <c r="E4662" s="1" t="s">
        <v>8893</v>
      </c>
      <c r="F4662" s="1">
        <v>20.2</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8894</v>
      </c>
      <c r="E4663" s="1" t="s">
        <v>8895</v>
      </c>
      <c r="F4663" s="1">
        <v>25</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8896</v>
      </c>
      <c r="E4664" s="1" t="s">
        <v>8897</v>
      </c>
      <c r="F4664" s="1">
        <v>28</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8898</v>
      </c>
      <c r="E4665" s="1" t="s">
        <v>8899</v>
      </c>
      <c r="F4665" s="1">
        <v>31.4</v>
      </c>
      <c r="G4665" s="1">
        <v>0</v>
      </c>
      <c r="H4665" s="1" t="s">
        <v>8860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8900</v>
      </c>
      <c r="E4666" s="1" t="s">
        <v>8901</v>
      </c>
      <c r="F4666" s="1">
        <v>34.200000000000003</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8902</v>
      </c>
      <c r="E4667" s="1" t="s">
        <v>8903</v>
      </c>
      <c r="F4667" s="1">
        <v>39.6</v>
      </c>
      <c r="G4667" s="1">
        <v>0</v>
      </c>
      <c r="H4667" s="1" t="s">
        <v>8904</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8905</v>
      </c>
      <c r="E4668" s="1" t="s">
        <v>8906</v>
      </c>
      <c r="F4668" s="1">
        <v>44.7</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8907</v>
      </c>
      <c r="E4669" s="1" t="s">
        <v>8908</v>
      </c>
      <c r="F4669" s="1">
        <v>49.4</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8909</v>
      </c>
      <c r="E4670" s="1" t="s">
        <v>8910</v>
      </c>
      <c r="F4670" s="1">
        <v>54.6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8911</v>
      </c>
      <c r="E4671" s="1" t="s">
        <v>8912</v>
      </c>
      <c r="F4671" s="1">
        <v>57.6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8913</v>
      </c>
      <c r="E4672" s="1" t="s">
        <v>8914</v>
      </c>
      <c r="F4672" s="1">
        <v>61.5</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8915</v>
      </c>
      <c r="E4673" s="1" t="s">
        <v>8916</v>
      </c>
      <c r="F4673" s="1">
        <v>63.6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8917</v>
      </c>
      <c r="E4674" s="1" t="s">
        <v>8918</v>
      </c>
      <c r="F4674" s="1">
        <v>67.7</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8919</v>
      </c>
      <c r="E4675" s="1" t="s">
        <v>8920</v>
      </c>
      <c r="F4675" s="1">
        <v>75.599999999999994</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8921</v>
      </c>
      <c r="B4676" s="1" t="s">
        <v>6480</v>
      </c>
      <c r="C4676" s="1" t="s">
        <v>8237</v>
      </c>
      <c r="D4676" s="1" t="s">
        <v>8922</v>
      </c>
      <c r="E4676" s="1" t="s">
        <v>10178</v>
      </c>
      <c r="F4676" s="1">
        <v>82.3</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8921</v>
      </c>
      <c r="B4677" s="1" t="s">
        <v>6480</v>
      </c>
      <c r="C4677" s="1" t="s">
        <v>8237</v>
      </c>
      <c r="D4677" s="1" t="s">
        <v>8923</v>
      </c>
      <c r="E4677" s="1" t="s">
        <v>8924</v>
      </c>
      <c r="F4677" s="1">
        <v>84.7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8925</v>
      </c>
      <c r="E4678" s="1" t="s">
        <v>8926</v>
      </c>
      <c r="F4678" s="1">
        <v>87.6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8927</v>
      </c>
      <c r="E4679" s="1" t="s">
        <v>8928</v>
      </c>
      <c r="F4679" s="1">
        <v>90.9</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8929</v>
      </c>
      <c r="E4680" s="1" t="s">
        <v>8930</v>
      </c>
      <c r="F4680" s="1">
        <v>95.6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8931</v>
      </c>
      <c r="E4681" s="1" t="s">
        <v>8932</v>
      </c>
      <c r="F4681" s="1">
        <v>97.8</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8933</v>
      </c>
      <c r="E4682" s="1" t="s">
        <v>8934</v>
      </c>
      <c r="F4682" s="1">
        <v>100.4</v>
      </c>
      <c r="G4682" s="1">
        <v>0</v>
      </c>
      <c r="H4682" s="1" t="s">
        <v>8935</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8936</v>
      </c>
      <c r="E4683" s="1" t="s">
        <v>8937</v>
      </c>
      <c r="F4683" s="1">
        <v>103.2</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8938</v>
      </c>
      <c r="E4684" s="1" t="s">
        <v>8939</v>
      </c>
      <c r="F4684" s="1">
        <v>106.9</v>
      </c>
      <c r="G4684" s="1">
        <v>0</v>
      </c>
      <c r="H4684" s="1" t="s">
        <v>8940</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8941</v>
      </c>
      <c r="E4685" s="1" t="s">
        <v>8942</v>
      </c>
      <c r="F4685" s="1">
        <v>109.4</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8943</v>
      </c>
      <c r="E4686" s="1" t="s">
        <v>8944</v>
      </c>
      <c r="F4686" s="1">
        <v>112.3</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8945</v>
      </c>
      <c r="E4687" s="1" t="s">
        <v>8946</v>
      </c>
      <c r="F4687" s="1">
        <v>114.8</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8947</v>
      </c>
      <c r="E4688" s="1" t="s">
        <v>8948</v>
      </c>
      <c r="F4688" s="1">
        <v>123.7</v>
      </c>
      <c r="G4688" s="1">
        <v>0</v>
      </c>
      <c r="H4688" s="1" t="s">
        <v>8940</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8949</v>
      </c>
      <c r="E4689" s="1" t="s">
        <v>8950</v>
      </c>
      <c r="F4689" s="1">
        <v>125.3</v>
      </c>
      <c r="G4689" s="1">
        <v>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8940</v>
      </c>
      <c r="D4690" s="1" t="s">
        <v>8938</v>
      </c>
      <c r="E4690" s="1" t="s">
        <v>8939</v>
      </c>
      <c r="F4690" s="1">
        <v>0</v>
      </c>
      <c r="G4690" s="1">
        <v>0</v>
      </c>
      <c r="H4690" s="1" t="s">
        <v>8237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8940</v>
      </c>
      <c r="D4691" s="1" t="s">
        <v>8951</v>
      </c>
      <c r="E4691" s="1" t="s">
        <v>8952</v>
      </c>
      <c r="F4691" s="1">
        <v>3.5</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8953</v>
      </c>
      <c r="E4692" s="1" t="s">
        <v>8954</v>
      </c>
      <c r="F4692" s="1">
        <v>7.2</v>
      </c>
      <c r="G4692" s="1">
        <v>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8955</v>
      </c>
      <c r="E4693" s="1" t="s">
        <v>8956</v>
      </c>
      <c r="F4693" s="1">
        <v>12.3</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8957</v>
      </c>
      <c r="E4694" s="1" t="s">
        <v>8958</v>
      </c>
      <c r="F4694" s="1">
        <v>15.4</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3763</v>
      </c>
      <c r="E4695" s="1" t="s">
        <v>3150</v>
      </c>
      <c r="F4695" s="1">
        <v>16.399999999999999</v>
      </c>
      <c r="G4695" s="1">
        <v>0</v>
      </c>
      <c r="I4695" s="1" t="s">
        <v>9360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8959</v>
      </c>
      <c r="E4696" s="1" t="s">
        <v>8960</v>
      </c>
      <c r="F4696" s="1">
        <v>18.899999999999999</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8961</v>
      </c>
      <c r="E4697" s="1" t="s">
        <v>8962</v>
      </c>
      <c r="F4697" s="1">
        <v>20.6</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8947</v>
      </c>
      <c r="E4698" s="1" t="s">
        <v>8948</v>
      </c>
      <c r="F4698" s="1">
        <v>23.5</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9502</v>
      </c>
      <c r="B4699" s="1" t="s">
        <v>9501</v>
      </c>
      <c r="C4699" s="1" t="s">
        <v>8860</v>
      </c>
      <c r="D4699" s="1" t="s">
        <v>9496</v>
      </c>
      <c r="E4699" s="1" t="s">
        <v>8898</v>
      </c>
      <c r="F4699" s="1">
        <v>-32768</v>
      </c>
      <c r="G4699" s="1" t="s">
        <v>8237</v>
      </c>
      <c r="K4699" s="1">
        <v>0</v>
      </c>
      <c r="L4699" s="1">
        <v>0</v>
      </c>
      <c r="M4699" s="1">
        <v>0</v>
      </c>
      <c r="N4699" s="1">
        <v>0</v>
      </c>
      <c r="O4699" s="1">
        <v>0</v>
      </c>
      <c r="P4699" s="1" t="s">
        <v>9516</v>
      </c>
      <c r="Q4699" s="1">
        <v>0</v>
      </c>
      <c r="R4699" s="1">
        <v>0</v>
      </c>
      <c r="S4699" s="1">
        <v>0</v>
      </c>
      <c r="T4699" s="1" t="s">
        <v>9516</v>
      </c>
    </row>
    <row r="4700" spans="1:20" ht="13.5" customHeight="1">
      <c r="A4700" s="1" t="s">
        <v>8227</v>
      </c>
      <c r="B4700" s="1" t="s">
        <v>6480</v>
      </c>
      <c r="C4700" s="1" t="s">
        <v>8860</v>
      </c>
      <c r="D4700" s="1" t="s">
        <v>8898</v>
      </c>
      <c r="E4700" s="1" t="s">
        <v>8899</v>
      </c>
      <c r="F4700" s="1">
        <v>0</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8227</v>
      </c>
      <c r="B4701" s="1" t="s">
        <v>6480</v>
      </c>
      <c r="C4701" s="1" t="s">
        <v>8860</v>
      </c>
      <c r="D4701" s="1" t="s">
        <v>8963</v>
      </c>
      <c r="E4701" s="1" t="s">
        <v>8964</v>
      </c>
      <c r="F4701" s="1">
        <v>5.0999999999999996</v>
      </c>
      <c r="G4701" s="1">
        <v>5.6</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8965</v>
      </c>
      <c r="E4702" s="1" t="s">
        <v>8966</v>
      </c>
      <c r="F4702" s="1">
        <v>10.6</v>
      </c>
      <c r="G4702" s="1">
        <v>11.7</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8967</v>
      </c>
      <c r="E4703" s="1" t="s">
        <v>8968</v>
      </c>
      <c r="F4703" s="1">
        <v>13.6</v>
      </c>
      <c r="G4703" s="1">
        <v>15</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8969</v>
      </c>
      <c r="E4704" s="1" t="s">
        <v>8970</v>
      </c>
      <c r="F4704" s="1">
        <v>15.2</v>
      </c>
      <c r="G4704" s="1">
        <v>16.7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8971</v>
      </c>
      <c r="E4705" s="1" t="s">
        <v>8972</v>
      </c>
      <c r="F4705" s="1">
        <v>20.8</v>
      </c>
      <c r="G4705" s="1">
        <v>22.9</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8973</v>
      </c>
      <c r="E4706" s="1" t="s">
        <v>8974</v>
      </c>
      <c r="F4706" s="1">
        <v>23.3</v>
      </c>
      <c r="G4706" s="1">
        <v>25.6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8975</v>
      </c>
      <c r="E4707" s="1" t="s">
        <v>8976</v>
      </c>
      <c r="F4707" s="1">
        <v>26</v>
      </c>
      <c r="G4707" s="1">
        <v>28.6</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8977</v>
      </c>
      <c r="E4708" s="1" t="s">
        <v>8978</v>
      </c>
      <c r="F4708" s="1">
        <v>30.1</v>
      </c>
      <c r="G4708" s="1">
        <v>33.1</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8862</v>
      </c>
      <c r="E4709" s="1" t="s">
        <v>8863</v>
      </c>
      <c r="F4709" s="1">
        <v>32.9</v>
      </c>
      <c r="G4709" s="1">
        <v>36.200000000000003</v>
      </c>
      <c r="H4709" s="1" t="s">
        <v>8861</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8979</v>
      </c>
      <c r="E4710" s="1" t="s">
        <v>8980</v>
      </c>
      <c r="F4710" s="1">
        <v>36.6</v>
      </c>
      <c r="G4710" s="1">
        <v>40.299999999999997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8858</v>
      </c>
      <c r="E4711" s="1" t="s">
        <v>8859</v>
      </c>
      <c r="F4711" s="1">
        <v>40.299999999999997</v>
      </c>
      <c r="G4711" s="1">
        <v>44.3</v>
      </c>
      <c r="H4711" s="1" t="s">
        <v>8821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8981</v>
      </c>
      <c r="E4712" s="1" t="s">
        <v>10220</v>
      </c>
      <c r="F4712" s="1">
        <v>42.5</v>
      </c>
      <c r="G4712" s="1">
        <v>46.8</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8904</v>
      </c>
      <c r="D4713" s="1" t="s">
        <v>8902</v>
      </c>
      <c r="E4713" s="1" t="s">
        <v>8903</v>
      </c>
      <c r="F4713" s="1">
        <v>0</v>
      </c>
      <c r="G4713" s="1">
        <v>0</v>
      </c>
      <c r="H4713" s="1" t="s">
        <v>8237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8904</v>
      </c>
      <c r="D4714" s="1" t="s">
        <v>6998</v>
      </c>
      <c r="E4714" s="1" t="s">
        <v>6999</v>
      </c>
      <c r="F4714" s="1">
        <v>5.0999999999999996</v>
      </c>
      <c r="G4714" s="1">
        <v>0</v>
      </c>
      <c r="H4714" s="1" t="s">
        <v>7</v>
      </c>
      <c r="I4714" s="1" t="s">
        <v>9376</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8982</v>
      </c>
      <c r="E4715" s="1" t="s">
        <v>8983</v>
      </c>
      <c r="F4715" s="1">
        <v>7.4</v>
      </c>
      <c r="G4715" s="1">
        <v>0</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8984</v>
      </c>
      <c r="E4716" s="1" t="s">
        <v>8985</v>
      </c>
      <c r="F4716" s="1">
        <v>11.4</v>
      </c>
      <c r="G4716" s="1">
        <v>0</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8986</v>
      </c>
      <c r="E4717" s="1" t="s">
        <v>8987</v>
      </c>
      <c r="F4717" s="1">
        <v>13.7</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8988</v>
      </c>
      <c r="E4718" s="1" t="s">
        <v>6051</v>
      </c>
      <c r="F4718" s="1">
        <v>18.3</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8989</v>
      </c>
      <c r="E4719" s="1" t="s">
        <v>8990</v>
      </c>
      <c r="F4719" s="1">
        <v>21.5</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8991</v>
      </c>
      <c r="E4720" s="1" t="s">
        <v>8992</v>
      </c>
      <c r="F4720" s="1">
        <v>25.7</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8993</v>
      </c>
      <c r="E4721" s="1" t="s">
        <v>8994</v>
      </c>
      <c r="F4721" s="1">
        <v>28.2</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8904</v>
      </c>
      <c r="D4722" s="1" t="s">
        <v>8995</v>
      </c>
      <c r="E4722" s="1" t="s">
        <v>8996</v>
      </c>
      <c r="F4722" s="1">
        <v>35.700000000000003</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8921</v>
      </c>
      <c r="B4723" s="1" t="s">
        <v>6480</v>
      </c>
      <c r="C4723" s="1" t="s">
        <v>8904</v>
      </c>
      <c r="D4723" s="1" t="s">
        <v>8997</v>
      </c>
      <c r="E4723" s="1" t="s">
        <v>8998</v>
      </c>
      <c r="F4723" s="1">
        <v>39.9</v>
      </c>
      <c r="G4723" s="1">
        <v>0</v>
      </c>
      <c r="H4723" s="1" t="s">
        <v>8935</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8999</v>
      </c>
      <c r="E4724" s="1" t="s">
        <v>9000</v>
      </c>
      <c r="F4724" s="1">
        <v>42.6</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9001</v>
      </c>
      <c r="E4725" s="1" t="s">
        <v>9002</v>
      </c>
      <c r="F4725" s="1">
        <v>45.5</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9003</v>
      </c>
      <c r="E4726" s="1" t="s">
        <v>9004</v>
      </c>
      <c r="F4726" s="1">
        <v>48.8</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8935</v>
      </c>
      <c r="D4727" s="1" t="s">
        <v>8997</v>
      </c>
      <c r="E4727" s="1" t="s">
        <v>8998</v>
      </c>
      <c r="F4727" s="1">
        <v>0</v>
      </c>
      <c r="G4727" s="1">
        <v>0</v>
      </c>
      <c r="H4727" s="1" t="s">
        <v>8904</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8935</v>
      </c>
      <c r="D4728" s="1" t="s">
        <v>9005</v>
      </c>
      <c r="E4728" s="1" t="s">
        <v>9006</v>
      </c>
      <c r="F4728" s="1">
        <v>4.7</v>
      </c>
      <c r="G4728" s="1">
        <v>5.2</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9007</v>
      </c>
      <c r="E4729" s="1" t="s">
        <v>9008</v>
      </c>
      <c r="F4729" s="1">
        <v>5.6</v>
      </c>
      <c r="G4729" s="1">
        <v>6.2</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9009</v>
      </c>
      <c r="E4730" s="1" t="s">
        <v>9010</v>
      </c>
      <c r="F4730" s="1">
        <v>9.6</v>
      </c>
      <c r="G4730" s="1">
        <v>10.6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9011</v>
      </c>
      <c r="E4731" s="1" t="s">
        <v>9012</v>
      </c>
      <c r="F4731" s="1">
        <v>13.6</v>
      </c>
      <c r="G4731" s="1">
        <v>15</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9013</v>
      </c>
      <c r="E4732" s="1" t="s">
        <v>9014</v>
      </c>
      <c r="F4732" s="1">
        <v>19.600000000000001</v>
      </c>
      <c r="G4732" s="1">
        <v>21.6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9015</v>
      </c>
      <c r="E4733" s="1" t="s">
        <v>9016</v>
      </c>
      <c r="F4733" s="1">
        <v>24</v>
      </c>
      <c r="G4733" s="1">
        <v>26.4</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9017</v>
      </c>
      <c r="E4734" s="1" t="s">
        <v>9018</v>
      </c>
      <c r="F4734" s="1">
        <v>28.5</v>
      </c>
      <c r="G4734" s="1">
        <v>31.4</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9019</v>
      </c>
      <c r="E4735" s="1" t="s">
        <v>9020</v>
      </c>
      <c r="F4735" s="1">
        <v>32.799999999999997</v>
      </c>
      <c r="G4735" s="1">
        <v>36.1</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9021</v>
      </c>
      <c r="E4736" s="1" t="s">
        <v>9022</v>
      </c>
      <c r="F4736" s="1">
        <v>34.799999999999997</v>
      </c>
      <c r="G4736" s="1">
        <v>38.299999999999997</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9023</v>
      </c>
      <c r="E4737" s="1" t="s">
        <v>9024</v>
      </c>
      <c r="F4737" s="1">
        <v>36.200000000000003</v>
      </c>
      <c r="G4737" s="1">
        <v>39.799999999999997</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9025</v>
      </c>
      <c r="E4738" s="1" t="s">
        <v>9026</v>
      </c>
      <c r="F4738" s="1">
        <v>40</v>
      </c>
      <c r="G4738" s="1">
        <v>44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8933</v>
      </c>
      <c r="E4739" s="1" t="s">
        <v>8934</v>
      </c>
      <c r="F4739" s="1">
        <v>47.6</v>
      </c>
      <c r="G4739" s="1">
        <v>52.4</v>
      </c>
      <c r="H4739" s="1" t="s">
        <v>8237</v>
      </c>
      <c r="J4739" s="1">
        <v>0</v>
      </c>
      <c r="K4739" s="1">
        <v>0</v>
      </c>
      <c r="L4739" s="1">
        <v>0</v>
      </c>
      <c r="M4739" s="1">
        <v>0</v>
      </c>
      <c r="N4739" s="1">
        <v>0</v>
      </c>
      <c r="O4739" s="1">
        <v>0</v>
      </c>
      <c r="P4739" s="1" t="s">
        <v>9516</v>
      </c>
      <c r="Q4739" s="1">
        <v>0</v>
      </c>
      <c r="R4739" s="1">
        <v>0</v>
      </c>
      <c r="S4739" s="1">
        <v>0</v>
      </c>
      <c r="T4739" s="1" t="s">
        <v>9516</v>
      </c>
    </row>
    <row r="4740" spans="1:20" ht="13.5" customHeight="1">
      <c r="A4740" s="1" t="s">
        <v>8263</v>
      </c>
      <c r="B4740" s="1" t="s">
        <v>6480</v>
      </c>
      <c r="C4740" s="1" t="s">
        <v>8305</v>
      </c>
      <c r="D4740" s="1" t="s">
        <v>8303</v>
      </c>
      <c r="E4740" s="1" t="s">
        <v>8304</v>
      </c>
      <c r="F4740" s="1">
        <v>0</v>
      </c>
      <c r="G4740" s="1">
        <v>0</v>
      </c>
      <c r="H4740" s="1" t="s">
        <v>6483</v>
      </c>
      <c r="J4740" s="1">
        <v>0</v>
      </c>
      <c r="K4740" s="1">
        <v>0</v>
      </c>
      <c r="L4740" s="1">
        <v>0</v>
      </c>
      <c r="M4740" s="1">
        <v>0</v>
      </c>
      <c r="N4740" s="1">
        <v>0</v>
      </c>
      <c r="O4740" s="1">
        <v>0</v>
      </c>
      <c r="P4740" s="1" t="s">
        <v>9516</v>
      </c>
      <c r="Q4740" s="1">
        <v>0</v>
      </c>
      <c r="R4740" s="1">
        <v>0</v>
      </c>
      <c r="S4740" s="1">
        <v>0</v>
      </c>
      <c r="T4740" s="1" t="s">
        <v>9516</v>
      </c>
    </row>
    <row r="4741" spans="1:20" ht="13.5" customHeight="1">
      <c r="A4741" s="1" t="s">
        <v>8263</v>
      </c>
      <c r="B4741" s="1" t="s">
        <v>6480</v>
      </c>
      <c r="C4741" s="1" t="s">
        <v>8305</v>
      </c>
      <c r="D4741" s="1" t="s">
        <v>9027</v>
      </c>
      <c r="E4741" s="1" t="s">
        <v>9028</v>
      </c>
      <c r="F4741" s="1">
        <v>5.2</v>
      </c>
      <c r="G4741" s="1">
        <v>5.7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2220</v>
      </c>
      <c r="E4742" s="1" t="s">
        <v>2221</v>
      </c>
      <c r="F4742" s="1">
        <v>11</v>
      </c>
      <c r="G4742" s="1">
        <v>12.1</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9029</v>
      </c>
      <c r="E4743" s="1" t="s">
        <v>9030</v>
      </c>
      <c r="F4743" s="1">
        <v>14.4</v>
      </c>
      <c r="G4743" s="1">
        <v>15.8</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9031</v>
      </c>
      <c r="E4744" s="1" t="s">
        <v>9032</v>
      </c>
      <c r="F4744" s="1">
        <v>16.8</v>
      </c>
      <c r="G4744" s="1">
        <v>18.5</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9033</v>
      </c>
      <c r="E4745" s="1" t="s">
        <v>9034</v>
      </c>
      <c r="F4745" s="1">
        <v>19.600000000000001</v>
      </c>
      <c r="G4745" s="1">
        <v>21.6</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9035</v>
      </c>
      <c r="E4746" s="1" t="s">
        <v>9036</v>
      </c>
      <c r="F4746" s="1">
        <v>23.5</v>
      </c>
      <c r="G4746" s="1">
        <v>25.9</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9037</v>
      </c>
      <c r="E4747" s="1" t="s">
        <v>9038</v>
      </c>
      <c r="F4747" s="1">
        <v>26.7</v>
      </c>
      <c r="G4747" s="1">
        <v>29.4</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132</v>
      </c>
      <c r="E4748" s="1" t="s">
        <v>133</v>
      </c>
      <c r="F4748" s="1">
        <v>29.8</v>
      </c>
      <c r="G4748" s="1">
        <v>32.799999999999997</v>
      </c>
      <c r="H4748" s="1" t="s">
        <v>7</v>
      </c>
      <c r="I4748" s="1" t="s">
        <v>9316</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9039</v>
      </c>
      <c r="E4749" s="1" t="s">
        <v>9040</v>
      </c>
      <c r="F4749" s="1">
        <v>34.9</v>
      </c>
      <c r="G4749" s="1">
        <v>38.4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9041</v>
      </c>
      <c r="E4750" s="1" t="s">
        <v>9042</v>
      </c>
      <c r="F4750" s="1">
        <v>39.799999999999997</v>
      </c>
      <c r="G4750" s="1">
        <v>43.8</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9043</v>
      </c>
      <c r="E4751" s="1" t="s">
        <v>9044</v>
      </c>
      <c r="F4751" s="1">
        <v>42.4</v>
      </c>
      <c r="G4751" s="1">
        <v>46.6</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9045</v>
      </c>
      <c r="E4752" s="1" t="s">
        <v>2226</v>
      </c>
      <c r="F4752" s="1">
        <v>45.3</v>
      </c>
      <c r="G4752" s="1">
        <v>49.8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9046</v>
      </c>
      <c r="E4753" s="1" t="s">
        <v>9047</v>
      </c>
      <c r="F4753" s="1">
        <v>48.4</v>
      </c>
      <c r="G4753" s="1">
        <v>53.2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9048</v>
      </c>
      <c r="E4754" s="1" t="s">
        <v>9049</v>
      </c>
      <c r="F4754" s="1">
        <v>51.8</v>
      </c>
      <c r="G4754" s="1">
        <v>57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9050</v>
      </c>
      <c r="E4755" s="1" t="s">
        <v>9051</v>
      </c>
      <c r="F4755" s="1">
        <v>62.2</v>
      </c>
      <c r="G4755" s="1">
        <v>68.400000000000006</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9052</v>
      </c>
      <c r="E4756" s="1" t="s">
        <v>9053</v>
      </c>
      <c r="F4756" s="1">
        <v>71.7</v>
      </c>
      <c r="G4756" s="1">
        <v>78.900000000000006</v>
      </c>
      <c r="J4756" s="1">
        <v>0</v>
      </c>
      <c r="K4756" s="1">
        <v>0</v>
      </c>
      <c r="L4756" s="1">
        <v>0</v>
      </c>
      <c r="M4756" s="1">
        <v>0</v>
      </c>
      <c r="N4756" s="1">
        <v>0</v>
      </c>
      <c r="O4756" s="1">
        <v>0</v>
      </c>
      <c r="P4756" s="1" t="s">
        <v>9516</v>
      </c>
      <c r="Q4756" s="1">
        <v>0</v>
      </c>
      <c r="R4756" s="1">
        <v>0</v>
      </c>
      <c r="S4756" s="1">
        <v>0</v>
      </c>
      <c r="T4756" s="1" t="s">
        <v>9516</v>
      </c>
    </row>
    <row r="4757" spans="1:20" ht="13.5" customHeight="1">
      <c r="A4757" s="1" t="s">
        <v>8661</v>
      </c>
      <c r="B4757" s="1" t="s">
        <v>6480</v>
      </c>
      <c r="C4757" s="1" t="s">
        <v>8305</v>
      </c>
      <c r="D4757" s="1" t="s">
        <v>9054</v>
      </c>
      <c r="E4757" s="1" t="s">
        <v>9055</v>
      </c>
      <c r="F4757" s="1">
        <v>79</v>
      </c>
      <c r="G4757" s="1">
        <v>86.9</v>
      </c>
      <c r="J4757" s="1">
        <v>0</v>
      </c>
      <c r="K4757" s="1">
        <v>0</v>
      </c>
      <c r="L4757" s="1">
        <v>0</v>
      </c>
      <c r="M4757" s="1">
        <v>0</v>
      </c>
      <c r="N4757" s="1">
        <v>0</v>
      </c>
      <c r="O4757" s="1">
        <v>0</v>
      </c>
      <c r="P4757" s="1" t="s">
        <v>9516</v>
      </c>
      <c r="Q4757" s="1">
        <v>0</v>
      </c>
      <c r="R4757" s="1">
        <v>0</v>
      </c>
      <c r="S4757" s="1">
        <v>0</v>
      </c>
      <c r="T4757" s="1" t="s">
        <v>9516</v>
      </c>
    </row>
    <row r="4758" spans="1:20" ht="13.5" customHeight="1">
      <c r="A4758" s="1" t="s">
        <v>8306</v>
      </c>
      <c r="B4758" s="1" t="s">
        <v>6480</v>
      </c>
      <c r="C4758" s="1" t="s">
        <v>8305</v>
      </c>
      <c r="D4758" s="1" t="s">
        <v>9056</v>
      </c>
      <c r="E4758" s="1" t="s">
        <v>9057</v>
      </c>
      <c r="F4758" s="1">
        <v>86.8</v>
      </c>
      <c r="G4758" s="1">
        <v>95.5</v>
      </c>
      <c r="H4758" s="1" t="s">
        <v>8727</v>
      </c>
      <c r="J4758" s="1">
        <v>0</v>
      </c>
      <c r="K4758" s="1">
        <v>0</v>
      </c>
      <c r="L4758" s="1">
        <v>0</v>
      </c>
      <c r="M4758" s="1">
        <v>0</v>
      </c>
      <c r="N4758" s="1">
        <v>0</v>
      </c>
      <c r="O4758" s="1">
        <v>0</v>
      </c>
      <c r="P4758" s="1" t="s">
        <v>9516</v>
      </c>
      <c r="Q4758" s="1">
        <v>0</v>
      </c>
      <c r="R4758" s="1">
        <v>0</v>
      </c>
      <c r="S4758" s="1">
        <v>0</v>
      </c>
      <c r="T4758" s="1" t="s">
        <v>9516</v>
      </c>
    </row>
    <row r="4759" spans="1:20" ht="13.5" customHeight="1">
      <c r="A4759" s="1" t="s">
        <v>8306</v>
      </c>
      <c r="B4759" s="1" t="s">
        <v>6480</v>
      </c>
      <c r="C4759" s="1" t="s">
        <v>8305</v>
      </c>
      <c r="D4759" s="1" t="s">
        <v>9058</v>
      </c>
      <c r="E4759" s="1" t="s">
        <v>9059</v>
      </c>
      <c r="F4759" s="1">
        <v>94.3</v>
      </c>
      <c r="G4759" s="1">
        <v>103.7</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9060</v>
      </c>
      <c r="E4760" s="1" t="s">
        <v>9061</v>
      </c>
      <c r="F4760" s="1">
        <v>100.8</v>
      </c>
      <c r="G4760" s="1">
        <v>110.9</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9062</v>
      </c>
      <c r="E4761" s="1" t="s">
        <v>9063</v>
      </c>
      <c r="F4761" s="1">
        <v>102.8</v>
      </c>
      <c r="G4761" s="1">
        <v>113.1</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9064</v>
      </c>
      <c r="E4762" s="1" t="s">
        <v>9065</v>
      </c>
      <c r="F4762" s="1">
        <v>106.5</v>
      </c>
      <c r="G4762" s="1">
        <v>117.2</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9066</v>
      </c>
      <c r="E4763" s="1" t="s">
        <v>9067</v>
      </c>
      <c r="F4763" s="1">
        <v>112.3</v>
      </c>
      <c r="G4763" s="1">
        <v>123.5</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9068</v>
      </c>
      <c r="E4764" s="1" t="s">
        <v>9069</v>
      </c>
      <c r="F4764" s="1">
        <v>114.4</v>
      </c>
      <c r="G4764" s="1">
        <v>125.8</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9070</v>
      </c>
      <c r="E4765" s="1" t="s">
        <v>9071</v>
      </c>
      <c r="F4765" s="1">
        <v>116.8</v>
      </c>
      <c r="G4765" s="1">
        <v>128.5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9072</v>
      </c>
      <c r="E4766" s="1" t="s">
        <v>9073</v>
      </c>
      <c r="F4766" s="1">
        <v>121.6</v>
      </c>
      <c r="G4766" s="1">
        <v>133.80000000000001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8742</v>
      </c>
      <c r="E4767" s="1" t="s">
        <v>3673</v>
      </c>
      <c r="F4767" s="1">
        <v>124.2</v>
      </c>
      <c r="G4767" s="1">
        <v>136.6</v>
      </c>
      <c r="H4767" s="1" t="s">
        <v>8153</v>
      </c>
      <c r="J4767" s="1">
        <v>0</v>
      </c>
      <c r="K4767" s="1">
        <v>0</v>
      </c>
      <c r="L4767" s="1">
        <v>0</v>
      </c>
      <c r="M4767" s="1">
        <v>0</v>
      </c>
      <c r="N4767" s="1">
        <v>0</v>
      </c>
      <c r="O4767" s="1">
        <v>0</v>
      </c>
      <c r="P4767" s="1" t="s">
        <v>9516</v>
      </c>
      <c r="Q4767" s="1">
        <v>0</v>
      </c>
      <c r="R4767" s="1">
        <v>0</v>
      </c>
      <c r="S4767" s="1">
        <v>0</v>
      </c>
      <c r="T4767" s="1" t="s">
        <v>9516</v>
      </c>
    </row>
    <row r="4768" spans="1:20" ht="13.5" customHeight="1">
      <c r="A4768" s="1" t="s">
        <v>9502</v>
      </c>
      <c r="B4768" s="1" t="s">
        <v>9501</v>
      </c>
      <c r="C4768" s="1" t="s">
        <v>8293</v>
      </c>
      <c r="D4768" s="1" t="s">
        <v>9499</v>
      </c>
      <c r="E4768" s="1" t="s">
        <v>8291</v>
      </c>
      <c r="F4768" s="1">
        <v>-32768</v>
      </c>
      <c r="G4768" s="1" t="s">
        <v>6483</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8293</v>
      </c>
      <c r="D4769" s="1" t="s">
        <v>8291</v>
      </c>
      <c r="E4769" s="1" t="s">
        <v>8292</v>
      </c>
      <c r="F4769" s="1">
        <v>0</v>
      </c>
      <c r="G4769" s="1">
        <v>0</v>
      </c>
      <c r="H4769" s="1" t="s">
        <v>6483</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8293</v>
      </c>
      <c r="D4770" s="1" t="s">
        <v>9074</v>
      </c>
      <c r="E4770" s="1" t="s">
        <v>9075</v>
      </c>
      <c r="F4770" s="1">
        <v>4</v>
      </c>
      <c r="G4770" s="1">
        <v>4.4000000000000004</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3312</v>
      </c>
      <c r="E4771" s="1" t="s">
        <v>3313</v>
      </c>
      <c r="F4771" s="1">
        <v>7.2</v>
      </c>
      <c r="G4771" s="1">
        <v>7.9</v>
      </c>
      <c r="H4771" s="1" t="s">
        <v>7</v>
      </c>
      <c r="I4771" s="1" t="s">
        <v>9353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9076</v>
      </c>
      <c r="E4772" s="1" t="s">
        <v>10217</v>
      </c>
      <c r="F4772" s="1">
        <v>11.4</v>
      </c>
      <c r="G4772" s="1">
        <v>12.5</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9077</v>
      </c>
      <c r="E4773" s="1" t="s">
        <v>10215</v>
      </c>
      <c r="F4773" s="1">
        <v>14.5</v>
      </c>
      <c r="G4773" s="1">
        <v>16</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9078</v>
      </c>
      <c r="E4774" s="1" t="s">
        <v>9079</v>
      </c>
      <c r="F4774" s="1">
        <v>18.399999999999999</v>
      </c>
      <c r="G4774" s="1">
        <v>20.2</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9080</v>
      </c>
      <c r="E4775" s="1" t="s">
        <v>9081</v>
      </c>
      <c r="F4775" s="1">
        <v>19.600000000000001</v>
      </c>
      <c r="G4775" s="1">
        <v>21.6</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9082</v>
      </c>
      <c r="E4776" s="1" t="s">
        <v>9083</v>
      </c>
      <c r="F4776" s="1">
        <v>23.5</v>
      </c>
      <c r="G4776" s="1">
        <v>25.9</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9084</v>
      </c>
      <c r="E4777" s="1" t="s">
        <v>9085</v>
      </c>
      <c r="F4777" s="1">
        <v>25.6</v>
      </c>
      <c r="G4777" s="1">
        <v>28.2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8306</v>
      </c>
      <c r="B4778" s="1" t="s">
        <v>6480</v>
      </c>
      <c r="C4778" s="1" t="s">
        <v>8727</v>
      </c>
      <c r="D4778" s="1" t="s">
        <v>9056</v>
      </c>
      <c r="E4778" s="1" t="s">
        <v>9057</v>
      </c>
      <c r="F4778" s="1">
        <v>0</v>
      </c>
      <c r="G4778" s="1">
        <v>0</v>
      </c>
      <c r="H4778" s="1" t="s">
        <v>8305</v>
      </c>
      <c r="J4778" s="1">
        <v>0</v>
      </c>
      <c r="K4778" s="1">
        <v>0</v>
      </c>
      <c r="L4778" s="1">
        <v>0</v>
      </c>
      <c r="M4778" s="1">
        <v>0</v>
      </c>
      <c r="N4778" s="1">
        <v>0</v>
      </c>
      <c r="O4778" s="1">
        <v>0</v>
      </c>
      <c r="P4778" s="1" t="s">
        <v>9516</v>
      </c>
      <c r="Q4778" s="1">
        <v>0</v>
      </c>
      <c r="R4778" s="1">
        <v>0</v>
      </c>
      <c r="S4778" s="1">
        <v>0</v>
      </c>
      <c r="T4778" s="1" t="s">
        <v>9516</v>
      </c>
    </row>
    <row r="4779" spans="1:20" ht="13.5" customHeight="1">
      <c r="A4779" s="1" t="s">
        <v>8306</v>
      </c>
      <c r="B4779" s="1" t="s">
        <v>6480</v>
      </c>
      <c r="C4779" s="1" t="s">
        <v>8727</v>
      </c>
      <c r="D4779" s="1" t="s">
        <v>9086</v>
      </c>
      <c r="E4779" s="1" t="s">
        <v>9087</v>
      </c>
      <c r="F4779" s="1">
        <v>2.6</v>
      </c>
      <c r="G4779" s="1">
        <v>2.9</v>
      </c>
      <c r="J4779" s="1">
        <v>0</v>
      </c>
      <c r="K4779" s="1">
        <v>0</v>
      </c>
      <c r="L4779" s="1">
        <v>0</v>
      </c>
      <c r="M4779" s="1">
        <v>0</v>
      </c>
      <c r="N4779" s="1">
        <v>0</v>
      </c>
      <c r="O4779" s="1">
        <v>0</v>
      </c>
      <c r="P4779" s="1" t="s">
        <v>9516</v>
      </c>
      <c r="Q4779" s="1">
        <v>0</v>
      </c>
      <c r="R4779" s="1">
        <v>0</v>
      </c>
      <c r="S4779" s="1">
        <v>0</v>
      </c>
      <c r="T4779" s="1" t="s">
        <v>9516</v>
      </c>
    </row>
    <row r="4780" spans="1:20" ht="13.5" customHeight="1">
      <c r="A4780" s="1" t="s">
        <v>8661</v>
      </c>
      <c r="B4780" s="1" t="s">
        <v>6480</v>
      </c>
      <c r="C4780" s="1" t="s">
        <v>8727</v>
      </c>
      <c r="D4780" s="1" t="s">
        <v>9088</v>
      </c>
      <c r="E4780" s="1" t="s">
        <v>9089</v>
      </c>
      <c r="F4780" s="1">
        <v>5</v>
      </c>
      <c r="G4780" s="1">
        <v>5.5</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8727</v>
      </c>
      <c r="D4781" s="1" t="s">
        <v>9090</v>
      </c>
      <c r="E4781" s="1" t="s">
        <v>9090</v>
      </c>
      <c r="F4781" s="1">
        <v>9.6</v>
      </c>
      <c r="G4781" s="1">
        <v>10.6</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9091</v>
      </c>
      <c r="E4782" s="1" t="s">
        <v>9092</v>
      </c>
      <c r="F4782" s="1">
        <v>13</v>
      </c>
      <c r="G4782" s="1">
        <v>14.3</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9093</v>
      </c>
      <c r="E4783" s="1" t="s">
        <v>9094</v>
      </c>
      <c r="F4783" s="1">
        <v>15</v>
      </c>
      <c r="G4783" s="1">
        <v>16.5</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9095</v>
      </c>
      <c r="E4784" s="1" t="s">
        <v>9096</v>
      </c>
      <c r="F4784" s="1">
        <v>20.6</v>
      </c>
      <c r="G4784" s="1">
        <v>22.7</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1716</v>
      </c>
      <c r="E4785" s="1" t="s">
        <v>1717</v>
      </c>
      <c r="F4785" s="1">
        <v>26.8</v>
      </c>
      <c r="G4785" s="1">
        <v>29.5</v>
      </c>
      <c r="I4785" s="1" t="s">
        <v>9339</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9097</v>
      </c>
      <c r="E4786" s="1" t="s">
        <v>9098</v>
      </c>
      <c r="F4786" s="1">
        <v>30.8</v>
      </c>
      <c r="G4786" s="1">
        <v>33.9</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9099</v>
      </c>
      <c r="E4787" s="1" t="s">
        <v>9100</v>
      </c>
      <c r="F4787" s="1">
        <v>34.799999999999997</v>
      </c>
      <c r="G4787" s="1">
        <v>38.299999999999997</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9101</v>
      </c>
      <c r="E4788" s="1" t="s">
        <v>9102</v>
      </c>
      <c r="F4788" s="1">
        <v>39.4</v>
      </c>
      <c r="G4788" s="1">
        <v>43.3</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9103</v>
      </c>
      <c r="E4789" s="1" t="s">
        <v>9104</v>
      </c>
      <c r="F4789" s="1">
        <v>43.8</v>
      </c>
      <c r="G4789" s="1">
        <v>48.2</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9105</v>
      </c>
      <c r="E4790" s="1" t="s">
        <v>9106</v>
      </c>
      <c r="F4790" s="1">
        <v>48.1</v>
      </c>
      <c r="G4790" s="1">
        <v>52.9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9911</v>
      </c>
      <c r="E4791" s="1" t="s">
        <v>9107</v>
      </c>
      <c r="F4791" s="1">
        <v>51</v>
      </c>
      <c r="G4791" s="1">
        <v>56.1</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9108</v>
      </c>
      <c r="E4792" s="1" t="s">
        <v>9109</v>
      </c>
      <c r="F4792" s="1">
        <v>54.5</v>
      </c>
      <c r="G4792" s="1">
        <v>60</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9110</v>
      </c>
      <c r="E4793" s="1" t="s">
        <v>9111</v>
      </c>
      <c r="F4793" s="1">
        <v>57.5</v>
      </c>
      <c r="G4793" s="1">
        <v>63.3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8725</v>
      </c>
      <c r="E4794" s="1" t="s">
        <v>8726</v>
      </c>
      <c r="F4794" s="1">
        <v>61.6</v>
      </c>
      <c r="G4794" s="1">
        <v>67.8</v>
      </c>
      <c r="H4794" s="1" t="s">
        <v>8153</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8708</v>
      </c>
      <c r="D4795" s="1" t="s">
        <v>8706</v>
      </c>
      <c r="E4795" s="1" t="s">
        <v>8707</v>
      </c>
      <c r="F4795" s="1">
        <v>0</v>
      </c>
      <c r="G4795" s="1">
        <v>0</v>
      </c>
      <c r="H4795" s="1" t="s">
        <v>8153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8708</v>
      </c>
      <c r="D4796" s="1" t="s">
        <v>9112</v>
      </c>
      <c r="E4796" s="1" t="s">
        <v>9113</v>
      </c>
      <c r="F4796" s="1">
        <v>2</v>
      </c>
      <c r="G4796" s="1">
        <v>2.2000000000000002</v>
      </c>
      <c r="H4796" s="1" t="s">
        <v>9114</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9115</v>
      </c>
      <c r="E4797" s="1" t="s">
        <v>9116</v>
      </c>
      <c r="F4797" s="1">
        <v>4.2</v>
      </c>
      <c r="G4797" s="1">
        <v>4.5999999999999996</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9117</v>
      </c>
      <c r="E4798" s="1" t="s">
        <v>9118</v>
      </c>
      <c r="F4798" s="1">
        <v>7.5</v>
      </c>
      <c r="G4798" s="1">
        <v>8.3000000000000007</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9119</v>
      </c>
      <c r="E4799" s="1" t="s">
        <v>9120</v>
      </c>
      <c r="F4799" s="1">
        <v>9</v>
      </c>
      <c r="G4799" s="1">
        <v>9.9</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9121</v>
      </c>
      <c r="E4800" s="1" t="s">
        <v>9122</v>
      </c>
      <c r="F4800" s="1">
        <v>10.199999999999999</v>
      </c>
      <c r="G4800" s="1">
        <v>11.2</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9123</v>
      </c>
      <c r="E4801" s="1" t="s">
        <v>9124</v>
      </c>
      <c r="F4801" s="1">
        <v>11.4</v>
      </c>
      <c r="G4801" s="1">
        <v>12.5</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9125</v>
      </c>
      <c r="E4802" s="1" t="s">
        <v>9126</v>
      </c>
      <c r="F4802" s="1">
        <v>12.7</v>
      </c>
      <c r="G4802" s="1">
        <v>14</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9127</v>
      </c>
      <c r="E4803" s="1" t="s">
        <v>9128</v>
      </c>
      <c r="F4803" s="1">
        <v>13.8</v>
      </c>
      <c r="G4803" s="1">
        <v>15.2</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9129</v>
      </c>
      <c r="E4804" s="1" t="s">
        <v>9130</v>
      </c>
      <c r="F4804" s="1">
        <v>17.5</v>
      </c>
      <c r="G4804" s="1">
        <v>19.3</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9131</v>
      </c>
      <c r="E4805" s="1" t="s">
        <v>9132</v>
      </c>
      <c r="F4805" s="1">
        <v>19.899999999999999</v>
      </c>
      <c r="G4805" s="1">
        <v>21.9</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9133</v>
      </c>
      <c r="E4806" s="1" t="s">
        <v>9134</v>
      </c>
      <c r="F4806" s="1">
        <v>23.3</v>
      </c>
      <c r="G4806" s="1">
        <v>25.6</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9135</v>
      </c>
      <c r="E4807" s="1" t="s">
        <v>9136</v>
      </c>
      <c r="F4807" s="1">
        <v>32.5</v>
      </c>
      <c r="G4807" s="1">
        <v>35.799999999999997</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9137</v>
      </c>
      <c r="E4808" s="1" t="s">
        <v>9138</v>
      </c>
      <c r="F4808" s="1">
        <v>37.1</v>
      </c>
      <c r="G4808" s="1">
        <v>40.799999999999997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9139</v>
      </c>
      <c r="E4809" s="1" t="s">
        <v>9140</v>
      </c>
      <c r="F4809" s="1">
        <v>39.799999999999997</v>
      </c>
      <c r="G4809" s="1">
        <v>43.8</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9141</v>
      </c>
      <c r="E4810" s="1" t="s">
        <v>9142</v>
      </c>
      <c r="F4810" s="1">
        <v>43.8</v>
      </c>
      <c r="G4810" s="1">
        <v>48.2</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9143</v>
      </c>
      <c r="E4811" s="1" t="s">
        <v>9144</v>
      </c>
      <c r="F4811" s="1">
        <v>46</v>
      </c>
      <c r="G4811" s="1">
        <v>50.6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9145</v>
      </c>
      <c r="E4812" s="1" t="s">
        <v>9146</v>
      </c>
      <c r="F4812" s="1">
        <v>50.3</v>
      </c>
      <c r="G4812" s="1">
        <v>55.3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9147</v>
      </c>
      <c r="E4813" s="1" t="s">
        <v>9148</v>
      </c>
      <c r="F4813" s="1">
        <v>53</v>
      </c>
      <c r="G4813" s="1">
        <v>58.3</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9149</v>
      </c>
      <c r="E4814" s="1" t="s">
        <v>9150</v>
      </c>
      <c r="F4814" s="1">
        <v>56.1</v>
      </c>
      <c r="G4814" s="1">
        <v>61.7</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9151</v>
      </c>
      <c r="E4815" s="1" t="s">
        <v>9152</v>
      </c>
      <c r="F4815" s="1">
        <v>60.5</v>
      </c>
      <c r="G4815" s="1">
        <v>66.599999999999994</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9153</v>
      </c>
      <c r="E4816" s="1" t="s">
        <v>9154</v>
      </c>
      <c r="F4816" s="1">
        <v>68.599999999999994</v>
      </c>
      <c r="G4816" s="1">
        <v>75.5</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9155</v>
      </c>
      <c r="E4817" s="1" t="s">
        <v>9156</v>
      </c>
      <c r="F4817" s="1">
        <v>71.8</v>
      </c>
      <c r="G4817" s="1">
        <v>79</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9157</v>
      </c>
      <c r="E4818" s="1" t="s">
        <v>9158</v>
      </c>
      <c r="F4818" s="1">
        <v>74.400000000000006</v>
      </c>
      <c r="G4818" s="1">
        <v>81.8</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9159</v>
      </c>
      <c r="E4819" s="1" t="s">
        <v>9160</v>
      </c>
      <c r="F4819" s="1">
        <v>77.2</v>
      </c>
      <c r="G4819" s="1">
        <v>84.9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9161</v>
      </c>
      <c r="E4820" s="1" t="s">
        <v>9162</v>
      </c>
      <c r="F4820" s="1">
        <v>79.599999999999994</v>
      </c>
      <c r="G4820" s="1">
        <v>87.6</v>
      </c>
      <c r="J4820" s="1">
        <v>0</v>
      </c>
      <c r="K4820" s="1">
        <v>0</v>
      </c>
      <c r="L4820" s="1">
        <v>0</v>
      </c>
      <c r="M4820" s="1">
        <v>0</v>
      </c>
      <c r="N4820" s="1">
        <v>0</v>
      </c>
      <c r="O4820" s="1">
        <v>0</v>
      </c>
      <c r="P4820" s="1" t="s">
        <v>9516</v>
      </c>
      <c r="Q4820" s="1">
        <v>0</v>
      </c>
      <c r="R4820" s="1">
        <v>0</v>
      </c>
      <c r="S4820" s="1">
        <v>0</v>
      </c>
      <c r="T4820" s="1" t="s">
        <v>9516</v>
      </c>
    </row>
    <row r="4821" spans="1:20" ht="13.5" customHeight="1">
      <c r="A4821" s="1" t="s">
        <v>8306</v>
      </c>
      <c r="B4821" s="1" t="s">
        <v>6480</v>
      </c>
      <c r="C4821" s="1" t="s">
        <v>8708</v>
      </c>
      <c r="D4821" s="1" t="s">
        <v>9163</v>
      </c>
      <c r="E4821" s="1" t="s">
        <v>10170</v>
      </c>
      <c r="F4821" s="1">
        <v>84.5</v>
      </c>
      <c r="G4821" s="1">
        <v>93</v>
      </c>
      <c r="J4821" s="1">
        <v>0</v>
      </c>
      <c r="K4821" s="1">
        <v>0</v>
      </c>
      <c r="L4821" s="1">
        <v>0</v>
      </c>
      <c r="M4821" s="1">
        <v>0</v>
      </c>
      <c r="N4821" s="1">
        <v>0</v>
      </c>
      <c r="O4821" s="1">
        <v>0</v>
      </c>
      <c r="P4821" s="1" t="s">
        <v>9516</v>
      </c>
      <c r="Q4821" s="1">
        <v>0</v>
      </c>
      <c r="R4821" s="1">
        <v>0</v>
      </c>
      <c r="S4821" s="1">
        <v>0</v>
      </c>
      <c r="T4821" s="1" t="s">
        <v>9516</v>
      </c>
    </row>
    <row r="4822" spans="1:20" ht="13.5" customHeight="1">
      <c r="A4822" s="1" t="s">
        <v>8306</v>
      </c>
      <c r="B4822" s="1" t="s">
        <v>6480</v>
      </c>
      <c r="C4822" s="1" t="s">
        <v>8708</v>
      </c>
      <c r="D4822" s="1" t="s">
        <v>9164</v>
      </c>
      <c r="E4822" s="1" t="s">
        <v>9165</v>
      </c>
      <c r="F4822" s="1">
        <v>88.9</v>
      </c>
      <c r="G4822" s="1">
        <v>97.8</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9166</v>
      </c>
      <c r="D4823" s="1" t="s">
        <v>8330</v>
      </c>
      <c r="E4823" s="1" t="s">
        <v>8331</v>
      </c>
      <c r="F4823" s="1">
        <v>0</v>
      </c>
      <c r="G4823" s="1">
        <v>0</v>
      </c>
      <c r="H4823" s="1" t="s">
        <v>9167</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9166</v>
      </c>
      <c r="D4824" s="1" t="s">
        <v>9168</v>
      </c>
      <c r="E4824" s="1" t="s">
        <v>9169</v>
      </c>
      <c r="F4824" s="1">
        <v>2.2000000000000002</v>
      </c>
      <c r="G4824" s="1">
        <v>2.4</v>
      </c>
      <c r="H4824" s="1" t="s">
        <v>7</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9170</v>
      </c>
      <c r="E4825" s="1" t="s">
        <v>9171</v>
      </c>
      <c r="F4825" s="1">
        <v>3.5</v>
      </c>
      <c r="G4825" s="1">
        <v>3.9</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9172</v>
      </c>
      <c r="E4826" s="1" t="s">
        <v>8638</v>
      </c>
      <c r="F4826" s="1">
        <v>4.9000000000000004</v>
      </c>
      <c r="G4826" s="1">
        <v>5.4</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9173</v>
      </c>
      <c r="E4827" s="1" t="s">
        <v>9174</v>
      </c>
      <c r="F4827" s="1">
        <v>7.5</v>
      </c>
      <c r="G4827" s="1">
        <v>8.1999999999999993</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9175</v>
      </c>
      <c r="E4828" s="1" t="s">
        <v>9176</v>
      </c>
      <c r="F4828" s="1">
        <v>9.1999999999999993</v>
      </c>
      <c r="G4828" s="1">
        <v>10.1</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9177</v>
      </c>
      <c r="E4829" s="1" t="s">
        <v>9178</v>
      </c>
      <c r="F4829" s="1">
        <v>11.3</v>
      </c>
      <c r="G4829" s="1">
        <v>12.4</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9179</v>
      </c>
      <c r="E4830" s="1" t="s">
        <v>9180</v>
      </c>
      <c r="F4830" s="1">
        <v>14.1</v>
      </c>
      <c r="G4830" s="1">
        <v>15.5</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9181</v>
      </c>
      <c r="E4831" s="1" t="s">
        <v>9182</v>
      </c>
      <c r="F4831" s="1">
        <v>17.2</v>
      </c>
      <c r="G4831" s="1">
        <v>18.899999999999999</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9183</v>
      </c>
      <c r="E4832" s="1" t="s">
        <v>9184</v>
      </c>
      <c r="F4832" s="1">
        <v>20.6</v>
      </c>
      <c r="G4832" s="1">
        <v>22.7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9185</v>
      </c>
      <c r="E4833" s="1" t="s">
        <v>9186</v>
      </c>
      <c r="F4833" s="1">
        <v>24</v>
      </c>
      <c r="G4833" s="1">
        <v>26.4</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9187</v>
      </c>
      <c r="E4834" s="1" t="s">
        <v>9188</v>
      </c>
      <c r="F4834" s="1">
        <v>26.6</v>
      </c>
      <c r="G4834" s="1">
        <v>29.3</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9189</v>
      </c>
      <c r="E4835" s="1" t="s">
        <v>9190</v>
      </c>
      <c r="F4835" s="1">
        <v>30.4</v>
      </c>
      <c r="G4835" s="1">
        <v>33.4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9191</v>
      </c>
      <c r="E4836" s="1" t="s">
        <v>9192</v>
      </c>
      <c r="F4836" s="1">
        <v>35</v>
      </c>
      <c r="G4836" s="1">
        <v>38.5</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9193</v>
      </c>
      <c r="E4837" s="1" t="s">
        <v>9194</v>
      </c>
      <c r="F4837" s="1">
        <v>37.9</v>
      </c>
      <c r="G4837" s="1">
        <v>41.7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9912</v>
      </c>
      <c r="E4838" s="1" t="s">
        <v>9195</v>
      </c>
      <c r="F4838" s="1">
        <v>40.700000000000003</v>
      </c>
      <c r="G4838" s="1">
        <v>44.8</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9196</v>
      </c>
      <c r="E4839" s="1" t="s">
        <v>9197</v>
      </c>
      <c r="F4839" s="1">
        <v>43.4</v>
      </c>
      <c r="G4839" s="1">
        <v>47.7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9198</v>
      </c>
      <c r="E4840" s="1" t="s">
        <v>9199</v>
      </c>
      <c r="F4840" s="1">
        <v>45.7</v>
      </c>
      <c r="G4840" s="1">
        <v>50.3</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9200</v>
      </c>
      <c r="E4841" s="1" t="s">
        <v>9201</v>
      </c>
      <c r="F4841" s="1">
        <v>50</v>
      </c>
      <c r="G4841" s="1">
        <v>55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9202</v>
      </c>
      <c r="E4842" s="1" t="s">
        <v>9203</v>
      </c>
      <c r="F4842" s="1">
        <v>54.2</v>
      </c>
      <c r="G4842" s="1">
        <v>59.6</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9204</v>
      </c>
      <c r="E4843" s="1" t="s">
        <v>9205</v>
      </c>
      <c r="F4843" s="1">
        <v>56.7</v>
      </c>
      <c r="G4843" s="1">
        <v>62.4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9206</v>
      </c>
      <c r="E4844" s="1" t="s">
        <v>9207</v>
      </c>
      <c r="F4844" s="1">
        <v>57.8</v>
      </c>
      <c r="G4844" s="1">
        <v>63.6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9208</v>
      </c>
      <c r="E4845" s="1" t="s">
        <v>9209</v>
      </c>
      <c r="F4845" s="1">
        <v>59.6</v>
      </c>
      <c r="G4845" s="1">
        <v>65.599999999999994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9210</v>
      </c>
      <c r="E4846" s="1" t="s">
        <v>9211</v>
      </c>
      <c r="F4846" s="1">
        <v>61</v>
      </c>
      <c r="G4846" s="1">
        <v>67.099999999999994</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6357</v>
      </c>
      <c r="E4847" s="1" t="s">
        <v>9212</v>
      </c>
      <c r="F4847" s="1">
        <v>62.8</v>
      </c>
      <c r="G4847" s="1">
        <v>69.099999999999994</v>
      </c>
      <c r="I4847" s="1" t="s">
        <v>9370</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9213</v>
      </c>
      <c r="E4848" s="1" t="s">
        <v>9214</v>
      </c>
      <c r="F4848" s="1">
        <v>66.099999999999994</v>
      </c>
      <c r="G4848" s="1">
        <v>72.7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9215</v>
      </c>
      <c r="E4849" s="1" t="s">
        <v>9216</v>
      </c>
      <c r="F4849" s="1">
        <v>67.7</v>
      </c>
      <c r="G4849" s="1">
        <v>74.5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9217</v>
      </c>
      <c r="E4850" s="1" t="s">
        <v>9218</v>
      </c>
      <c r="F4850" s="1">
        <v>70.400000000000006</v>
      </c>
      <c r="G4850" s="1">
        <v>77.400000000000006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9219</v>
      </c>
      <c r="E4851" s="1" t="s">
        <v>9220</v>
      </c>
      <c r="F4851" s="1">
        <v>72.8</v>
      </c>
      <c r="G4851" s="1">
        <v>80.099999999999994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9221</v>
      </c>
      <c r="E4852" s="1" t="s">
        <v>9222</v>
      </c>
      <c r="F4852" s="1">
        <v>74.2</v>
      </c>
      <c r="G4852" s="1">
        <v>81.599999999999994</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9223</v>
      </c>
      <c r="E4853" s="1" t="s">
        <v>9224</v>
      </c>
      <c r="F4853" s="1">
        <v>76</v>
      </c>
      <c r="G4853" s="1">
        <v>83.6</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9913</v>
      </c>
      <c r="E4854" s="1" t="s">
        <v>9225</v>
      </c>
      <c r="F4854" s="1">
        <v>78.099999999999994</v>
      </c>
      <c r="G4854" s="1">
        <v>85.9</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9226</v>
      </c>
      <c r="E4855" s="1" t="s">
        <v>9227</v>
      </c>
      <c r="F4855" s="1">
        <v>79.900000000000006</v>
      </c>
      <c r="G4855" s="1">
        <v>87.9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4242</v>
      </c>
      <c r="E4856" s="1" t="s">
        <v>4243</v>
      </c>
      <c r="F4856" s="1">
        <v>81.900000000000006</v>
      </c>
      <c r="G4856" s="1">
        <v>90.1</v>
      </c>
      <c r="I4856" s="1" t="s">
        <v>9370</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9228</v>
      </c>
      <c r="E4857" s="1" t="s">
        <v>9229</v>
      </c>
      <c r="F4857" s="1">
        <v>84.4</v>
      </c>
      <c r="G4857" s="1">
        <v>92.8</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9230</v>
      </c>
      <c r="E4858" s="1" t="s">
        <v>9231</v>
      </c>
      <c r="F4858" s="1">
        <v>87.8</v>
      </c>
      <c r="G4858" s="1">
        <v>96.6</v>
      </c>
      <c r="J4858" s="1">
        <v>0</v>
      </c>
      <c r="K4858" s="1">
        <v>0</v>
      </c>
      <c r="L4858" s="1">
        <v>0</v>
      </c>
      <c r="M4858" s="1">
        <v>0</v>
      </c>
      <c r="N4858" s="1">
        <v>0</v>
      </c>
      <c r="O4858" s="1">
        <v>0</v>
      </c>
      <c r="P4858" s="1" t="s">
        <v>9516</v>
      </c>
      <c r="Q4858" s="1">
        <v>0</v>
      </c>
      <c r="R4858" s="1">
        <v>0</v>
      </c>
      <c r="S4858" s="1">
        <v>0</v>
      </c>
      <c r="T4858" s="1" t="s">
        <v>9516</v>
      </c>
    </row>
    <row r="4859" spans="1:20" ht="13.5" customHeight="1">
      <c r="A4859" s="1" t="s">
        <v>9502</v>
      </c>
      <c r="B4859" s="1" t="s">
        <v>9501</v>
      </c>
      <c r="C4859" s="1" t="s">
        <v>9114</v>
      </c>
      <c r="D4859" s="1" t="s">
        <v>9500</v>
      </c>
      <c r="E4859" s="1" t="s">
        <v>9112</v>
      </c>
      <c r="F4859" s="1">
        <v>-32768</v>
      </c>
      <c r="G4859" s="1" t="s">
        <v>8708</v>
      </c>
      <c r="K4859" s="1">
        <v>0</v>
      </c>
      <c r="L4859" s="1">
        <v>0</v>
      </c>
      <c r="M4859" s="1">
        <v>0</v>
      </c>
      <c r="N4859" s="1">
        <v>0</v>
      </c>
      <c r="O4859" s="1">
        <v>0</v>
      </c>
      <c r="P4859" s="1" t="s">
        <v>9516</v>
      </c>
      <c r="Q4859" s="1">
        <v>0</v>
      </c>
      <c r="R4859" s="1">
        <v>0</v>
      </c>
      <c r="S4859" s="1">
        <v>0</v>
      </c>
      <c r="T4859" s="1" t="s">
        <v>9516</v>
      </c>
    </row>
    <row r="4860" spans="1:20" ht="13.5" customHeight="1">
      <c r="A4860" s="1" t="s">
        <v>8661</v>
      </c>
      <c r="B4860" s="1" t="s">
        <v>6480</v>
      </c>
      <c r="C4860" s="1" t="s">
        <v>9114</v>
      </c>
      <c r="D4860" s="1" t="s">
        <v>9112</v>
      </c>
      <c r="E4860" s="1" t="s">
        <v>9113</v>
      </c>
      <c r="F4860" s="1">
        <v>0</v>
      </c>
      <c r="G4860" s="1">
        <v>0</v>
      </c>
      <c r="H4860" s="1" t="s">
        <v>8708</v>
      </c>
      <c r="J4860" s="1">
        <v>0</v>
      </c>
      <c r="K4860" s="1">
        <v>0</v>
      </c>
      <c r="L4860" s="1">
        <v>0</v>
      </c>
      <c r="M4860" s="1">
        <v>0</v>
      </c>
      <c r="N4860" s="1">
        <v>0</v>
      </c>
      <c r="O4860" s="1">
        <v>0</v>
      </c>
      <c r="P4860" s="1" t="s">
        <v>9516</v>
      </c>
      <c r="Q4860" s="1">
        <v>0</v>
      </c>
      <c r="R4860" s="1">
        <v>0</v>
      </c>
      <c r="S4860" s="1">
        <v>0</v>
      </c>
      <c r="T4860" s="1" t="s">
        <v>9516</v>
      </c>
    </row>
    <row r="4861" spans="1:20" ht="13.5" customHeight="1">
      <c r="A4861" s="1" t="s">
        <v>8661</v>
      </c>
      <c r="B4861" s="1" t="s">
        <v>6480</v>
      </c>
      <c r="C4861" s="1" t="s">
        <v>9114</v>
      </c>
      <c r="D4861" s="1" t="s">
        <v>9232</v>
      </c>
      <c r="E4861" s="1" t="s">
        <v>9233</v>
      </c>
      <c r="F4861" s="1">
        <v>1.4</v>
      </c>
      <c r="G4861" s="1">
        <v>1.4</v>
      </c>
      <c r="H4861" s="1" t="s">
        <v>7</v>
      </c>
      <c r="J4861" s="1">
        <v>0</v>
      </c>
      <c r="K4861" s="1">
        <v>0</v>
      </c>
      <c r="L4861" s="1">
        <v>0</v>
      </c>
      <c r="M4861" s="1">
        <v>0</v>
      </c>
      <c r="N4861" s="1">
        <v>0</v>
      </c>
      <c r="O4861" s="1">
        <v>0</v>
      </c>
      <c r="P4861" s="1" t="s">
        <v>9516</v>
      </c>
      <c r="Q4861" s="1">
        <v>0</v>
      </c>
      <c r="R4861" s="1">
        <v>0</v>
      </c>
      <c r="S4861" s="1">
        <v>0</v>
      </c>
      <c r="T4861" s="1" t="s">
        <v>9516</v>
      </c>
    </row>
    <row r="4862" spans="1:20">
      <c r="A4862" s="1" t="s">
        <v>951</v>
      </c>
      <c r="B4862" s="1" t="s">
        <v>952</v>
      </c>
      <c r="C4862" s="1" t="s">
        <v>1817</v>
      </c>
      <c r="D4862" s="1" t="s">
        <v>1041</v>
      </c>
      <c r="E4862" s="1" t="s">
        <v>1042</v>
      </c>
      <c r="F4862" s="1">
        <v>0</v>
      </c>
      <c r="G4862" s="1">
        <v>0</v>
      </c>
      <c r="H4862" s="1" t="s">
        <v>9770</v>
      </c>
      <c r="J4862" s="1">
        <v>101</v>
      </c>
      <c r="K4862" s="1">
        <v>0</v>
      </c>
      <c r="L4862" s="1">
        <v>0</v>
      </c>
      <c r="M4862" s="1">
        <v>0</v>
      </c>
      <c r="N4862" s="1">
        <v>1</v>
      </c>
      <c r="O4862" s="1">
        <v>1</v>
      </c>
      <c r="P4862" s="1" t="s">
        <v>9455</v>
      </c>
      <c r="Q4862" s="1">
        <v>0</v>
      </c>
      <c r="R4862" s="1">
        <v>0</v>
      </c>
      <c r="S4862" s="1">
        <v>0</v>
      </c>
      <c r="T4862" s="1" t="s">
        <v>9516</v>
      </c>
    </row>
    <row r="4863" spans="1:20">
      <c r="A4863" s="1" t="s">
        <v>951</v>
      </c>
      <c r="B4863" s="1" t="s">
        <v>952</v>
      </c>
      <c r="C4863" s="1" t="s">
        <v>1817</v>
      </c>
      <c r="D4863" s="1" t="s">
        <v>1043</v>
      </c>
      <c r="E4863" s="1" t="s">
        <v>1044</v>
      </c>
      <c r="F4863" s="1">
        <v>1.3</v>
      </c>
      <c r="G4863" s="1">
        <v>0</v>
      </c>
      <c r="H4863" s="1" t="s">
        <v>9766</v>
      </c>
      <c r="J4863" s="1">
        <v>1</v>
      </c>
      <c r="K4863" s="1">
        <v>0</v>
      </c>
      <c r="L4863" s="1">
        <v>1</v>
      </c>
      <c r="M4863" s="1">
        <v>1</v>
      </c>
      <c r="N4863" s="1">
        <v>1</v>
      </c>
      <c r="O4863" s="1">
        <v>1</v>
      </c>
      <c r="P4863" s="1" t="s">
        <v>9516</v>
      </c>
      <c r="Q4863" s="1">
        <v>0</v>
      </c>
      <c r="R4863" s="1">
        <v>0</v>
      </c>
      <c r="S4863" s="1">
        <v>1</v>
      </c>
      <c r="T4863" s="1" t="s">
        <v>9516</v>
      </c>
    </row>
    <row r="4864" spans="1:20">
      <c r="A4864" s="1" t="s">
        <v>951</v>
      </c>
      <c r="B4864" s="1" t="s">
        <v>952</v>
      </c>
      <c r="C4864" s="1" t="s">
        <v>1817</v>
      </c>
      <c r="D4864" s="1" t="s">
        <v>1574</v>
      </c>
      <c r="E4864" s="1" t="s">
        <v>1575</v>
      </c>
      <c r="F4864" s="1">
        <v>2</v>
      </c>
      <c r="G4864" s="1">
        <v>0</v>
      </c>
      <c r="H4864" s="1" t="s">
        <v>1047</v>
      </c>
      <c r="J4864" s="1">
        <v>1</v>
      </c>
      <c r="K4864" s="1">
        <v>0</v>
      </c>
      <c r="L4864" s="1">
        <v>1</v>
      </c>
      <c r="M4864" s="1">
        <v>1</v>
      </c>
      <c r="N4864" s="1">
        <v>1</v>
      </c>
      <c r="O4864" s="1">
        <v>1</v>
      </c>
      <c r="P4864" s="1" t="s">
        <v>9516</v>
      </c>
      <c r="Q4864" s="1">
        <v>0</v>
      </c>
      <c r="R4864" s="1">
        <v>0</v>
      </c>
      <c r="S4864" s="1">
        <v>1</v>
      </c>
      <c r="T4864" s="1" t="s">
        <v>9516</v>
      </c>
    </row>
    <row r="4865" spans="1:20">
      <c r="A4865" s="1" t="s">
        <v>951</v>
      </c>
      <c r="B4865" s="1" t="s">
        <v>952</v>
      </c>
      <c r="C4865" s="1" t="s">
        <v>1817</v>
      </c>
      <c r="D4865" s="1" t="s">
        <v>1815</v>
      </c>
      <c r="E4865" s="1" t="s">
        <v>1816</v>
      </c>
      <c r="F4865" s="1">
        <v>3.6</v>
      </c>
      <c r="G4865" s="1">
        <v>0</v>
      </c>
      <c r="H4865" s="1" t="s">
        <v>990</v>
      </c>
      <c r="J4865" s="1">
        <v>1</v>
      </c>
      <c r="K4865" s="1">
        <v>0</v>
      </c>
      <c r="L4865" s="1">
        <v>0</v>
      </c>
      <c r="M4865" s="1">
        <v>0</v>
      </c>
      <c r="N4865" s="1">
        <v>1</v>
      </c>
      <c r="O4865" s="1">
        <v>1</v>
      </c>
      <c r="P4865" s="1" t="s">
        <v>9455</v>
      </c>
      <c r="Q4865" s="1">
        <v>0</v>
      </c>
      <c r="R4865" s="1">
        <v>0</v>
      </c>
      <c r="S4865" s="1">
        <v>0</v>
      </c>
      <c r="T4865" s="1" t="s">
        <v>9516</v>
      </c>
    </row>
    <row r="4866" spans="1:20">
      <c r="A4866" s="1" t="s">
        <v>951</v>
      </c>
      <c r="B4866" s="1" t="s">
        <v>952</v>
      </c>
      <c r="C4866" s="1" t="s">
        <v>1817</v>
      </c>
      <c r="D4866" s="1" t="s">
        <v>1820</v>
      </c>
      <c r="E4866" s="1" t="s">
        <v>1821</v>
      </c>
      <c r="F4866" s="45">
        <v>5.8</v>
      </c>
      <c r="G4866" s="1">
        <v>0</v>
      </c>
      <c r="H4866" s="1" t="s">
        <v>1822</v>
      </c>
      <c r="J4866" s="1">
        <v>1</v>
      </c>
      <c r="K4866" s="1">
        <v>0</v>
      </c>
      <c r="L4866" s="1">
        <v>0</v>
      </c>
      <c r="M4866" s="1">
        <v>0</v>
      </c>
      <c r="N4866" s="1">
        <v>1</v>
      </c>
      <c r="O4866" s="1">
        <v>1</v>
      </c>
      <c r="P4866" s="7" t="s">
        <v>9516</v>
      </c>
      <c r="Q4866" s="1">
        <v>0</v>
      </c>
      <c r="R4866" s="1">
        <v>0</v>
      </c>
      <c r="S4866" s="1">
        <v>1</v>
      </c>
      <c r="T4866" s="1" t="s">
        <v>9516</v>
      </c>
    </row>
    <row r="4867" spans="1:20">
      <c r="A4867" s="1" t="s">
        <v>951</v>
      </c>
      <c r="B4867" s="1" t="s">
        <v>952</v>
      </c>
      <c r="C4867" s="1" t="s">
        <v>1817</v>
      </c>
      <c r="D4867" s="1" t="s">
        <v>988</v>
      </c>
      <c r="E4867" s="1" t="s">
        <v>989</v>
      </c>
      <c r="F4867" s="45">
        <v>7.1</v>
      </c>
      <c r="G4867" s="1">
        <v>0</v>
      </c>
      <c r="H4867" s="1" t="s">
        <v>990</v>
      </c>
      <c r="J4867" s="1">
        <v>1</v>
      </c>
      <c r="K4867" s="1">
        <v>0</v>
      </c>
      <c r="L4867" s="1">
        <v>0</v>
      </c>
      <c r="M4867" s="1">
        <v>0</v>
      </c>
      <c r="N4867" s="1">
        <v>1</v>
      </c>
      <c r="O4867" s="1">
        <v>1</v>
      </c>
      <c r="P4867" s="7" t="s">
        <v>9516</v>
      </c>
      <c r="Q4867" s="1">
        <v>0</v>
      </c>
      <c r="R4867" s="1">
        <v>0</v>
      </c>
      <c r="S4867" s="1">
        <v>1</v>
      </c>
      <c r="T4867" s="1" t="s">
        <v>9516</v>
      </c>
    </row>
    <row r="4868" spans="1:20" ht="13.5" customHeight="1">
      <c r="A4868" s="1" t="s">
        <v>951</v>
      </c>
      <c r="B4868" s="1" t="s">
        <v>952</v>
      </c>
      <c r="C4868" s="1" t="s">
        <v>1817</v>
      </c>
      <c r="D4868" s="1" t="s">
        <v>995</v>
      </c>
      <c r="E4868" s="1" t="s">
        <v>996</v>
      </c>
      <c r="F4868" s="45">
        <v>13.2</v>
      </c>
      <c r="G4868" s="1">
        <v>0</v>
      </c>
      <c r="H4868" s="1" t="s">
        <v>9920</v>
      </c>
      <c r="J4868" s="1">
        <v>1</v>
      </c>
      <c r="K4868" s="1">
        <v>0</v>
      </c>
      <c r="L4868" s="1">
        <v>0</v>
      </c>
      <c r="M4868" s="1">
        <v>0</v>
      </c>
      <c r="N4868" s="1">
        <v>0</v>
      </c>
      <c r="O4868" s="1">
        <v>1</v>
      </c>
      <c r="P4868" s="7" t="s">
        <v>9516</v>
      </c>
      <c r="Q4868" s="1">
        <v>0</v>
      </c>
      <c r="R4868" s="1">
        <v>0</v>
      </c>
      <c r="S4868" s="1">
        <v>1</v>
      </c>
      <c r="T4868" s="1" t="s">
        <v>9516</v>
      </c>
    </row>
    <row r="4869" spans="1:20" ht="13.5" customHeight="1">
      <c r="A4869" s="1" t="s">
        <v>1001</v>
      </c>
      <c r="B4869" s="1" t="s">
        <v>952</v>
      </c>
      <c r="C4869" s="1" t="s">
        <v>1817</v>
      </c>
      <c r="D4869" s="1" t="s">
        <v>1210</v>
      </c>
      <c r="E4869" s="1" t="s">
        <v>1211</v>
      </c>
      <c r="F4869" s="45">
        <v>22.5</v>
      </c>
      <c r="G4869" s="1">
        <v>0</v>
      </c>
      <c r="H4869" s="1" t="s">
        <v>990</v>
      </c>
      <c r="J4869" s="1">
        <v>0</v>
      </c>
      <c r="K4869" s="1">
        <v>0</v>
      </c>
      <c r="L4869" s="1">
        <v>0</v>
      </c>
      <c r="M4869" s="1">
        <v>0</v>
      </c>
      <c r="N4869" s="1">
        <v>0</v>
      </c>
      <c r="O4869" s="1">
        <v>0</v>
      </c>
      <c r="P4869" s="7" t="s">
        <v>9516</v>
      </c>
      <c r="Q4869" s="1">
        <v>0</v>
      </c>
      <c r="R4869" s="1">
        <v>0</v>
      </c>
      <c r="S4869" s="1">
        <v>1</v>
      </c>
      <c r="T4869" s="1" t="s">
        <v>9516</v>
      </c>
    </row>
    <row r="4870" spans="1:20" ht="13.5" customHeight="1">
      <c r="A4870" s="1" t="s">
        <v>1001</v>
      </c>
      <c r="B4870" s="1" t="s">
        <v>952</v>
      </c>
      <c r="C4870" s="1" t="s">
        <v>1817</v>
      </c>
      <c r="D4870" s="1" t="s">
        <v>1008</v>
      </c>
      <c r="E4870" s="1" t="s">
        <v>1009</v>
      </c>
      <c r="F4870" s="45">
        <f>10.6+13.2</f>
        <v>23.799999999999997</v>
      </c>
      <c r="G4870" s="1">
        <v>0</v>
      </c>
      <c r="H4870" s="1" t="s">
        <v>1010</v>
      </c>
      <c r="J4870" s="1">
        <v>0</v>
      </c>
      <c r="K4870" s="1">
        <v>0</v>
      </c>
      <c r="L4870" s="1">
        <v>0</v>
      </c>
      <c r="M4870" s="1">
        <v>0</v>
      </c>
      <c r="N4870" s="1">
        <v>0</v>
      </c>
      <c r="O4870" s="1">
        <v>0</v>
      </c>
      <c r="P4870" s="7" t="s">
        <v>9516</v>
      </c>
      <c r="Q4870" s="1">
        <v>0</v>
      </c>
      <c r="R4870" s="1">
        <v>0</v>
      </c>
      <c r="S4870" s="1">
        <v>1</v>
      </c>
      <c r="T4870" s="1" t="s">
        <v>9516</v>
      </c>
    </row>
    <row r="4871" spans="1:20" ht="13.5" customHeight="1">
      <c r="A4871" s="1" t="s">
        <v>1001</v>
      </c>
      <c r="B4871" s="1" t="s">
        <v>952</v>
      </c>
      <c r="C4871" s="1" t="s">
        <v>1817</v>
      </c>
      <c r="D4871" s="1" t="s">
        <v>1019</v>
      </c>
      <c r="E4871" s="1" t="s">
        <v>1020</v>
      </c>
      <c r="F4871" s="1">
        <v>30.3</v>
      </c>
      <c r="G4871" s="1">
        <v>0</v>
      </c>
      <c r="H4871" s="1" t="s">
        <v>9921</v>
      </c>
      <c r="J4871" s="1">
        <v>0</v>
      </c>
      <c r="K4871" s="1">
        <v>0</v>
      </c>
      <c r="L4871" s="1">
        <v>0</v>
      </c>
      <c r="M4871" s="1">
        <v>0</v>
      </c>
      <c r="N4871" s="1">
        <v>0</v>
      </c>
      <c r="O4871" s="1">
        <v>0</v>
      </c>
      <c r="P4871" s="1" t="s">
        <v>9455</v>
      </c>
      <c r="Q4871" s="1">
        <v>0</v>
      </c>
      <c r="R4871" s="1">
        <v>0</v>
      </c>
      <c r="S4871" s="1">
        <v>0</v>
      </c>
      <c r="T4871" s="1" t="s">
        <v>9516</v>
      </c>
    </row>
    <row r="4872" spans="1:20" ht="13.5" customHeight="1">
      <c r="A4872" s="1" t="s">
        <v>1409</v>
      </c>
      <c r="B4872" s="1" t="s">
        <v>952</v>
      </c>
      <c r="C4872" s="1" t="s">
        <v>1817</v>
      </c>
      <c r="D4872" s="1" t="s">
        <v>1411</v>
      </c>
      <c r="E4872" s="1" t="s">
        <v>1412</v>
      </c>
      <c r="F4872" s="1">
        <v>80.599999999999994</v>
      </c>
      <c r="G4872" s="1">
        <v>0</v>
      </c>
      <c r="H4872" s="1" t="s">
        <v>4645</v>
      </c>
      <c r="J4872" s="1">
        <v>0</v>
      </c>
      <c r="K4872" s="1">
        <v>0</v>
      </c>
      <c r="L4872" s="1">
        <v>0</v>
      </c>
      <c r="M4872" s="1">
        <v>0</v>
      </c>
      <c r="N4872" s="1">
        <v>0</v>
      </c>
      <c r="O4872" s="1">
        <v>0</v>
      </c>
      <c r="P4872" s="1" t="s">
        <v>9455</v>
      </c>
      <c r="Q4872" s="1">
        <v>0</v>
      </c>
      <c r="R4872" s="1">
        <v>0</v>
      </c>
      <c r="S4872" s="1">
        <v>0</v>
      </c>
      <c r="T4872" s="1" t="s">
        <v>9516</v>
      </c>
    </row>
    <row r="4873" spans="1:20" ht="13.5" customHeight="1">
      <c r="A4873" s="1" t="s">
        <v>1409</v>
      </c>
      <c r="B4873" s="1" t="s">
        <v>952</v>
      </c>
      <c r="C4873" s="1" t="s">
        <v>1817</v>
      </c>
      <c r="D4873" s="1" t="s">
        <v>1876</v>
      </c>
      <c r="E4873" s="1" t="s">
        <v>1877</v>
      </c>
      <c r="F4873" s="1">
        <v>109.5</v>
      </c>
      <c r="G4873" s="1">
        <v>0</v>
      </c>
      <c r="H4873" s="1" t="s">
        <v>4646</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1881</v>
      </c>
      <c r="E4874" s="1" t="s">
        <v>9377</v>
      </c>
      <c r="F4874" s="45">
        <v>121.2</v>
      </c>
      <c r="G4874" s="1">
        <v>0</v>
      </c>
      <c r="H4874" s="1" t="s">
        <v>1882</v>
      </c>
      <c r="J4874" s="1">
        <v>0</v>
      </c>
      <c r="K4874" s="1">
        <v>0</v>
      </c>
      <c r="L4874" s="1">
        <v>0</v>
      </c>
      <c r="M4874" s="1">
        <v>0</v>
      </c>
      <c r="N4874" s="1">
        <v>0</v>
      </c>
      <c r="O4874" s="1">
        <v>0</v>
      </c>
      <c r="P4874" s="7" t="s">
        <v>9516</v>
      </c>
      <c r="Q4874" s="1">
        <v>0</v>
      </c>
      <c r="R4874" s="1">
        <v>0</v>
      </c>
      <c r="S4874" s="1">
        <v>1</v>
      </c>
      <c r="T4874" s="1" t="s">
        <v>9516</v>
      </c>
    </row>
    <row r="4875" spans="1:20" ht="13.5" customHeight="1">
      <c r="A4875" s="1" t="s">
        <v>1409</v>
      </c>
      <c r="B4875" s="1" t="s">
        <v>952</v>
      </c>
      <c r="C4875" s="1" t="s">
        <v>1817</v>
      </c>
      <c r="D4875" s="1" t="s">
        <v>1895</v>
      </c>
      <c r="E4875" s="1" t="s">
        <v>1896</v>
      </c>
      <c r="F4875" s="1">
        <v>157.80000000000001</v>
      </c>
      <c r="G4875" s="1">
        <v>0</v>
      </c>
      <c r="H4875" s="1" t="s">
        <v>990</v>
      </c>
      <c r="J4875" s="1">
        <v>0</v>
      </c>
      <c r="K4875" s="1">
        <v>0</v>
      </c>
      <c r="L4875" s="1">
        <v>0</v>
      </c>
      <c r="M4875" s="1">
        <v>0</v>
      </c>
      <c r="N4875" s="1">
        <v>0</v>
      </c>
      <c r="O4875" s="1">
        <v>0</v>
      </c>
      <c r="P4875" s="1" t="s">
        <v>9455</v>
      </c>
      <c r="Q4875" s="1">
        <v>0</v>
      </c>
      <c r="R4875" s="1">
        <v>0</v>
      </c>
      <c r="S4875" s="1">
        <v>0</v>
      </c>
      <c r="T4875" s="1" t="s">
        <v>9516</v>
      </c>
    </row>
    <row r="4876" spans="1:20" ht="13.5" customHeight="1">
      <c r="A4876" s="1" t="s">
        <v>1905</v>
      </c>
      <c r="B4876" s="1" t="s">
        <v>952</v>
      </c>
      <c r="C4876" s="1" t="s">
        <v>1817</v>
      </c>
      <c r="D4876" s="1" t="s">
        <v>1908</v>
      </c>
      <c r="E4876" s="1" t="s">
        <v>1909</v>
      </c>
      <c r="F4876" s="1">
        <v>185.4</v>
      </c>
      <c r="G4876" s="1">
        <v>0</v>
      </c>
      <c r="H4876" s="1" t="s">
        <v>990</v>
      </c>
      <c r="J4876" s="1">
        <v>0</v>
      </c>
      <c r="K4876" s="1">
        <v>0</v>
      </c>
      <c r="L4876" s="1">
        <v>0</v>
      </c>
      <c r="M4876" s="1">
        <v>0</v>
      </c>
      <c r="N4876" s="1">
        <v>0</v>
      </c>
      <c r="O4876" s="1">
        <v>0</v>
      </c>
      <c r="P4876" s="1" t="s">
        <v>9455</v>
      </c>
      <c r="Q4876" s="1">
        <v>0</v>
      </c>
      <c r="R4876" s="1">
        <v>0</v>
      </c>
      <c r="S4876" s="1">
        <v>0</v>
      </c>
      <c r="T4876" s="1" t="s">
        <v>9516</v>
      </c>
    </row>
    <row r="4877" spans="1:20" ht="13.5" customHeight="1">
      <c r="A4877" s="1" t="s">
        <v>1905</v>
      </c>
      <c r="B4877" s="1" t="s">
        <v>952</v>
      </c>
      <c r="C4877" s="1" t="s">
        <v>1817</v>
      </c>
      <c r="D4877" s="1" t="s">
        <v>1922</v>
      </c>
      <c r="E4877" s="1" t="s">
        <v>1923</v>
      </c>
      <c r="F4877" s="1">
        <v>221.8</v>
      </c>
      <c r="G4877" s="1">
        <v>0</v>
      </c>
      <c r="H4877" s="1" t="s">
        <v>1924</v>
      </c>
      <c r="J4877" s="1">
        <v>0</v>
      </c>
      <c r="K4877" s="1">
        <v>0</v>
      </c>
      <c r="L4877" s="1">
        <v>0</v>
      </c>
      <c r="M4877" s="1">
        <v>0</v>
      </c>
      <c r="N4877" s="1">
        <v>0</v>
      </c>
      <c r="O4877" s="1">
        <v>0</v>
      </c>
      <c r="P4877" s="1" t="s">
        <v>9516</v>
      </c>
      <c r="Q4877" s="1">
        <v>0</v>
      </c>
      <c r="R4877" s="1">
        <v>0</v>
      </c>
      <c r="S4877" s="1">
        <v>1</v>
      </c>
      <c r="T4877" s="1" t="s">
        <v>9516</v>
      </c>
    </row>
    <row r="4878" spans="1:20" ht="13.5" customHeight="1">
      <c r="A4878" s="1" t="s">
        <v>1905</v>
      </c>
      <c r="B4878" s="1" t="s">
        <v>952</v>
      </c>
      <c r="C4878" s="1" t="s">
        <v>1817</v>
      </c>
      <c r="D4878" s="1" t="s">
        <v>1925</v>
      </c>
      <c r="E4878" s="1" t="s">
        <v>1926</v>
      </c>
      <c r="F4878" s="1">
        <v>226.7</v>
      </c>
      <c r="G4878" s="1">
        <v>0</v>
      </c>
      <c r="H4878" s="1" t="s">
        <v>4647</v>
      </c>
      <c r="I4878" s="1" t="s">
        <v>9317</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1946</v>
      </c>
      <c r="E4879" s="1" t="s">
        <v>1947</v>
      </c>
      <c r="F4879" s="1">
        <v>272.8</v>
      </c>
      <c r="G4879" s="1">
        <v>0</v>
      </c>
      <c r="H4879" s="1" t="s">
        <v>9974</v>
      </c>
      <c r="I4879" s="1" t="s">
        <v>9317</v>
      </c>
      <c r="J4879" s="1">
        <v>0</v>
      </c>
      <c r="K4879" s="1">
        <v>0</v>
      </c>
      <c r="L4879" s="1">
        <v>0</v>
      </c>
      <c r="M4879" s="1">
        <v>0</v>
      </c>
      <c r="N4879" s="1">
        <v>0</v>
      </c>
      <c r="O4879" s="1">
        <v>0</v>
      </c>
      <c r="P4879" s="1" t="s">
        <v>9455</v>
      </c>
      <c r="Q4879" s="1">
        <v>0</v>
      </c>
      <c r="R4879" s="1">
        <v>0</v>
      </c>
      <c r="S4879" s="1">
        <v>0</v>
      </c>
      <c r="T4879" s="1" t="s">
        <v>9516</v>
      </c>
    </row>
    <row r="4880" spans="1:20" ht="13.5" customHeight="1">
      <c r="A4880" s="1" t="s">
        <v>1958</v>
      </c>
      <c r="B4880" s="1" t="s">
        <v>952</v>
      </c>
      <c r="C4880" s="1" t="s">
        <v>1817</v>
      </c>
      <c r="D4880" s="1" t="s">
        <v>4648</v>
      </c>
      <c r="E4880" s="1" t="s">
        <v>4649</v>
      </c>
      <c r="F4880" s="1">
        <v>306.8</v>
      </c>
      <c r="G4880" s="1">
        <v>0</v>
      </c>
      <c r="H4880" s="1" t="s">
        <v>7</v>
      </c>
      <c r="J4880" s="1">
        <v>0</v>
      </c>
      <c r="K4880" s="1">
        <v>0</v>
      </c>
      <c r="L4880" s="1">
        <v>0</v>
      </c>
      <c r="M4880" s="1">
        <v>0</v>
      </c>
      <c r="N4880" s="1">
        <v>0</v>
      </c>
      <c r="O4880" s="1">
        <v>0</v>
      </c>
      <c r="P4880" s="7" t="s">
        <v>9516</v>
      </c>
      <c r="Q4880" s="1">
        <v>0</v>
      </c>
      <c r="R4880" s="1">
        <v>0</v>
      </c>
      <c r="S4880" s="1">
        <v>0</v>
      </c>
      <c r="T4880" s="1" t="s">
        <v>9516</v>
      </c>
    </row>
    <row r="4881" spans="1:20" ht="13.5" customHeight="1">
      <c r="A4881" s="1" t="s">
        <v>1958</v>
      </c>
      <c r="B4881" s="1" t="s">
        <v>952</v>
      </c>
      <c r="C4881" s="1" t="s">
        <v>1817</v>
      </c>
      <c r="D4881" s="1" t="s">
        <v>1983</v>
      </c>
      <c r="E4881" s="1" t="s">
        <v>1984</v>
      </c>
      <c r="F4881" s="1">
        <v>351.8</v>
      </c>
      <c r="G4881" s="1">
        <v>0</v>
      </c>
      <c r="H4881" s="1" t="s">
        <v>4650</v>
      </c>
      <c r="J4881" s="1">
        <v>110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4494</v>
      </c>
      <c r="E4882" s="1" t="s">
        <v>4495</v>
      </c>
      <c r="F4882" s="1">
        <v>395</v>
      </c>
      <c r="G4882" s="1">
        <v>0</v>
      </c>
      <c r="H4882" s="1" t="s">
        <v>4488</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4651</v>
      </c>
      <c r="E4883" s="1" t="s">
        <v>4652</v>
      </c>
      <c r="F4883" s="1">
        <v>416.2</v>
      </c>
      <c r="G4883" s="1">
        <v>0</v>
      </c>
      <c r="J4883" s="1">
        <v>0</v>
      </c>
      <c r="K4883" s="1">
        <v>0</v>
      </c>
      <c r="L4883" s="1">
        <v>0</v>
      </c>
      <c r="M4883" s="1">
        <v>0</v>
      </c>
      <c r="N4883" s="1">
        <v>0</v>
      </c>
      <c r="O4883" s="1">
        <v>0</v>
      </c>
      <c r="P4883" s="7" t="s">
        <v>9516</v>
      </c>
      <c r="Q4883" s="1">
        <v>0</v>
      </c>
      <c r="R4883" s="1">
        <v>0</v>
      </c>
      <c r="S4883" s="1">
        <v>0</v>
      </c>
      <c r="T4883" s="1" t="s">
        <v>9516</v>
      </c>
    </row>
    <row r="4884" spans="1:20" ht="13.5" customHeight="1">
      <c r="A4884" s="1" t="s">
        <v>2019</v>
      </c>
      <c r="B4884" s="1" t="s">
        <v>952</v>
      </c>
      <c r="C4884" s="1" t="s">
        <v>1817</v>
      </c>
      <c r="D4884" s="1" t="s">
        <v>2028</v>
      </c>
      <c r="E4884" s="1" t="s">
        <v>2029</v>
      </c>
      <c r="F4884" s="1">
        <v>445.1</v>
      </c>
      <c r="G4884" s="1">
        <v>0</v>
      </c>
      <c r="H4884" s="1" t="s">
        <v>4653</v>
      </c>
      <c r="J4884" s="1">
        <v>0</v>
      </c>
      <c r="K4884" s="1">
        <v>0</v>
      </c>
      <c r="L4884" s="1">
        <v>0</v>
      </c>
      <c r="M4884" s="1">
        <v>0</v>
      </c>
      <c r="N4884" s="1">
        <v>0</v>
      </c>
      <c r="O4884" s="1">
        <v>0</v>
      </c>
      <c r="P4884" s="1" t="s">
        <v>9455</v>
      </c>
      <c r="Q4884" s="1">
        <v>0</v>
      </c>
      <c r="R4884" s="1">
        <v>0</v>
      </c>
      <c r="S4884" s="1">
        <v>0</v>
      </c>
      <c r="T4884" s="1" t="s">
        <v>9516</v>
      </c>
    </row>
    <row r="4885" spans="1:20" ht="13.5" customHeight="1">
      <c r="A4885" s="1" t="s">
        <v>2019</v>
      </c>
      <c r="B4885" s="1" t="s">
        <v>952</v>
      </c>
      <c r="C4885" s="1" t="s">
        <v>1817</v>
      </c>
      <c r="D4885" s="1" t="s">
        <v>4654</v>
      </c>
      <c r="E4885" s="1" t="s">
        <v>4655</v>
      </c>
      <c r="F4885" s="1">
        <v>470.1</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2044</v>
      </c>
      <c r="E4886" s="1" t="s">
        <v>2045</v>
      </c>
      <c r="F4886" s="1">
        <v>487.5</v>
      </c>
      <c r="G4886" s="1">
        <v>0</v>
      </c>
      <c r="H4886" s="1" t="s">
        <v>4656</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2633</v>
      </c>
      <c r="E4887" s="1" t="s">
        <v>2634</v>
      </c>
      <c r="F4887" s="1">
        <v>500</v>
      </c>
      <c r="G4887" s="1">
        <v>0</v>
      </c>
      <c r="H4887" s="1" t="s">
        <v>2051</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2068</v>
      </c>
      <c r="E4888" s="1" t="s">
        <v>2069</v>
      </c>
      <c r="F4888" s="1">
        <v>535.29999999999995</v>
      </c>
      <c r="G4888" s="1">
        <v>0</v>
      </c>
      <c r="H4888" s="1" t="s">
        <v>10266</v>
      </c>
      <c r="J4888" s="1">
        <v>0</v>
      </c>
      <c r="K4888" s="1">
        <v>0</v>
      </c>
      <c r="L4888" s="1">
        <v>0</v>
      </c>
      <c r="M4888" s="1">
        <v>0</v>
      </c>
      <c r="N4888" s="1">
        <v>0</v>
      </c>
      <c r="O4888" s="1">
        <v>0</v>
      </c>
      <c r="P4888" s="1" t="s">
        <v>9455</v>
      </c>
      <c r="Q4888" s="1">
        <v>0</v>
      </c>
      <c r="R4888" s="1">
        <v>0</v>
      </c>
      <c r="S4888" s="1">
        <v>0</v>
      </c>
      <c r="T4888" s="1" t="s">
        <v>9516</v>
      </c>
    </row>
    <row r="4889" spans="1:20" ht="13.5" customHeight="1">
      <c r="A4889" s="1" t="s">
        <v>10274</v>
      </c>
      <c r="B4889" s="1" t="s">
        <v>952</v>
      </c>
      <c r="C4889" s="1" t="s">
        <v>1817</v>
      </c>
      <c r="D4889" s="1" t="s">
        <v>2750</v>
      </c>
      <c r="E4889" s="1" t="s">
        <v>2751</v>
      </c>
      <c r="F4889" s="45">
        <f>535.3+21.3</f>
        <v>556.59999999999991</v>
      </c>
      <c r="G4889" s="1">
        <v>0</v>
      </c>
      <c r="H4889" s="1" t="s">
        <v>10267</v>
      </c>
      <c r="J4889" s="1">
        <v>0</v>
      </c>
      <c r="K4889" s="1">
        <v>0</v>
      </c>
      <c r="L4889" s="1">
        <v>0</v>
      </c>
      <c r="M4889" s="1">
        <v>0</v>
      </c>
      <c r="N4889" s="1">
        <v>0</v>
      </c>
      <c r="O4889" s="1">
        <v>0</v>
      </c>
      <c r="P4889" s="7" t="s">
        <v>9516</v>
      </c>
      <c r="Q4889" s="1">
        <v>0</v>
      </c>
      <c r="R4889" s="1">
        <v>0</v>
      </c>
      <c r="S4889" s="1">
        <v>1</v>
      </c>
      <c r="T4889" s="1" t="s">
        <v>9516</v>
      </c>
    </row>
    <row r="4890" spans="1:20" ht="13.5" customHeight="1">
      <c r="A4890" s="1" t="s">
        <v>2019</v>
      </c>
      <c r="B4890" s="1" t="s">
        <v>952</v>
      </c>
      <c r="C4890" s="1" t="s">
        <v>1817</v>
      </c>
      <c r="D4890" s="1" t="s">
        <v>4658</v>
      </c>
      <c r="E4890" s="1" t="s">
        <v>4659</v>
      </c>
      <c r="F4890" s="1">
        <v>566.4</v>
      </c>
      <c r="G4890" s="1">
        <v>0</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4660</v>
      </c>
      <c r="E4891" s="1" t="s">
        <v>4661</v>
      </c>
      <c r="F4891" s="1">
        <v>601</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2801</v>
      </c>
      <c r="B4892" s="1" t="s">
        <v>952</v>
      </c>
      <c r="C4892" s="1" t="s">
        <v>1817</v>
      </c>
      <c r="D4892" s="1" t="s">
        <v>2803</v>
      </c>
      <c r="E4892" s="1" t="s">
        <v>2804</v>
      </c>
      <c r="F4892" s="1">
        <v>631.9</v>
      </c>
      <c r="G4892" s="1">
        <v>0</v>
      </c>
      <c r="H4892" s="1" t="s">
        <v>10255</v>
      </c>
      <c r="J4892" s="1">
        <v>0</v>
      </c>
      <c r="K4892" s="1">
        <v>0</v>
      </c>
      <c r="L4892" s="1">
        <v>0</v>
      </c>
      <c r="M4892" s="1">
        <v>0</v>
      </c>
      <c r="N4892" s="1">
        <v>0</v>
      </c>
      <c r="O4892" s="1">
        <v>0</v>
      </c>
      <c r="P4892" s="7" t="s">
        <v>9516</v>
      </c>
      <c r="Q4892" s="1">
        <v>0</v>
      </c>
      <c r="R4892" s="1">
        <v>0</v>
      </c>
      <c r="S4892" s="1">
        <v>0</v>
      </c>
      <c r="T4892" s="1" t="s">
        <v>9516</v>
      </c>
    </row>
    <row r="4893" spans="1:20" ht="13.5" customHeight="1">
      <c r="A4893" s="1" t="s">
        <v>2801</v>
      </c>
      <c r="B4893" s="1" t="s">
        <v>952</v>
      </c>
      <c r="C4893" s="1" t="s">
        <v>1817</v>
      </c>
      <c r="D4893" s="1" t="s">
        <v>4663</v>
      </c>
      <c r="E4893" s="1" t="s">
        <v>4664</v>
      </c>
      <c r="F4893" s="1">
        <v>668</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4269</v>
      </c>
      <c r="E4894" s="1" t="s">
        <v>4270</v>
      </c>
      <c r="F4894" s="1">
        <v>713.7</v>
      </c>
      <c r="G4894" s="1">
        <v>0</v>
      </c>
      <c r="H4894" s="1" t="s">
        <v>10275</v>
      </c>
      <c r="J4894" s="1">
        <v>0</v>
      </c>
      <c r="K4894" s="1">
        <v>0</v>
      </c>
      <c r="L4894" s="1">
        <v>0</v>
      </c>
      <c r="M4894" s="1">
        <v>0</v>
      </c>
      <c r="N4894" s="1">
        <v>0</v>
      </c>
      <c r="O4894" s="1">
        <v>0</v>
      </c>
      <c r="P4894" s="7" t="s">
        <v>9516</v>
      </c>
      <c r="Q4894" s="1">
        <v>0</v>
      </c>
      <c r="R4894" s="1">
        <v>0</v>
      </c>
      <c r="S4894" s="1">
        <v>0</v>
      </c>
      <c r="T4894" s="1" t="s">
        <v>9516</v>
      </c>
    </row>
    <row r="4895" spans="1:20">
      <c r="A4895" s="1" t="s">
        <v>9556</v>
      </c>
      <c r="B4895" s="1" t="s">
        <v>952</v>
      </c>
      <c r="C4895" s="1" t="s">
        <v>1469</v>
      </c>
      <c r="D4895" s="1" t="s">
        <v>1041</v>
      </c>
      <c r="E4895" s="1" t="s">
        <v>1042</v>
      </c>
      <c r="F4895" s="1">
        <v>0</v>
      </c>
      <c r="G4895" s="1">
        <v>0</v>
      </c>
      <c r="H4895" s="1" t="s">
        <v>9918</v>
      </c>
      <c r="J4895" s="1">
        <v>101</v>
      </c>
      <c r="K4895" s="1">
        <v>0</v>
      </c>
      <c r="L4895" s="1">
        <v>0</v>
      </c>
      <c r="M4895" s="1">
        <v>0</v>
      </c>
      <c r="N4895" s="1">
        <v>1</v>
      </c>
      <c r="O4895" s="1">
        <v>1</v>
      </c>
      <c r="P4895" s="1" t="s">
        <v>9455</v>
      </c>
      <c r="Q4895" s="1">
        <v>0</v>
      </c>
      <c r="R4895" s="1">
        <v>0</v>
      </c>
      <c r="S4895" s="1">
        <v>0</v>
      </c>
      <c r="T4895" s="1" t="s">
        <v>9516</v>
      </c>
    </row>
    <row r="4896" spans="1:20">
      <c r="A4896" s="1" t="s">
        <v>9556</v>
      </c>
      <c r="D4896" s="1" t="s">
        <v>9776</v>
      </c>
      <c r="T4896" s="1" t="s">
        <v>9516</v>
      </c>
    </row>
    <row r="4897" spans="1:20">
      <c r="A4897" s="1" t="s">
        <v>9556</v>
      </c>
      <c r="D4897" s="1" t="s">
        <v>9534</v>
      </c>
      <c r="T4897" s="1" t="s">
        <v>9516</v>
      </c>
    </row>
    <row r="4898" spans="1:20">
      <c r="A4898" s="1" t="s">
        <v>9556</v>
      </c>
      <c r="B4898" s="1" t="s">
        <v>952</v>
      </c>
      <c r="C4898" s="1" t="s">
        <v>1469</v>
      </c>
      <c r="D4898" s="1" t="s">
        <v>1815</v>
      </c>
      <c r="E4898" s="1" t="s">
        <v>1816</v>
      </c>
      <c r="F4898" s="1">
        <v>3.6</v>
      </c>
      <c r="G4898" s="1">
        <v>0</v>
      </c>
      <c r="H4898" s="1" t="s">
        <v>990</v>
      </c>
      <c r="J4898" s="1">
        <v>1</v>
      </c>
      <c r="K4898" s="1">
        <v>0</v>
      </c>
      <c r="L4898" s="1">
        <v>0</v>
      </c>
      <c r="M4898" s="1">
        <v>0</v>
      </c>
      <c r="N4898" s="1">
        <v>1</v>
      </c>
      <c r="O4898" s="1">
        <v>1</v>
      </c>
      <c r="P4898" s="1" t="s">
        <v>9455</v>
      </c>
      <c r="Q4898" s="1">
        <v>0</v>
      </c>
      <c r="R4898" s="1">
        <v>0</v>
      </c>
      <c r="S4898" s="1">
        <v>0</v>
      </c>
      <c r="T4898" s="1" t="s">
        <v>9516</v>
      </c>
    </row>
    <row r="4899" spans="1:20">
      <c r="A4899" s="1" t="s">
        <v>9556</v>
      </c>
      <c r="B4899" s="1" t="s">
        <v>952</v>
      </c>
      <c r="C4899" s="1" t="s">
        <v>1469</v>
      </c>
      <c r="D4899" s="1" t="s">
        <v>1820</v>
      </c>
      <c r="E4899" s="1" t="s">
        <v>1821</v>
      </c>
      <c r="F4899" s="45">
        <v>5.8</v>
      </c>
      <c r="G4899" s="1">
        <v>0</v>
      </c>
      <c r="H4899" s="1" t="s">
        <v>1822</v>
      </c>
      <c r="J4899" s="1">
        <v>1</v>
      </c>
      <c r="K4899" s="1">
        <v>0</v>
      </c>
      <c r="L4899" s="1">
        <v>0</v>
      </c>
      <c r="M4899" s="1">
        <v>0</v>
      </c>
      <c r="N4899" s="1">
        <v>1</v>
      </c>
      <c r="O4899" s="1">
        <v>1</v>
      </c>
      <c r="P4899" s="7" t="s">
        <v>9516</v>
      </c>
      <c r="Q4899" s="1">
        <v>0</v>
      </c>
      <c r="R4899" s="1">
        <v>0</v>
      </c>
      <c r="S4899" s="1">
        <v>1</v>
      </c>
      <c r="T4899" s="1" t="s">
        <v>9516</v>
      </c>
    </row>
    <row r="4900" spans="1:20">
      <c r="A4900" s="1" t="s">
        <v>9556</v>
      </c>
      <c r="B4900" s="1" t="s">
        <v>952</v>
      </c>
      <c r="C4900" s="1" t="s">
        <v>1469</v>
      </c>
      <c r="D4900" s="1" t="s">
        <v>988</v>
      </c>
      <c r="E4900" s="1" t="s">
        <v>989</v>
      </c>
      <c r="F4900" s="45">
        <v>7.1</v>
      </c>
      <c r="G4900" s="1">
        <v>0</v>
      </c>
      <c r="H4900" s="1" t="s">
        <v>990</v>
      </c>
      <c r="J4900" s="1">
        <v>1</v>
      </c>
      <c r="K4900" s="1">
        <v>0</v>
      </c>
      <c r="L4900" s="1">
        <v>0</v>
      </c>
      <c r="M4900" s="1">
        <v>0</v>
      </c>
      <c r="N4900" s="1">
        <v>1</v>
      </c>
      <c r="O4900" s="1">
        <v>1</v>
      </c>
      <c r="P4900" s="7" t="s">
        <v>9516</v>
      </c>
      <c r="Q4900" s="1">
        <v>0</v>
      </c>
      <c r="R4900" s="1">
        <v>0</v>
      </c>
      <c r="S4900" s="1">
        <v>1</v>
      </c>
      <c r="T4900" s="1" t="s">
        <v>9516</v>
      </c>
    </row>
    <row r="4901" spans="1:20" ht="13.5" customHeight="1">
      <c r="A4901" s="1" t="s">
        <v>9556</v>
      </c>
      <c r="B4901" s="1" t="s">
        <v>952</v>
      </c>
      <c r="C4901" s="1" t="s">
        <v>1469</v>
      </c>
      <c r="D4901" s="1" t="s">
        <v>995</v>
      </c>
      <c r="E4901" s="1" t="s">
        <v>996</v>
      </c>
      <c r="F4901" s="45">
        <v>13.2</v>
      </c>
      <c r="G4901" s="1">
        <v>0</v>
      </c>
      <c r="H4901" s="1" t="s">
        <v>9920</v>
      </c>
      <c r="J4901" s="1">
        <v>1</v>
      </c>
      <c r="K4901" s="1">
        <v>0</v>
      </c>
      <c r="L4901" s="1">
        <v>0</v>
      </c>
      <c r="M4901" s="1">
        <v>0</v>
      </c>
      <c r="N4901" s="1">
        <v>0</v>
      </c>
      <c r="O4901" s="1">
        <v>1</v>
      </c>
      <c r="P4901" s="7" t="s">
        <v>9516</v>
      </c>
      <c r="Q4901" s="1">
        <v>0</v>
      </c>
      <c r="R4901" s="1">
        <v>0</v>
      </c>
      <c r="S4901" s="1">
        <v>1</v>
      </c>
      <c r="T4901" s="1" t="s">
        <v>9516</v>
      </c>
    </row>
    <row r="4902" spans="1:20" ht="13.5" customHeight="1">
      <c r="A4902" s="1" t="s">
        <v>9556</v>
      </c>
      <c r="B4902" s="1" t="s">
        <v>952</v>
      </c>
      <c r="C4902" s="1" t="s">
        <v>1469</v>
      </c>
      <c r="D4902" s="1" t="s">
        <v>1210</v>
      </c>
      <c r="E4902" s="1" t="s">
        <v>1211</v>
      </c>
      <c r="F4902" s="45">
        <v>22.5</v>
      </c>
      <c r="G4902" s="1">
        <v>0</v>
      </c>
      <c r="H4902" s="1" t="s">
        <v>990</v>
      </c>
      <c r="J4902" s="1">
        <v>0</v>
      </c>
      <c r="K4902" s="1">
        <v>0</v>
      </c>
      <c r="L4902" s="1">
        <v>0</v>
      </c>
      <c r="M4902" s="1">
        <v>0</v>
      </c>
      <c r="N4902" s="1">
        <v>0</v>
      </c>
      <c r="O4902" s="1">
        <v>0</v>
      </c>
      <c r="P4902" s="7" t="s">
        <v>9516</v>
      </c>
      <c r="Q4902" s="1">
        <v>0</v>
      </c>
      <c r="R4902" s="1">
        <v>0</v>
      </c>
      <c r="S4902" s="1">
        <v>1</v>
      </c>
      <c r="T4902" s="1" t="s">
        <v>9516</v>
      </c>
    </row>
    <row r="4903" spans="1:20" ht="13.5" customHeight="1">
      <c r="A4903" s="1" t="s">
        <v>9556</v>
      </c>
      <c r="B4903" s="1" t="s">
        <v>952</v>
      </c>
      <c r="C4903" s="1" t="s">
        <v>1469</v>
      </c>
      <c r="D4903" s="1" t="s">
        <v>1008</v>
      </c>
      <c r="E4903" s="1" t="s">
        <v>1009</v>
      </c>
      <c r="F4903" s="45">
        <f>10.6+13.2</f>
        <v>23.799999999999997</v>
      </c>
      <c r="G4903" s="1">
        <v>0</v>
      </c>
      <c r="H4903" s="1" t="s">
        <v>1010</v>
      </c>
      <c r="J4903" s="1">
        <v>0</v>
      </c>
      <c r="K4903" s="1">
        <v>0</v>
      </c>
      <c r="L4903" s="1">
        <v>0</v>
      </c>
      <c r="M4903" s="1">
        <v>0</v>
      </c>
      <c r="N4903" s="1">
        <v>0</v>
      </c>
      <c r="O4903" s="1">
        <v>0</v>
      </c>
      <c r="P4903" s="7" t="s">
        <v>9516</v>
      </c>
      <c r="Q4903" s="1">
        <v>0</v>
      </c>
      <c r="R4903" s="1">
        <v>0</v>
      </c>
      <c r="S4903" s="1">
        <v>1</v>
      </c>
      <c r="T4903" s="1" t="s">
        <v>9516</v>
      </c>
    </row>
    <row r="4904" spans="1:20" ht="13.5" customHeight="1">
      <c r="A4904" s="1" t="s">
        <v>1001</v>
      </c>
      <c r="B4904" s="1" t="s">
        <v>952</v>
      </c>
      <c r="C4904" s="1" t="s">
        <v>1469</v>
      </c>
      <c r="D4904" s="1" t="s">
        <v>1019</v>
      </c>
      <c r="E4904" s="1" t="s">
        <v>1020</v>
      </c>
      <c r="F4904" s="1">
        <v>30.3</v>
      </c>
      <c r="G4904" s="1">
        <v>0</v>
      </c>
      <c r="H4904" s="1" t="s">
        <v>9922</v>
      </c>
      <c r="J4904" s="1">
        <v>0</v>
      </c>
      <c r="K4904" s="1">
        <v>0</v>
      </c>
      <c r="L4904" s="1">
        <v>0</v>
      </c>
      <c r="M4904" s="1">
        <v>0</v>
      </c>
      <c r="N4904" s="1">
        <v>0</v>
      </c>
      <c r="O4904" s="1">
        <v>0</v>
      </c>
      <c r="P4904" s="1" t="s">
        <v>9510</v>
      </c>
      <c r="Q4904" s="1">
        <v>0</v>
      </c>
      <c r="R4904" s="1">
        <v>0</v>
      </c>
      <c r="S4904" s="1">
        <v>0</v>
      </c>
      <c r="T4904" s="1" t="s">
        <v>9516</v>
      </c>
    </row>
    <row r="4905" spans="1:20" ht="13.5" customHeight="1">
      <c r="A4905" s="1" t="s">
        <v>1001</v>
      </c>
      <c r="B4905" s="1" t="s">
        <v>952</v>
      </c>
      <c r="C4905" s="1" t="s">
        <v>1469</v>
      </c>
      <c r="D4905" s="1" t="s">
        <v>1467</v>
      </c>
      <c r="E4905" s="1" t="s">
        <v>1468</v>
      </c>
      <c r="F4905" s="2">
        <v>64.7</v>
      </c>
      <c r="G4905" s="1">
        <v>0</v>
      </c>
      <c r="H4905" s="1" t="s">
        <v>1408</v>
      </c>
      <c r="J4905" s="1">
        <v>0</v>
      </c>
      <c r="K4905" s="1">
        <v>0</v>
      </c>
      <c r="L4905" s="1">
        <v>0</v>
      </c>
      <c r="M4905" s="1">
        <v>0</v>
      </c>
      <c r="N4905" s="1">
        <v>0</v>
      </c>
      <c r="O4905" s="1">
        <v>0</v>
      </c>
      <c r="P4905" s="1" t="s">
        <v>9510</v>
      </c>
      <c r="Q4905" s="1">
        <v>0</v>
      </c>
      <c r="R4905" s="1">
        <v>0</v>
      </c>
      <c r="S4905" s="1">
        <v>0</v>
      </c>
      <c r="T4905" s="1" t="s">
        <v>9516</v>
      </c>
    </row>
    <row r="4906" spans="1:20" ht="13.5" customHeight="1">
      <c r="A4906" s="1" t="s">
        <v>1001</v>
      </c>
      <c r="B4906" s="1" t="s">
        <v>952</v>
      </c>
      <c r="C4906" s="1" t="s">
        <v>1469</v>
      </c>
      <c r="D4906" s="1" t="s">
        <v>4665</v>
      </c>
      <c r="E4906" s="1" t="s">
        <v>4666</v>
      </c>
      <c r="F4906" s="1">
        <v>86</v>
      </c>
      <c r="G4906" s="1">
        <v>0</v>
      </c>
      <c r="H4906" s="1" t="s">
        <v>7</v>
      </c>
      <c r="J4906" s="1">
        <v>0</v>
      </c>
      <c r="K4906" s="1">
        <v>0</v>
      </c>
      <c r="L4906" s="1">
        <v>0</v>
      </c>
      <c r="M4906" s="1">
        <v>0</v>
      </c>
      <c r="N4906" s="1">
        <v>0</v>
      </c>
      <c r="O4906" s="1">
        <v>0</v>
      </c>
      <c r="P4906" s="7" t="s">
        <v>9516</v>
      </c>
      <c r="Q4906" s="1">
        <v>0</v>
      </c>
      <c r="R4906" s="1">
        <v>0</v>
      </c>
      <c r="S4906" s="1">
        <v>0</v>
      </c>
      <c r="T4906" s="1" t="s">
        <v>9516</v>
      </c>
    </row>
    <row r="4907" spans="1:20" ht="13.5" customHeight="1">
      <c r="A4907" s="1" t="s">
        <v>1401</v>
      </c>
      <c r="B4907" s="1" t="s">
        <v>952</v>
      </c>
      <c r="C4907" s="1" t="s">
        <v>1469</v>
      </c>
      <c r="D4907" s="1" t="s">
        <v>1482</v>
      </c>
      <c r="E4907" s="1" t="s">
        <v>1483</v>
      </c>
      <c r="F4907" s="1">
        <v>105</v>
      </c>
      <c r="G4907" s="1">
        <v>0</v>
      </c>
      <c r="H4907" s="1" t="s">
        <v>9919</v>
      </c>
      <c r="J4907" s="1">
        <v>0</v>
      </c>
      <c r="K4907" s="1">
        <v>0</v>
      </c>
      <c r="L4907" s="1">
        <v>0</v>
      </c>
      <c r="M4907" s="1">
        <v>0</v>
      </c>
      <c r="N4907" s="1">
        <v>0</v>
      </c>
      <c r="O4907" s="1">
        <v>0</v>
      </c>
      <c r="P4907" s="7" t="s">
        <v>10120</v>
      </c>
      <c r="Q4907" s="1">
        <v>0</v>
      </c>
      <c r="R4907" s="1">
        <v>0</v>
      </c>
      <c r="S4907" s="1">
        <v>0</v>
      </c>
      <c r="T4907" s="1" t="s">
        <v>9516</v>
      </c>
    </row>
    <row r="4908" spans="1:20" ht="13.5" customHeight="1">
      <c r="A4908" s="1" t="s">
        <v>1401</v>
      </c>
      <c r="B4908" s="1" t="s">
        <v>952</v>
      </c>
      <c r="C4908" s="1" t="s">
        <v>1469</v>
      </c>
      <c r="D4908" s="1" t="s">
        <v>4667</v>
      </c>
      <c r="E4908" s="1" t="s">
        <v>4668</v>
      </c>
      <c r="F4908" s="1">
        <v>151.6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2956</v>
      </c>
      <c r="B4909" s="1" t="s">
        <v>952</v>
      </c>
      <c r="C4909" s="1" t="s">
        <v>1469</v>
      </c>
      <c r="D4909" s="1" t="s">
        <v>3512</v>
      </c>
      <c r="E4909" s="1" t="s">
        <v>3513</v>
      </c>
      <c r="F4909" s="45">
        <v>199.20000000000002</v>
      </c>
      <c r="G4909" s="1">
        <v>0</v>
      </c>
      <c r="H4909" s="1" t="s">
        <v>4669</v>
      </c>
      <c r="J4909" s="1">
        <v>0</v>
      </c>
      <c r="K4909" s="1">
        <v>0</v>
      </c>
      <c r="L4909" s="1">
        <v>0</v>
      </c>
      <c r="M4909" s="1">
        <v>0</v>
      </c>
      <c r="N4909" s="1">
        <v>0</v>
      </c>
      <c r="O4909" s="1">
        <v>0</v>
      </c>
      <c r="P4909" s="1" t="s">
        <v>9409</v>
      </c>
      <c r="Q4909" s="1">
        <v>0</v>
      </c>
      <c r="R4909" s="1">
        <v>0</v>
      </c>
      <c r="S4909" s="1">
        <v>0</v>
      </c>
      <c r="T4909" s="1" t="s">
        <v>9516</v>
      </c>
    </row>
    <row r="4910" spans="1:20" ht="13.5" customHeight="1">
      <c r="A4910" s="1" t="s">
        <v>2956</v>
      </c>
      <c r="B4910" s="1" t="s">
        <v>952</v>
      </c>
      <c r="C4910" s="1" t="s">
        <v>1469</v>
      </c>
      <c r="D4910" s="1" t="s">
        <v>3523</v>
      </c>
      <c r="E4910" s="1" t="s">
        <v>3524</v>
      </c>
      <c r="F4910" s="45">
        <f>F4907+111.8</f>
        <v>216.8</v>
      </c>
      <c r="G4910" s="1">
        <v>0</v>
      </c>
      <c r="H4910" s="1" t="s">
        <v>9407</v>
      </c>
      <c r="J4910" s="1">
        <v>0</v>
      </c>
      <c r="K4910" s="1">
        <v>0</v>
      </c>
      <c r="L4910" s="1">
        <v>0</v>
      </c>
      <c r="M4910" s="1">
        <v>0</v>
      </c>
      <c r="N4910" s="1">
        <v>0</v>
      </c>
      <c r="O4910" s="1">
        <v>0</v>
      </c>
      <c r="P4910" s="7" t="s">
        <v>9516</v>
      </c>
      <c r="Q4910" s="1">
        <v>0</v>
      </c>
      <c r="R4910" s="1">
        <v>0</v>
      </c>
      <c r="S4910" s="1">
        <v>1</v>
      </c>
      <c r="T4910" s="1" t="s">
        <v>9516</v>
      </c>
    </row>
    <row r="4911" spans="1:20" ht="13.5" customHeight="1">
      <c r="A4911" s="1" t="s">
        <v>2956</v>
      </c>
      <c r="B4911" s="1" t="s">
        <v>952</v>
      </c>
      <c r="C4911" s="1" t="s">
        <v>1469</v>
      </c>
      <c r="D4911" s="1" t="s">
        <v>3527</v>
      </c>
      <c r="E4911" s="1" t="s">
        <v>3528</v>
      </c>
      <c r="F4911" s="45">
        <v>228.9</v>
      </c>
      <c r="G4911" s="1">
        <v>0</v>
      </c>
      <c r="H4911" s="1" t="s">
        <v>1448</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3531</v>
      </c>
      <c r="E4912" s="1" t="s">
        <v>3532</v>
      </c>
      <c r="F4912" s="45">
        <f>F4907+F1832</f>
        <v>237.2</v>
      </c>
      <c r="G4912" s="1">
        <v>0</v>
      </c>
      <c r="H4912" s="1" t="s">
        <v>2932</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3537</v>
      </c>
      <c r="E4913" s="1" t="s">
        <v>3538</v>
      </c>
      <c r="F4913" s="45">
        <f>F4907+F1835</f>
        <v>247.8</v>
      </c>
      <c r="G4913" s="1">
        <v>0</v>
      </c>
      <c r="H4913" s="1" t="s">
        <v>3539</v>
      </c>
      <c r="J4913" s="1">
        <v>0</v>
      </c>
      <c r="K4913" s="1">
        <v>0</v>
      </c>
      <c r="L4913" s="1">
        <v>0</v>
      </c>
      <c r="M4913" s="1">
        <v>0</v>
      </c>
      <c r="N4913" s="1">
        <v>0</v>
      </c>
      <c r="O4913" s="1">
        <v>0</v>
      </c>
      <c r="P4913" s="7" t="s">
        <v>9516</v>
      </c>
      <c r="Q4913" s="1">
        <v>0</v>
      </c>
      <c r="R4913" s="1">
        <v>0</v>
      </c>
      <c r="S4913" s="1">
        <v>1</v>
      </c>
      <c r="T4913" s="1" t="s">
        <v>9516</v>
      </c>
    </row>
    <row r="4914" spans="1:20" ht="13.5" customHeight="1">
      <c r="A4914" s="1" t="s">
        <v>2956</v>
      </c>
      <c r="B4914" s="1" t="s">
        <v>952</v>
      </c>
      <c r="C4914" s="1" t="s">
        <v>1469</v>
      </c>
      <c r="D4914" s="1" t="s">
        <v>3544</v>
      </c>
      <c r="E4914" s="1" t="s">
        <v>3545</v>
      </c>
      <c r="F4914" s="45">
        <f>F4907+F1838</f>
        <v>267.60000000000002</v>
      </c>
      <c r="G4914" s="1">
        <v>0</v>
      </c>
      <c r="H4914" s="1" t="s">
        <v>10014</v>
      </c>
      <c r="J4914" s="1">
        <v>0</v>
      </c>
      <c r="K4914" s="1">
        <v>0</v>
      </c>
      <c r="L4914" s="1">
        <v>0</v>
      </c>
      <c r="M4914" s="1">
        <v>0</v>
      </c>
      <c r="N4914" s="1">
        <v>0</v>
      </c>
      <c r="O4914" s="1">
        <v>0</v>
      </c>
      <c r="P4914" s="7" t="s">
        <v>10119</v>
      </c>
      <c r="Q4914" s="1">
        <v>0</v>
      </c>
      <c r="R4914" s="1">
        <v>0</v>
      </c>
      <c r="S4914" s="1">
        <v>1</v>
      </c>
      <c r="T4914" s="1" t="s">
        <v>9516</v>
      </c>
    </row>
    <row r="4915" spans="1:20" ht="13.5" customHeight="1">
      <c r="A4915" s="1" t="s">
        <v>2956</v>
      </c>
      <c r="B4915" s="1" t="s">
        <v>952</v>
      </c>
      <c r="C4915" s="1" t="s">
        <v>1469</v>
      </c>
      <c r="D4915" s="1" t="s">
        <v>3810</v>
      </c>
      <c r="E4915" s="1" t="s">
        <v>3811</v>
      </c>
      <c r="F4915" s="1">
        <v>270.60000000000002</v>
      </c>
      <c r="G4915" s="1">
        <v>0</v>
      </c>
      <c r="H4915" s="1" t="s">
        <v>10014</v>
      </c>
      <c r="J4915" s="1">
        <v>0</v>
      </c>
      <c r="K4915" s="1">
        <v>0</v>
      </c>
      <c r="L4915" s="1">
        <v>0</v>
      </c>
      <c r="M4915" s="1">
        <v>0</v>
      </c>
      <c r="N4915" s="1">
        <v>0</v>
      </c>
      <c r="O4915" s="1">
        <v>0</v>
      </c>
      <c r="P4915" s="7" t="s">
        <v>10123</v>
      </c>
      <c r="Q4915" s="1">
        <v>0</v>
      </c>
      <c r="R4915" s="1">
        <v>0</v>
      </c>
      <c r="S4915" s="1">
        <v>0</v>
      </c>
      <c r="T4915" s="1" t="s">
        <v>10024</v>
      </c>
    </row>
    <row r="4916" spans="1:20" ht="13.5" customHeight="1">
      <c r="A4916" s="1" t="s">
        <v>2956</v>
      </c>
      <c r="B4916" s="1" t="s">
        <v>952</v>
      </c>
      <c r="C4916" s="1" t="s">
        <v>1469</v>
      </c>
      <c r="D4916" s="1" t="s">
        <v>3920</v>
      </c>
      <c r="E4916" s="1" t="s">
        <v>3921</v>
      </c>
      <c r="F4916" s="1">
        <v>293.8</v>
      </c>
      <c r="G4916" s="1">
        <v>0</v>
      </c>
      <c r="H4916" s="1" t="s">
        <v>3826</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3848</v>
      </c>
      <c r="E4917" s="1" t="s">
        <v>3849</v>
      </c>
      <c r="F4917" s="1">
        <v>333.90000000000003</v>
      </c>
      <c r="G4917" s="1">
        <v>0</v>
      </c>
      <c r="H4917" s="1" t="s">
        <v>10022</v>
      </c>
      <c r="J4917" s="1">
        <v>0</v>
      </c>
      <c r="K4917" s="1">
        <v>0</v>
      </c>
      <c r="L4917" s="1">
        <v>0</v>
      </c>
      <c r="M4917" s="1">
        <v>0</v>
      </c>
      <c r="N4917" s="1">
        <v>0</v>
      </c>
      <c r="O4917" s="1">
        <v>0</v>
      </c>
      <c r="P4917" s="7" t="s">
        <v>10014</v>
      </c>
      <c r="Q4917" s="1">
        <v>0</v>
      </c>
      <c r="R4917" s="1">
        <v>0</v>
      </c>
      <c r="S4917" s="1">
        <v>0</v>
      </c>
      <c r="T4917" s="1" t="s">
        <v>9516</v>
      </c>
    </row>
    <row r="4918" spans="1:20">
      <c r="A4918" s="1" t="s">
        <v>9763</v>
      </c>
      <c r="B4918" s="1" t="s">
        <v>952</v>
      </c>
      <c r="C4918" s="1" t="s">
        <v>9917</v>
      </c>
      <c r="D4918" s="1" t="s">
        <v>1041</v>
      </c>
      <c r="E4918" s="1" t="s">
        <v>1042</v>
      </c>
      <c r="F4918" s="1">
        <v>0</v>
      </c>
      <c r="G4918" s="1">
        <v>0</v>
      </c>
      <c r="H4918" s="1" t="s">
        <v>9748</v>
      </c>
      <c r="J4918" s="1">
        <v>101</v>
      </c>
      <c r="K4918" s="1">
        <v>0</v>
      </c>
      <c r="L4918" s="1">
        <v>0</v>
      </c>
      <c r="M4918" s="1">
        <v>0</v>
      </c>
      <c r="N4918" s="1">
        <v>1</v>
      </c>
      <c r="O4918" s="1">
        <v>1</v>
      </c>
      <c r="P4918" s="1" t="s">
        <v>9455</v>
      </c>
      <c r="Q4918" s="1">
        <v>0</v>
      </c>
      <c r="R4918" s="1">
        <v>0</v>
      </c>
      <c r="S4918" s="1">
        <v>0</v>
      </c>
      <c r="T4918" s="1" t="s">
        <v>9516</v>
      </c>
    </row>
    <row r="4919" spans="1:20">
      <c r="A4919" s="1" t="s">
        <v>9763</v>
      </c>
      <c r="B4919" s="1" t="s">
        <v>952</v>
      </c>
      <c r="C4919" s="1" t="s">
        <v>9917</v>
      </c>
      <c r="D4919" s="1" t="s">
        <v>1815</v>
      </c>
      <c r="E4919" s="1" t="s">
        <v>1816</v>
      </c>
      <c r="F4919" s="1">
        <v>3.6</v>
      </c>
      <c r="G4919" s="1">
        <v>0</v>
      </c>
      <c r="H4919" s="1" t="s">
        <v>990</v>
      </c>
      <c r="J4919" s="1">
        <v>1</v>
      </c>
      <c r="K4919" s="1">
        <v>0</v>
      </c>
      <c r="L4919" s="1">
        <v>0</v>
      </c>
      <c r="M4919" s="1">
        <v>0</v>
      </c>
      <c r="N4919" s="1">
        <v>1</v>
      </c>
      <c r="O4919" s="1">
        <v>1</v>
      </c>
      <c r="P4919" s="1" t="s">
        <v>9455</v>
      </c>
      <c r="Q4919" s="1">
        <v>0</v>
      </c>
      <c r="R4919" s="1">
        <v>0</v>
      </c>
      <c r="S4919" s="1">
        <v>0</v>
      </c>
      <c r="T4919" s="1" t="s">
        <v>9516</v>
      </c>
    </row>
    <row r="4920" spans="1:20">
      <c r="A4920" s="1" t="s">
        <v>9763</v>
      </c>
      <c r="B4920" s="1" t="s">
        <v>952</v>
      </c>
      <c r="C4920" s="1" t="s">
        <v>9917</v>
      </c>
      <c r="D4920" s="1" t="s">
        <v>1820</v>
      </c>
      <c r="E4920" s="1" t="s">
        <v>1821</v>
      </c>
      <c r="F4920" s="45">
        <v>5.8</v>
      </c>
      <c r="G4920" s="1">
        <v>0</v>
      </c>
      <c r="H4920" s="1" t="s">
        <v>1822</v>
      </c>
      <c r="J4920" s="1">
        <v>1</v>
      </c>
      <c r="K4920" s="1">
        <v>0</v>
      </c>
      <c r="L4920" s="1">
        <v>0</v>
      </c>
      <c r="M4920" s="1">
        <v>0</v>
      </c>
      <c r="N4920" s="1">
        <v>1</v>
      </c>
      <c r="O4920" s="1">
        <v>1</v>
      </c>
      <c r="P4920" s="7" t="s">
        <v>9516</v>
      </c>
      <c r="Q4920" s="1">
        <v>0</v>
      </c>
      <c r="R4920" s="1">
        <v>0</v>
      </c>
      <c r="S4920" s="1">
        <v>1</v>
      </c>
      <c r="T4920" s="1" t="s">
        <v>9516</v>
      </c>
    </row>
    <row r="4921" spans="1:20">
      <c r="A4921" s="1" t="s">
        <v>9763</v>
      </c>
      <c r="B4921" s="1" t="s">
        <v>952</v>
      </c>
      <c r="C4921" s="1" t="s">
        <v>9917</v>
      </c>
      <c r="D4921" s="1" t="s">
        <v>988</v>
      </c>
      <c r="E4921" s="1" t="s">
        <v>989</v>
      </c>
      <c r="F4921" s="45">
        <v>7.1</v>
      </c>
      <c r="G4921" s="1">
        <v>0</v>
      </c>
      <c r="H4921" s="1" t="s">
        <v>990</v>
      </c>
      <c r="J4921" s="1">
        <v>1</v>
      </c>
      <c r="K4921" s="1">
        <v>0</v>
      </c>
      <c r="L4921" s="1">
        <v>0</v>
      </c>
      <c r="M4921" s="1">
        <v>0</v>
      </c>
      <c r="N4921" s="1">
        <v>1</v>
      </c>
      <c r="O4921" s="1">
        <v>1</v>
      </c>
      <c r="P4921" s="7" t="s">
        <v>9516</v>
      </c>
      <c r="Q4921" s="1">
        <v>0</v>
      </c>
      <c r="R4921" s="1">
        <v>0</v>
      </c>
      <c r="S4921" s="1">
        <v>1</v>
      </c>
      <c r="T4921" s="1" t="s">
        <v>9516</v>
      </c>
    </row>
    <row r="4922" spans="1:20" ht="13.5" customHeight="1">
      <c r="A4922" s="1" t="s">
        <v>9763</v>
      </c>
      <c r="B4922" s="1" t="s">
        <v>952</v>
      </c>
      <c r="C4922" s="1" t="s">
        <v>9917</v>
      </c>
      <c r="D4922" s="1" t="s">
        <v>995</v>
      </c>
      <c r="E4922" s="1" t="s">
        <v>996</v>
      </c>
      <c r="F4922" s="45">
        <v>13.2</v>
      </c>
      <c r="G4922" s="1">
        <v>0</v>
      </c>
      <c r="H4922" s="1" t="s">
        <v>9923</v>
      </c>
      <c r="J4922" s="1">
        <v>1</v>
      </c>
      <c r="K4922" s="1">
        <v>0</v>
      </c>
      <c r="L4922" s="1">
        <v>0</v>
      </c>
      <c r="M4922" s="1">
        <v>0</v>
      </c>
      <c r="N4922" s="1">
        <v>0</v>
      </c>
      <c r="O4922" s="1">
        <v>1</v>
      </c>
      <c r="P4922" s="7" t="s">
        <v>9516</v>
      </c>
      <c r="Q4922" s="1">
        <v>0</v>
      </c>
      <c r="R4922" s="1">
        <v>0</v>
      </c>
      <c r="S4922" s="1">
        <v>1</v>
      </c>
      <c r="T4922" s="1" t="s">
        <v>9516</v>
      </c>
    </row>
    <row r="4923" spans="1:20" ht="13.5" customHeight="1">
      <c r="A4923" s="1" t="s">
        <v>9764</v>
      </c>
      <c r="B4923" s="1" t="s">
        <v>952</v>
      </c>
      <c r="C4923" s="1" t="s">
        <v>9917</v>
      </c>
      <c r="D4923" s="1" t="s">
        <v>1210</v>
      </c>
      <c r="E4923" s="1" t="s">
        <v>1211</v>
      </c>
      <c r="F4923" s="45">
        <v>22.5</v>
      </c>
      <c r="G4923" s="1">
        <v>0</v>
      </c>
      <c r="H4923" s="1" t="s">
        <v>990</v>
      </c>
      <c r="J4923" s="1">
        <v>0</v>
      </c>
      <c r="K4923" s="1">
        <v>0</v>
      </c>
      <c r="L4923" s="1">
        <v>0</v>
      </c>
      <c r="M4923" s="1">
        <v>0</v>
      </c>
      <c r="N4923" s="1">
        <v>0</v>
      </c>
      <c r="O4923" s="1">
        <v>0</v>
      </c>
      <c r="P4923" s="7" t="s">
        <v>9516</v>
      </c>
      <c r="Q4923" s="1">
        <v>0</v>
      </c>
      <c r="R4923" s="1">
        <v>0</v>
      </c>
      <c r="S4923" s="1">
        <v>1</v>
      </c>
      <c r="T4923" s="1" t="s">
        <v>9516</v>
      </c>
    </row>
    <row r="4924" spans="1:20" ht="13.5" customHeight="1">
      <c r="A4924" s="1" t="s">
        <v>9764</v>
      </c>
      <c r="B4924" s="1" t="s">
        <v>952</v>
      </c>
      <c r="C4924" s="1" t="s">
        <v>9917</v>
      </c>
      <c r="D4924" s="1" t="s">
        <v>1008</v>
      </c>
      <c r="E4924" s="1" t="s">
        <v>1009</v>
      </c>
      <c r="F4924" s="45">
        <f>10.6+13.2</f>
        <v>23.799999999999997</v>
      </c>
      <c r="G4924" s="1">
        <v>0</v>
      </c>
      <c r="H4924" s="1" t="s">
        <v>1010</v>
      </c>
      <c r="J4924" s="1">
        <v>0</v>
      </c>
      <c r="K4924" s="1">
        <v>0</v>
      </c>
      <c r="L4924" s="1">
        <v>0</v>
      </c>
      <c r="M4924" s="1">
        <v>0</v>
      </c>
      <c r="N4924" s="1">
        <v>0</v>
      </c>
      <c r="O4924" s="1">
        <v>0</v>
      </c>
      <c r="P4924" s="7" t="s">
        <v>9516</v>
      </c>
      <c r="Q4924" s="1">
        <v>0</v>
      </c>
      <c r="R4924" s="1">
        <v>0</v>
      </c>
      <c r="S4924" s="1">
        <v>1</v>
      </c>
      <c r="T4924" s="1" t="s">
        <v>9516</v>
      </c>
    </row>
    <row r="4925" spans="1:20" ht="13.5" customHeight="1">
      <c r="A4925" s="1" t="s">
        <v>9764</v>
      </c>
      <c r="B4925" s="1" t="s">
        <v>952</v>
      </c>
      <c r="C4925" s="1" t="s">
        <v>9917</v>
      </c>
      <c r="D4925" s="1" t="s">
        <v>1019</v>
      </c>
      <c r="E4925" s="1" t="s">
        <v>1020</v>
      </c>
      <c r="F4925" s="1">
        <v>30.3</v>
      </c>
      <c r="G4925" s="1">
        <v>0</v>
      </c>
      <c r="H4925" s="1" t="s">
        <v>9924</v>
      </c>
      <c r="J4925" s="1">
        <v>0</v>
      </c>
      <c r="K4925" s="1">
        <v>0</v>
      </c>
      <c r="L4925" s="1">
        <v>0</v>
      </c>
      <c r="M4925" s="1">
        <v>0</v>
      </c>
      <c r="N4925" s="1">
        <v>0</v>
      </c>
      <c r="O4925" s="1">
        <v>0</v>
      </c>
      <c r="P4925" s="1" t="s">
        <v>9455</v>
      </c>
      <c r="Q4925" s="1">
        <v>0</v>
      </c>
      <c r="R4925" s="1">
        <v>0</v>
      </c>
      <c r="S4925" s="1">
        <v>0</v>
      </c>
      <c r="T4925" s="1" t="s">
        <v>9516</v>
      </c>
    </row>
    <row r="4926" spans="1:20" ht="13.5" customHeight="1">
      <c r="A4926" s="1" t="s">
        <v>9764</v>
      </c>
      <c r="B4926" s="1" t="s">
        <v>952</v>
      </c>
      <c r="C4926" s="1" t="s">
        <v>9917</v>
      </c>
      <c r="D4926" s="1" t="s">
        <v>1467</v>
      </c>
      <c r="E4926" s="1" t="s">
        <v>1468</v>
      </c>
      <c r="F4926" s="1">
        <v>64.7</v>
      </c>
      <c r="G4926" s="1">
        <v>0</v>
      </c>
      <c r="H4926" s="1" t="s">
        <v>1408</v>
      </c>
      <c r="J4926" s="1">
        <v>0</v>
      </c>
      <c r="K4926" s="1">
        <v>0</v>
      </c>
      <c r="L4926" s="1">
        <v>0</v>
      </c>
      <c r="M4926" s="1">
        <v>0</v>
      </c>
      <c r="N4926" s="1">
        <v>0</v>
      </c>
      <c r="O4926" s="1">
        <v>0</v>
      </c>
      <c r="P4926" s="1" t="s">
        <v>9510</v>
      </c>
      <c r="Q4926" s="1">
        <v>0</v>
      </c>
      <c r="R4926" s="1">
        <v>0</v>
      </c>
      <c r="S4926" s="1">
        <v>0</v>
      </c>
      <c r="T4926" s="1" t="s">
        <v>9516</v>
      </c>
    </row>
    <row r="4927" spans="1:20" ht="13.5" customHeight="1">
      <c r="A4927" s="1" t="s">
        <v>9764</v>
      </c>
      <c r="B4927" s="1" t="s">
        <v>952</v>
      </c>
      <c r="C4927" s="1" t="s">
        <v>9917</v>
      </c>
      <c r="D4927" s="1" t="s">
        <v>4665</v>
      </c>
      <c r="E4927" s="1" t="s">
        <v>4666</v>
      </c>
      <c r="F4927" s="1">
        <v>86</v>
      </c>
      <c r="G4927" s="1">
        <v>0</v>
      </c>
      <c r="H4927" s="1" t="s">
        <v>7</v>
      </c>
      <c r="J4927" s="1">
        <v>0</v>
      </c>
      <c r="K4927" s="1">
        <v>0</v>
      </c>
      <c r="L4927" s="1">
        <v>0</v>
      </c>
      <c r="M4927" s="1">
        <v>0</v>
      </c>
      <c r="N4927" s="1">
        <v>0</v>
      </c>
      <c r="O4927" s="1">
        <v>0</v>
      </c>
      <c r="P4927" s="7" t="s">
        <v>9516</v>
      </c>
      <c r="Q4927" s="1">
        <v>0</v>
      </c>
      <c r="R4927" s="1">
        <v>0</v>
      </c>
      <c r="S4927" s="1">
        <v>0</v>
      </c>
      <c r="T4927" s="1" t="s">
        <v>9516</v>
      </c>
    </row>
    <row r="4928" spans="1:20" ht="13.5" customHeight="1">
      <c r="A4928" s="1" t="s">
        <v>1401</v>
      </c>
      <c r="B4928" s="1" t="s">
        <v>952</v>
      </c>
      <c r="C4928" s="1" t="s">
        <v>9917</v>
      </c>
      <c r="D4928" s="1" t="s">
        <v>1482</v>
      </c>
      <c r="E4928" s="1" t="s">
        <v>1483</v>
      </c>
      <c r="F4928" s="1">
        <v>105</v>
      </c>
      <c r="G4928" s="1">
        <v>0</v>
      </c>
      <c r="H4928" s="1" t="s">
        <v>9729</v>
      </c>
      <c r="J4928" s="1">
        <v>0</v>
      </c>
      <c r="K4928" s="1">
        <v>0</v>
      </c>
      <c r="L4928" s="1">
        <v>0</v>
      </c>
      <c r="M4928" s="1">
        <v>0</v>
      </c>
      <c r="N4928" s="1">
        <v>0</v>
      </c>
      <c r="O4928" s="1">
        <v>0</v>
      </c>
      <c r="P4928" s="1" t="s">
        <v>10119</v>
      </c>
      <c r="Q4928" s="1">
        <v>0</v>
      </c>
      <c r="R4928" s="1">
        <v>0</v>
      </c>
      <c r="S4928" s="1">
        <v>0</v>
      </c>
      <c r="T4928" s="1" t="s">
        <v>9516</v>
      </c>
    </row>
    <row r="4929" spans="1:20" ht="13.5" customHeight="1">
      <c r="A4929" s="1" t="s">
        <v>1401</v>
      </c>
      <c r="B4929" s="1" t="s">
        <v>952</v>
      </c>
      <c r="C4929" s="1" t="s">
        <v>9917</v>
      </c>
      <c r="D4929" s="1" t="s">
        <v>4671</v>
      </c>
      <c r="E4929" s="1" t="s">
        <v>4672</v>
      </c>
      <c r="F4929" s="1">
        <v>123.5</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1158</v>
      </c>
      <c r="B4930" s="1" t="s">
        <v>952</v>
      </c>
      <c r="C4930" s="1" t="s">
        <v>9917</v>
      </c>
      <c r="D4930" s="1" t="s">
        <v>4673</v>
      </c>
      <c r="E4930" s="1" t="s">
        <v>4674</v>
      </c>
      <c r="F4930" s="1">
        <v>146.80000000000001</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1158</v>
      </c>
      <c r="B4931" s="1" t="s">
        <v>952</v>
      </c>
      <c r="C4931" s="1" t="s">
        <v>9917</v>
      </c>
      <c r="D4931" s="1" t="s">
        <v>3969</v>
      </c>
      <c r="E4931" s="1" t="s">
        <v>3970</v>
      </c>
      <c r="F4931" s="1">
        <v>164.4</v>
      </c>
      <c r="G4931" s="1">
        <v>0</v>
      </c>
      <c r="H4931" s="1" t="s">
        <v>1157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4675</v>
      </c>
      <c r="E4932" s="1" t="s">
        <v>2171</v>
      </c>
      <c r="F4932" s="1">
        <v>189.2</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3736</v>
      </c>
      <c r="E4933" s="1" t="s">
        <v>3737</v>
      </c>
      <c r="F4933" s="1">
        <v>222.4</v>
      </c>
      <c r="G4933" s="1">
        <v>0</v>
      </c>
      <c r="H4933" s="1" t="s">
        <v>10023</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9994</v>
      </c>
      <c r="E4934" s="1" t="s">
        <v>10005</v>
      </c>
      <c r="F4934" s="1">
        <v>252.3</v>
      </c>
      <c r="G4934" s="1">
        <v>0</v>
      </c>
      <c r="H4934" s="1" t="s">
        <v>10012</v>
      </c>
      <c r="J4934" s="1">
        <v>0</v>
      </c>
      <c r="K4934" s="1">
        <v>0</v>
      </c>
      <c r="L4934" s="1">
        <v>0</v>
      </c>
      <c r="M4934" s="1">
        <v>0</v>
      </c>
      <c r="N4934" s="1">
        <v>0</v>
      </c>
      <c r="O4934" s="1">
        <v>0</v>
      </c>
      <c r="P4934" s="7" t="s">
        <v>9516</v>
      </c>
      <c r="Q4934" s="1">
        <v>0</v>
      </c>
      <c r="R4934" s="1">
        <v>0</v>
      </c>
      <c r="S4934" s="1">
        <v>0</v>
      </c>
      <c r="T4934" s="1" t="s">
        <v>9516</v>
      </c>
    </row>
    <row r="4935" spans="1:20" ht="13.5" customHeight="1">
      <c r="A4935" s="1" t="s">
        <v>10001</v>
      </c>
      <c r="B4935" s="1" t="s">
        <v>952</v>
      </c>
      <c r="C4935" s="1" t="s">
        <v>9917</v>
      </c>
      <c r="D4935" s="1" t="s">
        <v>9995</v>
      </c>
      <c r="E4935" s="1" t="s">
        <v>10006</v>
      </c>
      <c r="F4935" s="1">
        <v>281.89999999999998</v>
      </c>
      <c r="G4935" s="1">
        <v>0</v>
      </c>
      <c r="H4935" s="1" t="s">
        <v>10058</v>
      </c>
      <c r="J4935" s="1">
        <v>0</v>
      </c>
      <c r="K4935" s="1">
        <v>0</v>
      </c>
      <c r="L4935" s="1">
        <v>0</v>
      </c>
      <c r="M4935" s="1">
        <v>0</v>
      </c>
      <c r="N4935" s="1">
        <v>0</v>
      </c>
      <c r="O4935" s="1">
        <v>0</v>
      </c>
      <c r="P4935" s="7" t="s">
        <v>9516</v>
      </c>
      <c r="Q4935" s="1">
        <v>0</v>
      </c>
      <c r="R4935" s="1">
        <v>0</v>
      </c>
      <c r="S4935" s="1">
        <v>0</v>
      </c>
      <c r="T4935" s="1" t="s">
        <v>9516</v>
      </c>
    </row>
    <row r="4936" spans="1:20" ht="13.5" customHeight="1">
      <c r="A4936" s="1" t="s">
        <v>10001</v>
      </c>
      <c r="B4936" s="1" t="s">
        <v>10004</v>
      </c>
      <c r="C4936" s="1" t="s">
        <v>9917</v>
      </c>
      <c r="D4936" s="1" t="s">
        <v>9996</v>
      </c>
      <c r="E4936" s="1" t="s">
        <v>10007</v>
      </c>
      <c r="F4936" s="1">
        <v>318.89999999999998</v>
      </c>
      <c r="G4936" s="1">
        <v>0</v>
      </c>
      <c r="H4936" s="1" t="s">
        <v>10074</v>
      </c>
      <c r="J4936" s="1">
        <v>0</v>
      </c>
      <c r="K4936" s="1">
        <v>0</v>
      </c>
      <c r="L4936" s="1">
        <v>0</v>
      </c>
      <c r="M4936" s="1">
        <v>0</v>
      </c>
      <c r="N4936" s="1">
        <v>0</v>
      </c>
      <c r="O4936" s="1">
        <v>0</v>
      </c>
      <c r="P4936" s="7" t="s">
        <v>9516</v>
      </c>
      <c r="Q4936" s="1">
        <v>0</v>
      </c>
      <c r="R4936" s="1">
        <v>0</v>
      </c>
      <c r="S4936" s="1">
        <v>0</v>
      </c>
      <c r="T4936" s="1" t="s">
        <v>9516</v>
      </c>
    </row>
    <row r="4937" spans="1:20" ht="13.5" customHeight="1">
      <c r="A4937" s="1" t="s">
        <v>10002</v>
      </c>
      <c r="B4937" s="1" t="s">
        <v>10004</v>
      </c>
      <c r="C4937" s="1" t="s">
        <v>9917</v>
      </c>
      <c r="D4937" s="1" t="s">
        <v>9997</v>
      </c>
      <c r="E4937" s="1" t="s">
        <v>10008</v>
      </c>
      <c r="F4937" s="1">
        <v>358.1</v>
      </c>
      <c r="G4937" s="1">
        <v>0</v>
      </c>
      <c r="J4937" s="1">
        <v>0</v>
      </c>
      <c r="K4937" s="1">
        <v>0</v>
      </c>
      <c r="L4937" s="1">
        <v>0</v>
      </c>
      <c r="M4937" s="1">
        <v>0</v>
      </c>
      <c r="N4937" s="1">
        <v>0</v>
      </c>
      <c r="O4937" s="1">
        <v>0</v>
      </c>
      <c r="P4937" s="7" t="s">
        <v>9516</v>
      </c>
      <c r="Q4937" s="1">
        <v>0</v>
      </c>
      <c r="R4937" s="1">
        <v>0</v>
      </c>
      <c r="S4937" s="1">
        <v>0</v>
      </c>
      <c r="T4937" s="1" t="s">
        <v>9516</v>
      </c>
    </row>
    <row r="4938" spans="1:20" ht="13.5" customHeight="1">
      <c r="A4938" s="1" t="s">
        <v>10002</v>
      </c>
      <c r="B4938" s="1" t="s">
        <v>10004</v>
      </c>
      <c r="C4938" s="1" t="s">
        <v>9917</v>
      </c>
      <c r="D4938" s="1" t="s">
        <v>9998</v>
      </c>
      <c r="E4938" s="1" t="s">
        <v>10009</v>
      </c>
      <c r="F4938" s="1">
        <v>391.9</v>
      </c>
      <c r="G4938" s="1">
        <v>0</v>
      </c>
      <c r="H4938" s="1" t="s">
        <v>10077</v>
      </c>
      <c r="J4938" s="1">
        <v>0</v>
      </c>
      <c r="K4938" s="1">
        <v>0</v>
      </c>
      <c r="L4938" s="1">
        <v>0</v>
      </c>
      <c r="M4938" s="1">
        <v>0</v>
      </c>
      <c r="N4938" s="1">
        <v>0</v>
      </c>
      <c r="O4938" s="1">
        <v>0</v>
      </c>
      <c r="P4938" s="7" t="s">
        <v>9516</v>
      </c>
      <c r="Q4938" s="1">
        <v>0</v>
      </c>
      <c r="R4938" s="1">
        <v>0</v>
      </c>
      <c r="S4938" s="1">
        <v>0</v>
      </c>
      <c r="T4938" s="1" t="s">
        <v>9516</v>
      </c>
    </row>
    <row r="4939" spans="1:20" ht="13.5" customHeight="1">
      <c r="A4939" s="1" t="s">
        <v>10003</v>
      </c>
      <c r="B4939" s="1" t="s">
        <v>10004</v>
      </c>
      <c r="C4939" s="1" t="s">
        <v>9917</v>
      </c>
      <c r="D4939" s="1" t="s">
        <v>9999</v>
      </c>
      <c r="E4939" s="1" t="s">
        <v>10010</v>
      </c>
      <c r="F4939" s="1">
        <v>410.8</v>
      </c>
      <c r="G4939" s="1">
        <v>0</v>
      </c>
      <c r="H4939" s="1" t="s">
        <v>10042</v>
      </c>
      <c r="J4939" s="1">
        <v>0</v>
      </c>
      <c r="K4939" s="1">
        <v>0</v>
      </c>
      <c r="L4939" s="1">
        <v>0</v>
      </c>
      <c r="M4939" s="1">
        <v>0</v>
      </c>
      <c r="N4939" s="1">
        <v>0</v>
      </c>
      <c r="O4939" s="1">
        <v>0</v>
      </c>
      <c r="P4939" s="7" t="s">
        <v>9516</v>
      </c>
      <c r="Q4939" s="1">
        <v>0</v>
      </c>
      <c r="R4939" s="1">
        <v>0</v>
      </c>
      <c r="S4939" s="1">
        <v>0</v>
      </c>
      <c r="T4939" s="1" t="s">
        <v>9516</v>
      </c>
    </row>
    <row r="4940" spans="1:20" ht="13.5" customHeight="1">
      <c r="A4940" s="1" t="s">
        <v>10003</v>
      </c>
      <c r="B4940" s="1" t="s">
        <v>10004</v>
      </c>
      <c r="C4940" s="1" t="s">
        <v>9917</v>
      </c>
      <c r="D4940" s="1" t="s">
        <v>10000</v>
      </c>
      <c r="E4940" s="1" t="s">
        <v>10011</v>
      </c>
      <c r="F4940" s="1">
        <v>450.5</v>
      </c>
      <c r="G4940" s="1">
        <v>0</v>
      </c>
      <c r="H4940" s="1" t="s">
        <v>10085</v>
      </c>
      <c r="J4940" s="1">
        <v>0</v>
      </c>
      <c r="K4940" s="1">
        <v>0</v>
      </c>
      <c r="L4940" s="1">
        <v>0</v>
      </c>
      <c r="M4940" s="1">
        <v>0</v>
      </c>
      <c r="N4940" s="1">
        <v>0</v>
      </c>
      <c r="O4940" s="1">
        <v>0</v>
      </c>
      <c r="P4940" s="7" t="s">
        <v>9516</v>
      </c>
      <c r="Q4940" s="1">
        <v>0</v>
      </c>
      <c r="R4940" s="1">
        <v>0</v>
      </c>
      <c r="S4940" s="1">
        <v>0</v>
      </c>
      <c r="T4940" s="1" t="s">
        <v>9516</v>
      </c>
    </row>
    <row r="4941" spans="1:20">
      <c r="A4941" s="1" t="s">
        <v>951</v>
      </c>
      <c r="B4941" s="1" t="s">
        <v>952</v>
      </c>
      <c r="C4941" s="1" t="s">
        <v>3039</v>
      </c>
      <c r="D4941" s="1" t="s">
        <v>1041</v>
      </c>
      <c r="E4941" s="1" t="s">
        <v>1042</v>
      </c>
      <c r="F4941" s="1">
        <v>0</v>
      </c>
      <c r="G4941" s="1">
        <v>0</v>
      </c>
      <c r="H4941" s="1" t="s">
        <v>9771</v>
      </c>
      <c r="J4941" s="1">
        <v>101</v>
      </c>
      <c r="K4941" s="1">
        <v>0</v>
      </c>
      <c r="L4941" s="1">
        <v>0</v>
      </c>
      <c r="M4941" s="1">
        <v>0</v>
      </c>
      <c r="N4941" s="1">
        <v>1</v>
      </c>
      <c r="O4941" s="1">
        <v>1</v>
      </c>
      <c r="P4941" s="7" t="s">
        <v>9511</v>
      </c>
      <c r="Q4941" s="1">
        <v>0</v>
      </c>
      <c r="R4941" s="1">
        <v>0</v>
      </c>
      <c r="S4941" s="1">
        <v>0</v>
      </c>
      <c r="T4941" s="1" t="s">
        <v>9516</v>
      </c>
    </row>
    <row r="4942" spans="1:20">
      <c r="A4942" s="1" t="s">
        <v>951</v>
      </c>
      <c r="B4942" s="1" t="s">
        <v>952</v>
      </c>
      <c r="C4942" s="1" t="s">
        <v>3039</v>
      </c>
      <c r="D4942" s="1" t="s">
        <v>954</v>
      </c>
      <c r="E4942" s="1" t="s">
        <v>955</v>
      </c>
      <c r="F4942" s="1">
        <v>6.8</v>
      </c>
      <c r="G4942" s="1">
        <v>0</v>
      </c>
      <c r="H4942" s="1" t="s">
        <v>5484</v>
      </c>
      <c r="J4942" s="1">
        <v>1</v>
      </c>
      <c r="K4942" s="1">
        <v>0</v>
      </c>
      <c r="L4942" s="1">
        <v>0</v>
      </c>
      <c r="M4942" s="1">
        <v>0</v>
      </c>
      <c r="N4942" s="1">
        <v>1</v>
      </c>
      <c r="O4942" s="1">
        <v>1</v>
      </c>
      <c r="P4942" s="7" t="s">
        <v>9511</v>
      </c>
      <c r="Q4942" s="1">
        <v>0</v>
      </c>
      <c r="R4942" s="1">
        <v>0</v>
      </c>
      <c r="S4942" s="1">
        <v>0</v>
      </c>
      <c r="T4942" s="1" t="s">
        <v>9516</v>
      </c>
    </row>
    <row r="4943" spans="1:20" ht="13.5" customHeight="1">
      <c r="A4943" s="1" t="s">
        <v>1100</v>
      </c>
      <c r="B4943" s="1" t="s">
        <v>952</v>
      </c>
      <c r="C4943" s="1" t="s">
        <v>3039</v>
      </c>
      <c r="D4943" s="1" t="s">
        <v>3339</v>
      </c>
      <c r="E4943" s="1" t="s">
        <v>3340</v>
      </c>
      <c r="F4943" s="1">
        <v>28.8</v>
      </c>
      <c r="G4943" s="1">
        <v>0</v>
      </c>
      <c r="H4943" s="1" t="s">
        <v>3008</v>
      </c>
      <c r="J4943" s="1">
        <v>2</v>
      </c>
      <c r="K4943" s="1">
        <v>0</v>
      </c>
      <c r="L4943" s="1">
        <v>0</v>
      </c>
      <c r="M4943" s="1">
        <v>0</v>
      </c>
      <c r="N4943" s="1">
        <v>0</v>
      </c>
      <c r="O4943" s="1">
        <v>0</v>
      </c>
      <c r="P4943" s="7" t="s">
        <v>9516</v>
      </c>
      <c r="Q4943" s="1">
        <v>0</v>
      </c>
      <c r="R4943" s="1">
        <v>0</v>
      </c>
      <c r="S4943" s="1">
        <v>0</v>
      </c>
      <c r="T4943" s="1" t="s">
        <v>9516</v>
      </c>
    </row>
    <row r="4944" spans="1:20" ht="13.5" customHeight="1">
      <c r="A4944" s="1" t="s">
        <v>1100</v>
      </c>
      <c r="B4944" s="1" t="s">
        <v>952</v>
      </c>
      <c r="C4944" s="1" t="s">
        <v>3039</v>
      </c>
      <c r="D4944" s="1" t="s">
        <v>3037</v>
      </c>
      <c r="E4944" s="1" t="s">
        <v>3038</v>
      </c>
      <c r="F4944" s="1">
        <v>83.9</v>
      </c>
      <c r="G4944" s="1">
        <v>0</v>
      </c>
      <c r="H4944" s="1" t="s">
        <v>1245</v>
      </c>
      <c r="J4944" s="1">
        <v>0</v>
      </c>
      <c r="K4944" s="1">
        <v>0</v>
      </c>
      <c r="L4944" s="1">
        <v>0</v>
      </c>
      <c r="M4944" s="1">
        <v>0</v>
      </c>
      <c r="N4944" s="1">
        <v>0</v>
      </c>
      <c r="O4944" s="1">
        <v>0</v>
      </c>
      <c r="P4944" s="7" t="s">
        <v>9511</v>
      </c>
      <c r="Q4944" s="1">
        <v>0</v>
      </c>
      <c r="R4944" s="1">
        <v>0</v>
      </c>
      <c r="S4944" s="1">
        <v>0</v>
      </c>
      <c r="T4944" s="1" t="s">
        <v>9516</v>
      </c>
    </row>
    <row r="4945" spans="1:20" ht="13.5" customHeight="1">
      <c r="A4945" s="1" t="s">
        <v>3048</v>
      </c>
      <c r="B4945" s="1" t="s">
        <v>952</v>
      </c>
      <c r="C4945" s="1" t="s">
        <v>3039</v>
      </c>
      <c r="D4945" s="1" t="s">
        <v>3049</v>
      </c>
      <c r="E4945" s="1" t="s">
        <v>3050</v>
      </c>
      <c r="F4945" s="1">
        <v>104.6</v>
      </c>
      <c r="G4945" s="1">
        <v>0</v>
      </c>
      <c r="H4945" s="1" t="s">
        <v>5485</v>
      </c>
      <c r="J4945" s="1">
        <v>0</v>
      </c>
      <c r="K4945" s="1">
        <v>0</v>
      </c>
      <c r="L4945" s="1">
        <v>0</v>
      </c>
      <c r="M4945" s="1">
        <v>0</v>
      </c>
      <c r="N4945" s="1">
        <v>0</v>
      </c>
      <c r="O4945" s="1">
        <v>0</v>
      </c>
      <c r="P4945" s="7" t="s">
        <v>9511</v>
      </c>
      <c r="Q4945" s="1">
        <v>1</v>
      </c>
      <c r="R4945" s="1">
        <v>0</v>
      </c>
      <c r="S4945" s="1">
        <v>0</v>
      </c>
      <c r="T4945" s="1" t="s">
        <v>9516</v>
      </c>
    </row>
    <row r="4946" spans="1:20" ht="13.5" customHeight="1">
      <c r="A4946" s="1" t="s">
        <v>3048</v>
      </c>
      <c r="B4946" s="1" t="s">
        <v>3052</v>
      </c>
      <c r="C4946" s="1" t="s">
        <v>3039</v>
      </c>
      <c r="D4946" s="1" t="s">
        <v>3055</v>
      </c>
      <c r="E4946" s="1" t="s">
        <v>3056</v>
      </c>
      <c r="F4946" s="1">
        <v>120.7</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3052</v>
      </c>
      <c r="C4947" s="1" t="s">
        <v>3039</v>
      </c>
      <c r="D4947" s="1" t="s">
        <v>659</v>
      </c>
      <c r="E4947" s="1" t="s">
        <v>660</v>
      </c>
      <c r="F4947" s="1">
        <v>146.19999999999999</v>
      </c>
      <c r="G4947" s="1">
        <v>0</v>
      </c>
      <c r="H4947" s="1" t="s">
        <v>7</v>
      </c>
      <c r="I4947" s="1" t="s">
        <v>9315</v>
      </c>
      <c r="J4947" s="1">
        <v>0</v>
      </c>
      <c r="K4947" s="1">
        <v>0</v>
      </c>
      <c r="L4947" s="1">
        <v>0</v>
      </c>
      <c r="M4947" s="1">
        <v>0</v>
      </c>
      <c r="N4947" s="1">
        <v>0</v>
      </c>
      <c r="O4947" s="1">
        <v>0</v>
      </c>
      <c r="P4947" s="7" t="s">
        <v>9516</v>
      </c>
      <c r="Q4947" s="1">
        <v>0</v>
      </c>
      <c r="R4947" s="1">
        <v>0</v>
      </c>
      <c r="S4947" s="1">
        <v>0</v>
      </c>
      <c r="T4947" s="1" t="s">
        <v>9516</v>
      </c>
    </row>
    <row r="4948" spans="1:20" ht="13.5" customHeight="1">
      <c r="A4948" s="1" t="s">
        <v>3048</v>
      </c>
      <c r="B4948" s="1" t="s">
        <v>3052</v>
      </c>
      <c r="C4948" s="1" t="s">
        <v>3039</v>
      </c>
      <c r="D4948" s="1" t="s">
        <v>3085</v>
      </c>
      <c r="E4948" s="1" t="s">
        <v>3086</v>
      </c>
      <c r="F4948" s="1">
        <v>180.2</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3105</v>
      </c>
      <c r="E4949" s="1" t="s">
        <v>3106</v>
      </c>
      <c r="F4949" s="1">
        <v>229.3</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3052</v>
      </c>
      <c r="C4950" s="1" t="s">
        <v>3039</v>
      </c>
      <c r="D4950" s="1" t="s">
        <v>3117</v>
      </c>
      <c r="E4950" s="1" t="s">
        <v>3118</v>
      </c>
      <c r="F4950" s="1">
        <v>257.10000000000002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3131</v>
      </c>
      <c r="B4951" s="1" t="s">
        <v>3052</v>
      </c>
      <c r="C4951" s="1" t="s">
        <v>3039</v>
      </c>
      <c r="D4951" s="1" t="s">
        <v>3134</v>
      </c>
      <c r="E4951" s="1" t="s">
        <v>3135</v>
      </c>
      <c r="F4951" s="1">
        <v>293.60000000000002</v>
      </c>
      <c r="G4951" s="1">
        <v>0</v>
      </c>
      <c r="H4951" s="1" t="s">
        <v>5486</v>
      </c>
      <c r="J4951" s="1">
        <v>0</v>
      </c>
      <c r="K4951" s="1">
        <v>0</v>
      </c>
      <c r="L4951" s="1">
        <v>0</v>
      </c>
      <c r="M4951" s="1">
        <v>0</v>
      </c>
      <c r="N4951" s="1">
        <v>0</v>
      </c>
      <c r="O4951" s="1">
        <v>0</v>
      </c>
      <c r="P4951" s="7" t="s">
        <v>9511</v>
      </c>
      <c r="Q4951" s="1">
        <v>0</v>
      </c>
      <c r="R4951" s="1">
        <v>0</v>
      </c>
      <c r="S4951" s="1">
        <v>0</v>
      </c>
      <c r="T4951" s="1" t="s">
        <v>9516</v>
      </c>
    </row>
    <row r="4952" spans="1:20" ht="13.5" customHeight="1">
      <c r="A4952" s="1" t="s">
        <v>3131</v>
      </c>
      <c r="B4952" s="1" t="s">
        <v>3052</v>
      </c>
      <c r="C4952" s="1" t="s">
        <v>3039</v>
      </c>
      <c r="D4952" s="1" t="s">
        <v>3157</v>
      </c>
      <c r="E4952" s="1" t="s">
        <v>3158</v>
      </c>
      <c r="F4952" s="1">
        <v>336.3</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3167</v>
      </c>
      <c r="E4953" s="1" t="s">
        <v>3168</v>
      </c>
      <c r="F4953" s="45">
        <v>346.5</v>
      </c>
      <c r="G4953" s="1">
        <v>0</v>
      </c>
      <c r="H4953" s="1" t="s">
        <v>3169</v>
      </c>
      <c r="J4953" s="1">
        <v>0</v>
      </c>
      <c r="K4953" s="1">
        <v>0</v>
      </c>
      <c r="L4953" s="1">
        <v>0</v>
      </c>
      <c r="M4953" s="1">
        <v>0</v>
      </c>
      <c r="N4953" s="1">
        <v>0</v>
      </c>
      <c r="O4953" s="1">
        <v>0</v>
      </c>
      <c r="P4953" s="7" t="s">
        <v>9516</v>
      </c>
      <c r="Q4953" s="1">
        <v>0</v>
      </c>
      <c r="R4953" s="1">
        <v>0</v>
      </c>
      <c r="S4953" s="1">
        <v>1</v>
      </c>
      <c r="T4953" s="1" t="s">
        <v>9516</v>
      </c>
    </row>
    <row r="4954" spans="1:20" ht="13.5" customHeight="1">
      <c r="A4954" s="1" t="s">
        <v>3131</v>
      </c>
      <c r="B4954" s="1" t="s">
        <v>3052</v>
      </c>
      <c r="C4954" s="1" t="s">
        <v>3039</v>
      </c>
      <c r="D4954" s="1" t="s">
        <v>596</v>
      </c>
      <c r="E4954" s="1" t="s">
        <v>597</v>
      </c>
      <c r="F4954" s="45">
        <v>362.7</v>
      </c>
      <c r="G4954" s="1">
        <v>0</v>
      </c>
      <c r="H4954" s="1" t="s">
        <v>3180</v>
      </c>
      <c r="I4954" s="1" t="s">
        <v>9324</v>
      </c>
      <c r="J4954" s="1">
        <v>3</v>
      </c>
      <c r="K4954" s="1">
        <v>0</v>
      </c>
      <c r="L4954" s="1">
        <v>0</v>
      </c>
      <c r="M4954" s="1">
        <v>0</v>
      </c>
      <c r="N4954" s="1">
        <v>0</v>
      </c>
      <c r="O4954" s="1">
        <v>0</v>
      </c>
      <c r="P4954" s="7" t="s">
        <v>9516</v>
      </c>
      <c r="Q4954" s="1">
        <v>0</v>
      </c>
      <c r="R4954" s="1">
        <v>0</v>
      </c>
      <c r="S4954" s="1">
        <v>1</v>
      </c>
      <c r="T4954" s="1" t="s">
        <v>9516</v>
      </c>
    </row>
    <row r="4955" spans="1:20" ht="13.5" customHeight="1">
      <c r="A4955" s="1" t="s">
        <v>3131</v>
      </c>
      <c r="B4955" s="1" t="s">
        <v>3052</v>
      </c>
      <c r="C4955" s="1" t="s">
        <v>3039</v>
      </c>
      <c r="D4955" s="1" t="s">
        <v>3183</v>
      </c>
      <c r="E4955" s="1" t="s">
        <v>3184</v>
      </c>
      <c r="F4955" s="1">
        <v>366</v>
      </c>
      <c r="G4955" s="1">
        <v>0</v>
      </c>
      <c r="H4955" s="1" t="s">
        <v>5487</v>
      </c>
      <c r="J4955" s="1">
        <v>103</v>
      </c>
      <c r="K4955" s="1">
        <v>0</v>
      </c>
      <c r="L4955" s="1">
        <v>0</v>
      </c>
      <c r="M4955" s="1">
        <v>0</v>
      </c>
      <c r="N4955" s="1">
        <v>0</v>
      </c>
      <c r="O4955" s="1">
        <v>0</v>
      </c>
      <c r="P4955" s="7" t="s">
        <v>9511</v>
      </c>
      <c r="Q4955" s="1">
        <v>0</v>
      </c>
      <c r="R4955" s="1">
        <v>0</v>
      </c>
      <c r="S4955" s="1">
        <v>0</v>
      </c>
      <c r="T4955" s="1" t="s">
        <v>9516</v>
      </c>
    </row>
    <row r="4956" spans="1:20" ht="13.5" customHeight="1">
      <c r="A4956" s="1" t="s">
        <v>3196</v>
      </c>
      <c r="B4956" s="1" t="s">
        <v>3052</v>
      </c>
      <c r="C4956" s="1" t="s">
        <v>3039</v>
      </c>
      <c r="D4956" s="1" t="s">
        <v>5488</v>
      </c>
      <c r="E4956" s="1" t="s">
        <v>10179</v>
      </c>
      <c r="F4956" s="1">
        <v>396.3</v>
      </c>
      <c r="G4956" s="1">
        <v>0</v>
      </c>
      <c r="J4956" s="1">
        <v>0</v>
      </c>
      <c r="K4956" s="1">
        <v>0</v>
      </c>
      <c r="L4956" s="1">
        <v>0</v>
      </c>
      <c r="M4956" s="1">
        <v>0</v>
      </c>
      <c r="N4956" s="1">
        <v>0</v>
      </c>
      <c r="O4956" s="1">
        <v>0</v>
      </c>
      <c r="P4956" s="7" t="s">
        <v>9516</v>
      </c>
      <c r="Q4956" s="1">
        <v>0</v>
      </c>
      <c r="R4956" s="1">
        <v>0</v>
      </c>
      <c r="S4956" s="1">
        <v>0</v>
      </c>
      <c r="T4956" s="1" t="s">
        <v>9516</v>
      </c>
    </row>
    <row r="4957" spans="1:20" ht="13.5" customHeight="1">
      <c r="A4957" s="1" t="s">
        <v>3210</v>
      </c>
      <c r="B4957" s="1" t="s">
        <v>3219</v>
      </c>
      <c r="C4957" s="1" t="s">
        <v>3039</v>
      </c>
      <c r="D4957" s="1" t="s">
        <v>3216</v>
      </c>
      <c r="E4957" s="1" t="s">
        <v>3217</v>
      </c>
      <c r="F4957" s="1">
        <v>445.9</v>
      </c>
      <c r="G4957" s="1">
        <v>0</v>
      </c>
      <c r="H4957" s="1" t="s">
        <v>5489</v>
      </c>
      <c r="J4957" s="1">
        <v>0</v>
      </c>
      <c r="K4957" s="1">
        <v>0</v>
      </c>
      <c r="L4957" s="1">
        <v>0</v>
      </c>
      <c r="M4957" s="1">
        <v>0</v>
      </c>
      <c r="N4957" s="1">
        <v>0</v>
      </c>
      <c r="O4957" s="1">
        <v>0</v>
      </c>
      <c r="P4957" s="7" t="s">
        <v>9511</v>
      </c>
      <c r="Q4957" s="1">
        <v>1</v>
      </c>
      <c r="R4957" s="1">
        <v>106</v>
      </c>
      <c r="S4957" s="1">
        <v>0</v>
      </c>
      <c r="T4957" s="1" t="s">
        <v>9516</v>
      </c>
    </row>
    <row r="4958" spans="1:20" ht="13.5" customHeight="1">
      <c r="A4958" s="1" t="s">
        <v>3210</v>
      </c>
      <c r="B4958" s="1" t="s">
        <v>3219</v>
      </c>
      <c r="C4958" s="1" t="s">
        <v>3039</v>
      </c>
      <c r="D4958" s="1" t="s">
        <v>3242</v>
      </c>
      <c r="E4958" s="1" t="s">
        <v>3243</v>
      </c>
      <c r="F4958" s="45">
        <v>491.4</v>
      </c>
      <c r="G4958" s="1">
        <v>0</v>
      </c>
      <c r="H4958" s="1" t="s">
        <v>3244</v>
      </c>
      <c r="J4958" s="1">
        <v>0</v>
      </c>
      <c r="K4958" s="1">
        <v>0</v>
      </c>
      <c r="L4958" s="1">
        <v>0</v>
      </c>
      <c r="M4958" s="1">
        <v>0</v>
      </c>
      <c r="N4958" s="1">
        <v>0</v>
      </c>
      <c r="O4958" s="1">
        <v>0</v>
      </c>
      <c r="P4958" s="7" t="s">
        <v>9516</v>
      </c>
      <c r="Q4958" s="1">
        <v>0</v>
      </c>
      <c r="R4958" s="1">
        <v>0</v>
      </c>
      <c r="S4958" s="1">
        <v>1</v>
      </c>
      <c r="T4958" s="1" t="s">
        <v>9516</v>
      </c>
    </row>
    <row r="4959" spans="1:20" ht="13.5" customHeight="1">
      <c r="A4959" s="1" t="s">
        <v>3255</v>
      </c>
      <c r="B4959" s="1" t="s">
        <v>3219</v>
      </c>
      <c r="C4959" s="1" t="s">
        <v>3039</v>
      </c>
      <c r="D4959" s="1" t="s">
        <v>3256</v>
      </c>
      <c r="E4959" s="1" t="s">
        <v>3257</v>
      </c>
      <c r="F4959" s="45">
        <v>508.1</v>
      </c>
      <c r="G4959" s="1">
        <v>0</v>
      </c>
      <c r="H4959" s="1" t="s">
        <v>3258</v>
      </c>
      <c r="J4959" s="1">
        <v>4</v>
      </c>
      <c r="K4959" s="1">
        <v>0</v>
      </c>
      <c r="L4959" s="1">
        <v>3</v>
      </c>
      <c r="M4959" s="1">
        <v>0</v>
      </c>
      <c r="N4959" s="1">
        <v>0</v>
      </c>
      <c r="O4959" s="1">
        <v>0</v>
      </c>
      <c r="P4959" s="7" t="s">
        <v>9516</v>
      </c>
      <c r="Q4959" s="1">
        <v>0</v>
      </c>
      <c r="R4959" s="1">
        <v>6</v>
      </c>
      <c r="S4959" s="1">
        <v>1</v>
      </c>
      <c r="T4959" s="1" t="s">
        <v>9516</v>
      </c>
    </row>
    <row r="4960" spans="1:20" ht="13.5" customHeight="1">
      <c r="A4960" s="1" t="s">
        <v>3255</v>
      </c>
      <c r="B4960" s="1" t="s">
        <v>3219</v>
      </c>
      <c r="C4960" s="1" t="s">
        <v>3039</v>
      </c>
      <c r="D4960" s="1" t="s">
        <v>3259</v>
      </c>
      <c r="E4960" s="1" t="s">
        <v>3260</v>
      </c>
      <c r="F4960" s="1">
        <v>513.6</v>
      </c>
      <c r="G4960" s="1">
        <v>0</v>
      </c>
      <c r="H4960" s="1" t="s">
        <v>5490</v>
      </c>
      <c r="J4960" s="1">
        <v>104</v>
      </c>
      <c r="K4960" s="1">
        <v>0</v>
      </c>
      <c r="L4960" s="1">
        <v>0</v>
      </c>
      <c r="M4960" s="1">
        <v>0</v>
      </c>
      <c r="N4960" s="1">
        <v>0</v>
      </c>
      <c r="O4960" s="1">
        <v>0</v>
      </c>
      <c r="P4960" s="7" t="s">
        <v>9511</v>
      </c>
      <c r="Q4960" s="1">
        <v>0</v>
      </c>
      <c r="R4960" s="1">
        <v>0</v>
      </c>
      <c r="S4960" s="1">
        <v>0</v>
      </c>
      <c r="T4960" s="1" t="s">
        <v>9516</v>
      </c>
    </row>
    <row r="4961" spans="1:20" ht="13.5" customHeight="1">
      <c r="A4961" s="1" t="s">
        <v>3269</v>
      </c>
      <c r="B4961" s="1" t="s">
        <v>3219</v>
      </c>
      <c r="C4961" s="1" t="s">
        <v>3039</v>
      </c>
      <c r="D4961" s="1" t="s">
        <v>3286</v>
      </c>
      <c r="E4961" s="1" t="s">
        <v>3287</v>
      </c>
      <c r="F4961" s="1">
        <v>552.6</v>
      </c>
      <c r="G4961" s="1">
        <v>0</v>
      </c>
      <c r="H4961" s="1" t="s">
        <v>5491</v>
      </c>
      <c r="J4961" s="1">
        <v>5</v>
      </c>
      <c r="K4961" s="1">
        <v>0</v>
      </c>
      <c r="L4961" s="1">
        <v>0</v>
      </c>
      <c r="M4961" s="1">
        <v>0</v>
      </c>
      <c r="N4961" s="1">
        <v>0</v>
      </c>
      <c r="O4961" s="1">
        <v>0</v>
      </c>
      <c r="P4961" s="7" t="s">
        <v>9511</v>
      </c>
      <c r="Q4961" s="1">
        <v>0</v>
      </c>
      <c r="R4961" s="1">
        <v>0</v>
      </c>
      <c r="S4961" s="1">
        <v>0</v>
      </c>
      <c r="T4961" s="1" t="s">
        <v>9516</v>
      </c>
    </row>
    <row r="4962" spans="1:20" ht="13.5" customHeight="1">
      <c r="A4962" s="1" t="s">
        <v>3269</v>
      </c>
      <c r="B4962" s="1" t="s">
        <v>3219</v>
      </c>
      <c r="C4962" s="1" t="s">
        <v>6252</v>
      </c>
      <c r="D4962" s="1" t="s">
        <v>3286</v>
      </c>
      <c r="E4962" s="1" t="s">
        <v>3287</v>
      </c>
      <c r="F4962" s="1">
        <v>0</v>
      </c>
      <c r="G4962" s="1">
        <v>0</v>
      </c>
      <c r="H4962" s="1" t="s">
        <v>7614</v>
      </c>
      <c r="J4962" s="1">
        <v>5</v>
      </c>
      <c r="K4962" s="1">
        <v>0</v>
      </c>
      <c r="L4962" s="1">
        <v>0</v>
      </c>
      <c r="M4962" s="1">
        <v>0</v>
      </c>
      <c r="N4962" s="1">
        <v>0</v>
      </c>
      <c r="O4962" s="1">
        <v>0</v>
      </c>
      <c r="P4962" s="7" t="s">
        <v>9511</v>
      </c>
      <c r="Q4962" s="1">
        <v>0</v>
      </c>
      <c r="R4962" s="1">
        <v>0</v>
      </c>
      <c r="S4962" s="1">
        <v>0</v>
      </c>
      <c r="T4962" s="1" t="s">
        <v>9516</v>
      </c>
    </row>
    <row r="4963" spans="1:20" ht="13.5" customHeight="1">
      <c r="A4963" s="1" t="s">
        <v>3294</v>
      </c>
      <c r="B4963" s="1" t="s">
        <v>3219</v>
      </c>
      <c r="C4963" s="1" t="s">
        <v>6252</v>
      </c>
      <c r="D4963" s="1" t="s">
        <v>7615</v>
      </c>
      <c r="E4963" s="1" t="s">
        <v>7616</v>
      </c>
      <c r="F4963" s="1">
        <v>36.9</v>
      </c>
      <c r="G4963" s="1">
        <v>36.9</v>
      </c>
      <c r="J4963" s="1">
        <v>6</v>
      </c>
      <c r="K4963" s="1">
        <v>0</v>
      </c>
      <c r="L4963" s="1">
        <v>0</v>
      </c>
      <c r="M4963" s="1">
        <v>0</v>
      </c>
      <c r="N4963" s="1">
        <v>0</v>
      </c>
      <c r="O4963" s="1">
        <v>0</v>
      </c>
      <c r="P4963" s="7" t="s">
        <v>9516</v>
      </c>
      <c r="Q4963" s="1">
        <v>0</v>
      </c>
      <c r="R4963" s="1">
        <v>0</v>
      </c>
      <c r="S4963" s="1">
        <v>0</v>
      </c>
      <c r="T4963" s="1" t="s">
        <v>9516</v>
      </c>
    </row>
    <row r="4964" spans="1:20" ht="13.5" customHeight="1">
      <c r="A4964" s="1" t="s">
        <v>3294</v>
      </c>
      <c r="B4964" s="1" t="s">
        <v>3219</v>
      </c>
      <c r="C4964" s="1" t="s">
        <v>6252</v>
      </c>
      <c r="D4964" s="1" t="s">
        <v>6250</v>
      </c>
      <c r="E4964" s="1" t="s">
        <v>6251</v>
      </c>
      <c r="F4964" s="1">
        <v>59.7</v>
      </c>
      <c r="G4964" s="1">
        <v>59.7</v>
      </c>
      <c r="H4964" s="1" t="s">
        <v>3324</v>
      </c>
      <c r="J4964" s="1">
        <v>0</v>
      </c>
      <c r="K4964" s="1">
        <v>0</v>
      </c>
      <c r="L4964" s="1">
        <v>0</v>
      </c>
      <c r="M4964" s="1">
        <v>0</v>
      </c>
      <c r="N4964" s="1">
        <v>0</v>
      </c>
      <c r="O4964" s="1">
        <v>0</v>
      </c>
      <c r="P4964" s="7" t="s">
        <v>10124</v>
      </c>
      <c r="Q4964" s="1">
        <v>0</v>
      </c>
      <c r="R4964" s="1">
        <v>0</v>
      </c>
      <c r="S4964" s="1">
        <v>0</v>
      </c>
      <c r="T4964" s="1" t="s">
        <v>9516</v>
      </c>
    </row>
    <row r="4965" spans="1:20" ht="13.5" customHeight="1">
      <c r="A4965" s="1" t="s">
        <v>3294</v>
      </c>
      <c r="B4965" s="1" t="s">
        <v>3219</v>
      </c>
      <c r="C4965" s="1" t="s">
        <v>6252</v>
      </c>
      <c r="D4965" s="1" t="s">
        <v>6259</v>
      </c>
      <c r="E4965" s="1" t="s">
        <v>6260</v>
      </c>
      <c r="F4965" s="46">
        <f>70</f>
        <v>70</v>
      </c>
      <c r="G4965" s="1">
        <v>0</v>
      </c>
      <c r="H4965" s="1" t="s">
        <v>5999</v>
      </c>
      <c r="J4965" s="1">
        <v>0</v>
      </c>
      <c r="K4965" s="1">
        <v>0</v>
      </c>
      <c r="L4965" s="1">
        <v>0</v>
      </c>
      <c r="M4965" s="1">
        <v>0</v>
      </c>
      <c r="N4965" s="1">
        <v>0</v>
      </c>
      <c r="O4965" s="1">
        <v>0</v>
      </c>
      <c r="P4965" s="7" t="s">
        <v>9516</v>
      </c>
      <c r="Q4965" s="1">
        <v>0</v>
      </c>
      <c r="R4965" s="1">
        <v>0</v>
      </c>
      <c r="S4965" s="1">
        <v>1</v>
      </c>
      <c r="T4965" s="1" t="s">
        <v>9516</v>
      </c>
    </row>
    <row r="4966" spans="1:20" ht="13.5" customHeight="1">
      <c r="A4966" s="1" t="s">
        <v>3294</v>
      </c>
      <c r="B4966" s="1" t="s">
        <v>3219</v>
      </c>
      <c r="C4966" s="1" t="s">
        <v>6252</v>
      </c>
      <c r="D4966" s="1" t="s">
        <v>6269</v>
      </c>
      <c r="E4966" s="1" t="s">
        <v>6270</v>
      </c>
      <c r="F4966" s="1">
        <v>91.7</v>
      </c>
      <c r="G4966" s="1">
        <v>91.7</v>
      </c>
      <c r="H4966" s="1" t="s">
        <v>7617</v>
      </c>
      <c r="J4966" s="1">
        <v>0</v>
      </c>
      <c r="K4966" s="1">
        <v>0</v>
      </c>
      <c r="L4966" s="1">
        <v>0</v>
      </c>
      <c r="M4966" s="1">
        <v>0</v>
      </c>
      <c r="N4966" s="1">
        <v>0</v>
      </c>
      <c r="O4966" s="1">
        <v>0</v>
      </c>
      <c r="P4966" s="7" t="s">
        <v>9512</v>
      </c>
      <c r="Q4966" s="1">
        <v>0</v>
      </c>
      <c r="R4966" s="1">
        <v>0</v>
      </c>
      <c r="S4966" s="1">
        <v>0</v>
      </c>
      <c r="T4966" s="1" t="s">
        <v>9516</v>
      </c>
    </row>
    <row r="4967" spans="1:20" ht="13.5" customHeight="1">
      <c r="A4967" s="1" t="s">
        <v>3294</v>
      </c>
      <c r="B4967" s="1" t="s">
        <v>3219</v>
      </c>
      <c r="C4967" s="1" t="s">
        <v>6252</v>
      </c>
      <c r="D4967" s="1" t="s">
        <v>6279</v>
      </c>
      <c r="E4967" s="1" t="s">
        <v>6280</v>
      </c>
      <c r="F4967" s="1">
        <v>112.4</v>
      </c>
      <c r="G4967" s="1">
        <v>112.4</v>
      </c>
      <c r="H4967" s="1" t="s">
        <v>7618</v>
      </c>
      <c r="J4967" s="1">
        <v>0</v>
      </c>
      <c r="K4967" s="1">
        <v>0</v>
      </c>
      <c r="L4967" s="1">
        <v>0</v>
      </c>
      <c r="M4967" s="1">
        <v>0</v>
      </c>
      <c r="N4967" s="1">
        <v>0</v>
      </c>
      <c r="O4967" s="1">
        <v>0</v>
      </c>
      <c r="P4967" s="7" t="s">
        <v>9512</v>
      </c>
      <c r="Q4967" s="1">
        <v>0</v>
      </c>
      <c r="R4967" s="1">
        <v>0</v>
      </c>
      <c r="S4967" s="1">
        <v>0</v>
      </c>
      <c r="T4967" s="1" t="s">
        <v>9516</v>
      </c>
    </row>
    <row r="4968" spans="1:20" ht="13.5" customHeight="1">
      <c r="A4968" s="1" t="s">
        <v>3294</v>
      </c>
      <c r="B4968" s="1" t="s">
        <v>3219</v>
      </c>
      <c r="C4968" s="1" t="s">
        <v>6252</v>
      </c>
      <c r="D4968" s="1" t="s">
        <v>6284</v>
      </c>
      <c r="E4968" s="1" t="s">
        <v>6285</v>
      </c>
      <c r="F4968" s="46">
        <v>120</v>
      </c>
      <c r="G4968" s="1">
        <v>0</v>
      </c>
      <c r="H4968" s="1" t="s">
        <v>9402</v>
      </c>
      <c r="J4968" s="1">
        <v>0</v>
      </c>
      <c r="K4968" s="1">
        <v>0</v>
      </c>
      <c r="L4968" s="1">
        <v>0</v>
      </c>
      <c r="M4968" s="1">
        <v>0</v>
      </c>
      <c r="N4968" s="1">
        <v>0</v>
      </c>
      <c r="O4968" s="1">
        <v>0</v>
      </c>
      <c r="P4968" s="7" t="s">
        <v>9516</v>
      </c>
      <c r="Q4968" s="1">
        <v>0</v>
      </c>
      <c r="R4968" s="1">
        <v>0</v>
      </c>
      <c r="S4968" s="1">
        <v>1</v>
      </c>
      <c r="T4968" s="1" t="s">
        <v>9516</v>
      </c>
    </row>
    <row r="4969" spans="1:20" ht="13.5" customHeight="1">
      <c r="A4969" s="1" t="s">
        <v>6286</v>
      </c>
      <c r="B4969" s="1" t="s">
        <v>3219</v>
      </c>
      <c r="C4969" s="1" t="s">
        <v>6252</v>
      </c>
      <c r="D4969" s="1" t="s">
        <v>6301</v>
      </c>
      <c r="E4969" s="1" t="s">
        <v>6302</v>
      </c>
      <c r="F4969" s="46">
        <v>130</v>
      </c>
      <c r="G4969" s="1">
        <v>0</v>
      </c>
      <c r="H4969" s="1" t="s">
        <v>6303</v>
      </c>
      <c r="J4969" s="1">
        <v>0</v>
      </c>
      <c r="K4969" s="1">
        <v>0</v>
      </c>
      <c r="L4969" s="1">
        <v>0</v>
      </c>
      <c r="M4969" s="1">
        <v>0</v>
      </c>
      <c r="N4969" s="1">
        <v>0</v>
      </c>
      <c r="O4969" s="1">
        <v>0</v>
      </c>
      <c r="P4969" s="7" t="s">
        <v>9516</v>
      </c>
      <c r="Q4969" s="1">
        <v>0</v>
      </c>
      <c r="R4969" s="1">
        <v>0</v>
      </c>
      <c r="S4969" s="1">
        <v>1</v>
      </c>
      <c r="T4969" s="1" t="s">
        <v>9516</v>
      </c>
    </row>
    <row r="4970" spans="1:20" ht="13.5" customHeight="1">
      <c r="A4970" s="1" t="s">
        <v>6286</v>
      </c>
      <c r="B4970" s="1" t="s">
        <v>3219</v>
      </c>
      <c r="C4970" s="1" t="s">
        <v>6252</v>
      </c>
      <c r="D4970" s="1" t="s">
        <v>6308</v>
      </c>
      <c r="E4970" s="1" t="s">
        <v>6309</v>
      </c>
      <c r="F4970" s="1">
        <v>180.3</v>
      </c>
      <c r="G4970" s="1">
        <v>180.3</v>
      </c>
      <c r="H4970" s="1" t="s">
        <v>7619</v>
      </c>
      <c r="J4970" s="1">
        <v>0</v>
      </c>
      <c r="K4970" s="1">
        <v>0</v>
      </c>
      <c r="L4970" s="1">
        <v>0</v>
      </c>
      <c r="M4970" s="1">
        <v>0</v>
      </c>
      <c r="N4970" s="1">
        <v>0</v>
      </c>
      <c r="O4970" s="1">
        <v>0</v>
      </c>
      <c r="P4970" s="7" t="s">
        <v>9512</v>
      </c>
      <c r="Q4970" s="1">
        <v>0</v>
      </c>
      <c r="R4970" s="1">
        <v>0</v>
      </c>
      <c r="S4970" s="1">
        <v>0</v>
      </c>
      <c r="T4970" s="1" t="s">
        <v>9516</v>
      </c>
    </row>
    <row r="4971" spans="1:20" ht="13.5" customHeight="1">
      <c r="A4971" s="1" t="s">
        <v>6286</v>
      </c>
      <c r="B4971" s="1" t="s">
        <v>3219</v>
      </c>
      <c r="C4971" s="1" t="s">
        <v>6252</v>
      </c>
      <c r="D4971" s="1" t="s">
        <v>6317</v>
      </c>
      <c r="E4971" s="1" t="s">
        <v>6318</v>
      </c>
      <c r="F4971" s="46">
        <v>190</v>
      </c>
      <c r="G4971" s="1">
        <v>0</v>
      </c>
      <c r="H4971" s="1" t="s">
        <v>6319</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6322</v>
      </c>
      <c r="E4972" s="1" t="s">
        <v>6323</v>
      </c>
      <c r="F4972" s="1">
        <v>205.5</v>
      </c>
      <c r="G4972" s="1">
        <v>205.5</v>
      </c>
      <c r="H4972" s="1" t="s">
        <v>3324</v>
      </c>
      <c r="J4972" s="1">
        <v>0</v>
      </c>
      <c r="K4972" s="1">
        <v>0</v>
      </c>
      <c r="L4972" s="1">
        <v>0</v>
      </c>
      <c r="M4972" s="1">
        <v>0</v>
      </c>
      <c r="N4972" s="1">
        <v>0</v>
      </c>
      <c r="O4972" s="1">
        <v>0</v>
      </c>
      <c r="P4972" s="7" t="s">
        <v>9512</v>
      </c>
      <c r="Q4972" s="1">
        <v>0</v>
      </c>
      <c r="R4972" s="1">
        <v>0</v>
      </c>
      <c r="S4972" s="1">
        <v>0</v>
      </c>
      <c r="T4972" s="1" t="s">
        <v>9516</v>
      </c>
    </row>
    <row r="4973" spans="1:20" ht="13.5" customHeight="1">
      <c r="A4973" s="1" t="s">
        <v>6332</v>
      </c>
      <c r="B4973" s="1" t="s">
        <v>3219</v>
      </c>
      <c r="C4973" s="1" t="s">
        <v>6252</v>
      </c>
      <c r="D4973" s="1" t="s">
        <v>6337</v>
      </c>
      <c r="E4973" s="1" t="s">
        <v>6338</v>
      </c>
      <c r="F4973" s="1">
        <v>238.6</v>
      </c>
      <c r="G4973" s="1">
        <v>238.6</v>
      </c>
      <c r="H4973" s="1" t="s">
        <v>7620</v>
      </c>
      <c r="J4973" s="1">
        <v>0</v>
      </c>
      <c r="K4973" s="1">
        <v>0</v>
      </c>
      <c r="L4973" s="1">
        <v>0</v>
      </c>
      <c r="M4973" s="1">
        <v>0</v>
      </c>
      <c r="N4973" s="1">
        <v>0</v>
      </c>
      <c r="O4973" s="1">
        <v>0</v>
      </c>
      <c r="P4973" s="7" t="s">
        <v>9512</v>
      </c>
      <c r="Q4973" s="1">
        <v>0</v>
      </c>
      <c r="R4973" s="1">
        <v>0</v>
      </c>
      <c r="S4973" s="1">
        <v>0</v>
      </c>
      <c r="T4973" s="1" t="s">
        <v>9516</v>
      </c>
    </row>
    <row r="4974" spans="1:20" ht="13.5" customHeight="1">
      <c r="A4974" s="1" t="s">
        <v>6332</v>
      </c>
      <c r="B4974" s="1" t="s">
        <v>3219</v>
      </c>
      <c r="C4974" s="1" t="s">
        <v>6252</v>
      </c>
      <c r="D4974" s="1" t="s">
        <v>7621</v>
      </c>
      <c r="E4974" s="1" t="s">
        <v>7622</v>
      </c>
      <c r="F4974" s="1">
        <v>258.7</v>
      </c>
      <c r="G4974" s="1">
        <v>258.7</v>
      </c>
      <c r="H4974" s="1" t="s">
        <v>7</v>
      </c>
      <c r="J4974" s="1">
        <v>0</v>
      </c>
      <c r="K4974" s="1">
        <v>0</v>
      </c>
      <c r="L4974" s="1">
        <v>0</v>
      </c>
      <c r="M4974" s="1">
        <v>0</v>
      </c>
      <c r="N4974" s="1">
        <v>0</v>
      </c>
      <c r="O4974" s="1">
        <v>0</v>
      </c>
      <c r="P4974" s="7" t="s">
        <v>9516</v>
      </c>
      <c r="Q4974" s="1">
        <v>0</v>
      </c>
      <c r="R4974" s="1">
        <v>0</v>
      </c>
      <c r="S4974" s="1">
        <v>0</v>
      </c>
      <c r="T4974" s="1" t="s">
        <v>9516</v>
      </c>
    </row>
    <row r="4975" spans="1:20" ht="13.5" customHeight="1">
      <c r="A4975" s="1" t="s">
        <v>6332</v>
      </c>
      <c r="B4975" s="1" t="s">
        <v>3219</v>
      </c>
      <c r="C4975" s="1" t="s">
        <v>6252</v>
      </c>
      <c r="D4975" s="1" t="s">
        <v>6350</v>
      </c>
      <c r="E4975" s="1" t="s">
        <v>6351</v>
      </c>
      <c r="F4975" s="1">
        <v>270.2</v>
      </c>
      <c r="G4975" s="1">
        <v>270.2</v>
      </c>
      <c r="H4975" s="1" t="s">
        <v>7623</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7624</v>
      </c>
      <c r="E4976" s="1" t="s">
        <v>7625</v>
      </c>
      <c r="F4976" s="1">
        <v>309.8</v>
      </c>
      <c r="G4976" s="1">
        <v>309.8</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6379</v>
      </c>
      <c r="E4977" s="1" t="s">
        <v>6380</v>
      </c>
      <c r="F4977" s="1">
        <v>341.6</v>
      </c>
      <c r="G4977" s="1">
        <v>341.6</v>
      </c>
      <c r="H4977" s="1" t="s">
        <v>7626</v>
      </c>
      <c r="J4977" s="1">
        <v>107</v>
      </c>
      <c r="K4977" s="1">
        <v>0</v>
      </c>
      <c r="L4977" s="1">
        <v>0</v>
      </c>
      <c r="M4977" s="1">
        <v>0</v>
      </c>
      <c r="N4977" s="1">
        <v>0</v>
      </c>
      <c r="O4977" s="1">
        <v>0</v>
      </c>
      <c r="P4977" s="7" t="s">
        <v>9512</v>
      </c>
      <c r="Q4977" s="1">
        <v>0</v>
      </c>
      <c r="R4977" s="1">
        <v>0</v>
      </c>
      <c r="S4977" s="1">
        <v>0</v>
      </c>
      <c r="T4977" s="1" t="s">
        <v>9516</v>
      </c>
    </row>
    <row r="4978" spans="1:20" ht="13.5" customHeight="1">
      <c r="A4978" s="1" t="s">
        <v>6406</v>
      </c>
      <c r="B4978" s="1" t="s">
        <v>3219</v>
      </c>
      <c r="C4978" s="1" t="s">
        <v>6252</v>
      </c>
      <c r="D4978" s="1" t="s">
        <v>7627</v>
      </c>
      <c r="E4978" s="1" t="s">
        <v>7628</v>
      </c>
      <c r="F4978" s="1">
        <v>383</v>
      </c>
      <c r="G4978" s="1">
        <v>383</v>
      </c>
      <c r="J4978" s="1">
        <v>0</v>
      </c>
      <c r="K4978" s="1">
        <v>0</v>
      </c>
      <c r="L4978" s="1">
        <v>0</v>
      </c>
      <c r="M4978" s="1">
        <v>0</v>
      </c>
      <c r="N4978" s="1">
        <v>0</v>
      </c>
      <c r="O4978" s="1">
        <v>0</v>
      </c>
      <c r="P4978" s="7" t="s">
        <v>9516</v>
      </c>
      <c r="Q4978" s="1">
        <v>0</v>
      </c>
      <c r="R4978" s="1">
        <v>0</v>
      </c>
      <c r="S4978" s="1">
        <v>0</v>
      </c>
      <c r="T4978" s="1" t="s">
        <v>9516</v>
      </c>
    </row>
    <row r="4979" spans="1:20" ht="13.5" customHeight="1">
      <c r="A4979" s="1" t="s">
        <v>6406</v>
      </c>
      <c r="B4979" s="1" t="s">
        <v>3219</v>
      </c>
      <c r="C4979" s="1" t="s">
        <v>6252</v>
      </c>
      <c r="D4979" s="1" t="s">
        <v>6435</v>
      </c>
      <c r="E4979" s="1" t="s">
        <v>6436</v>
      </c>
      <c r="F4979" s="1">
        <v>430.1</v>
      </c>
      <c r="G4979" s="1">
        <v>434.5</v>
      </c>
      <c r="H4979" s="1" t="s">
        <v>3324</v>
      </c>
      <c r="J4979" s="1">
        <v>0</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6450</v>
      </c>
      <c r="E4980" s="1" t="s">
        <v>6451</v>
      </c>
      <c r="F4980" s="1">
        <v>474.4</v>
      </c>
      <c r="G4980" s="1">
        <v>478.8</v>
      </c>
      <c r="H4980" s="1" t="s">
        <v>7629</v>
      </c>
      <c r="J4980" s="1">
        <v>0</v>
      </c>
      <c r="K4980" s="1">
        <v>0</v>
      </c>
      <c r="L4980" s="1">
        <v>0</v>
      </c>
      <c r="M4980" s="1">
        <v>0</v>
      </c>
      <c r="N4980" s="1">
        <v>0</v>
      </c>
      <c r="O4980" s="1">
        <v>0</v>
      </c>
      <c r="P4980" s="7" t="s">
        <v>9512</v>
      </c>
      <c r="Q4980" s="1">
        <v>0</v>
      </c>
      <c r="R4980" s="1">
        <v>0</v>
      </c>
      <c r="S4980" s="1">
        <v>0</v>
      </c>
      <c r="T4980" s="1" t="s">
        <v>9516</v>
      </c>
    </row>
    <row r="4981" spans="1:20" ht="13.5" customHeight="1">
      <c r="A4981" s="1" t="s">
        <v>6406</v>
      </c>
      <c r="B4981" s="1" t="s">
        <v>3219</v>
      </c>
      <c r="C4981" s="1" t="s">
        <v>6252</v>
      </c>
      <c r="D4981" s="1" t="s">
        <v>6458</v>
      </c>
      <c r="E4981" s="1" t="s">
        <v>6459</v>
      </c>
      <c r="F4981" s="46">
        <v>480</v>
      </c>
      <c r="G4981" s="1">
        <v>0</v>
      </c>
      <c r="H4981" s="1" t="s">
        <v>6460</v>
      </c>
      <c r="J4981" s="1">
        <v>0</v>
      </c>
      <c r="K4981" s="1">
        <v>0</v>
      </c>
      <c r="L4981" s="1">
        <v>0</v>
      </c>
      <c r="M4981" s="1">
        <v>0</v>
      </c>
      <c r="N4981" s="1">
        <v>0</v>
      </c>
      <c r="O4981" s="1">
        <v>0</v>
      </c>
      <c r="P4981" s="7" t="s">
        <v>9516</v>
      </c>
      <c r="Q4981" s="1">
        <v>0</v>
      </c>
      <c r="R4981" s="1">
        <v>0</v>
      </c>
      <c r="S4981" s="1">
        <v>1</v>
      </c>
      <c r="T4981" s="1" t="s">
        <v>9516</v>
      </c>
    </row>
    <row r="4982" spans="1:20" ht="13.5" customHeight="1">
      <c r="A4982" s="1" t="s">
        <v>6406</v>
      </c>
      <c r="B4982" s="1" t="s">
        <v>3219</v>
      </c>
      <c r="C4982" s="1" t="s">
        <v>6252</v>
      </c>
      <c r="D4982" s="1" t="s">
        <v>6461</v>
      </c>
      <c r="E4982" s="1" t="s">
        <v>6462</v>
      </c>
      <c r="F4982" s="46">
        <v>490</v>
      </c>
      <c r="G4982" s="1">
        <v>0</v>
      </c>
      <c r="H4982" s="1" t="s">
        <v>6463</v>
      </c>
      <c r="J4982" s="1">
        <v>0</v>
      </c>
      <c r="K4982" s="1">
        <v>0</v>
      </c>
      <c r="L4982" s="1">
        <v>0</v>
      </c>
      <c r="M4982" s="1">
        <v>0</v>
      </c>
      <c r="N4982" s="1">
        <v>0</v>
      </c>
      <c r="O4982" s="1">
        <v>0</v>
      </c>
      <c r="P4982" s="7" t="s">
        <v>9516</v>
      </c>
      <c r="Q4982" s="1">
        <v>0</v>
      </c>
      <c r="R4982" s="1">
        <v>0</v>
      </c>
      <c r="S4982" s="1">
        <v>1</v>
      </c>
      <c r="T4982" s="1" t="s">
        <v>9516</v>
      </c>
    </row>
    <row r="4983" spans="1:20" ht="13.5" customHeight="1">
      <c r="A4983" s="1" t="s">
        <v>6406</v>
      </c>
      <c r="B4983" s="1" t="s">
        <v>3219</v>
      </c>
      <c r="C4983" s="1" t="s">
        <v>6252</v>
      </c>
      <c r="D4983" s="1" t="s">
        <v>6464</v>
      </c>
      <c r="E4983" s="1" t="s">
        <v>6465</v>
      </c>
      <c r="F4983" s="1">
        <v>509.5</v>
      </c>
      <c r="G4983" s="1">
        <v>513.9</v>
      </c>
      <c r="H4983" s="1" t="s">
        <v>7630</v>
      </c>
      <c r="J4983" s="1">
        <v>0</v>
      </c>
      <c r="K4983" s="1">
        <v>0</v>
      </c>
      <c r="L4983" s="1">
        <v>0</v>
      </c>
      <c r="M4983" s="1">
        <v>0</v>
      </c>
      <c r="N4983" s="1">
        <v>0</v>
      </c>
      <c r="O4983" s="1">
        <v>0</v>
      </c>
      <c r="P4983" s="7" t="s">
        <v>9512</v>
      </c>
      <c r="Q4983" s="1">
        <v>0</v>
      </c>
      <c r="R4983" s="1">
        <v>0</v>
      </c>
      <c r="S4983" s="1">
        <v>0</v>
      </c>
      <c r="T4983" s="1" t="s">
        <v>9516</v>
      </c>
    </row>
    <row r="4984" spans="1:20" ht="13.5" customHeight="1">
      <c r="A4984" s="1" t="s">
        <v>6406</v>
      </c>
      <c r="B4984" s="1" t="s">
        <v>3219</v>
      </c>
      <c r="C4984" s="1" t="s">
        <v>6252</v>
      </c>
      <c r="D4984" s="1" t="s">
        <v>6473</v>
      </c>
      <c r="E4984" s="1" t="s">
        <v>6474</v>
      </c>
      <c r="F4984" s="1">
        <v>536.1</v>
      </c>
      <c r="G4984" s="1">
        <v>540.5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6475</v>
      </c>
      <c r="E4985" s="1" t="s">
        <v>6476</v>
      </c>
      <c r="F4985" s="46">
        <v>540</v>
      </c>
      <c r="G4985" s="1">
        <v>0</v>
      </c>
      <c r="H4985" s="1" t="s">
        <v>5809</v>
      </c>
      <c r="J4985" s="1">
        <v>0</v>
      </c>
      <c r="K4985" s="1">
        <v>0</v>
      </c>
      <c r="L4985" s="1">
        <v>0</v>
      </c>
      <c r="M4985" s="1">
        <v>0</v>
      </c>
      <c r="N4985" s="1">
        <v>0</v>
      </c>
      <c r="O4985" s="1">
        <v>0</v>
      </c>
      <c r="P4985" s="7" t="s">
        <v>9516</v>
      </c>
      <c r="Q4985" s="1">
        <v>0</v>
      </c>
      <c r="R4985" s="1">
        <v>0</v>
      </c>
      <c r="S4985" s="1">
        <v>1</v>
      </c>
      <c r="T4985" s="1" t="s">
        <v>9516</v>
      </c>
    </row>
    <row r="4986" spans="1:20" ht="13.5" customHeight="1">
      <c r="A4986" s="1" t="s">
        <v>6406</v>
      </c>
      <c r="B4986" s="1" t="s">
        <v>3219</v>
      </c>
      <c r="C4986" s="1" t="s">
        <v>6252</v>
      </c>
      <c r="D4986" s="1" t="s">
        <v>6481</v>
      </c>
      <c r="E4986" s="1" t="s">
        <v>6482</v>
      </c>
      <c r="F4986" s="46">
        <v>550</v>
      </c>
      <c r="G4986" s="1">
        <v>0</v>
      </c>
      <c r="H4986" s="1" t="s">
        <v>6483</v>
      </c>
      <c r="J4986" s="1">
        <v>8</v>
      </c>
      <c r="K4986" s="1">
        <v>0</v>
      </c>
      <c r="L4986" s="1">
        <v>0</v>
      </c>
      <c r="M4986" s="1">
        <v>0</v>
      </c>
      <c r="N4986" s="1">
        <v>0</v>
      </c>
      <c r="O4986" s="1">
        <v>0</v>
      </c>
      <c r="P4986" s="7" t="s">
        <v>10121</v>
      </c>
      <c r="Q4986" s="1">
        <v>0</v>
      </c>
      <c r="R4986" s="1">
        <v>0</v>
      </c>
      <c r="S4986" s="1">
        <v>1</v>
      </c>
      <c r="T4986" s="1" t="s">
        <v>9516</v>
      </c>
    </row>
    <row r="4987" spans="1:20" ht="13.5" customHeight="1">
      <c r="A4987" s="1" t="s">
        <v>6479</v>
      </c>
      <c r="B4987" s="1" t="s">
        <v>6480</v>
      </c>
      <c r="C4987" s="1" t="s">
        <v>6252</v>
      </c>
      <c r="D4987" s="1" t="s">
        <v>7631</v>
      </c>
      <c r="E4987" s="1" t="s">
        <v>7632</v>
      </c>
      <c r="F4987" s="1">
        <v>555.1</v>
      </c>
      <c r="G4987" s="1">
        <v>559.5</v>
      </c>
      <c r="H4987" s="1" t="s">
        <v>7633</v>
      </c>
      <c r="J4987" s="1">
        <v>108</v>
      </c>
      <c r="K4987" s="1">
        <v>0</v>
      </c>
      <c r="L4987" s="1">
        <v>0</v>
      </c>
      <c r="M4987" s="1">
        <v>0</v>
      </c>
      <c r="N4987" s="1">
        <v>0</v>
      </c>
      <c r="O4987" s="1">
        <v>0</v>
      </c>
      <c r="P4987" s="7" t="s">
        <v>10125</v>
      </c>
      <c r="Q4987" s="1">
        <v>0</v>
      </c>
      <c r="R4987" s="1">
        <v>0</v>
      </c>
      <c r="S4987" s="1">
        <v>0</v>
      </c>
      <c r="T4987" s="1" t="s">
        <v>9516</v>
      </c>
    </row>
    <row r="4988" spans="1:20" ht="13.5" customHeight="1">
      <c r="A4988" s="1" t="s">
        <v>6479</v>
      </c>
      <c r="B4988" s="1" t="s">
        <v>6480</v>
      </c>
      <c r="C4988" s="1" t="s">
        <v>6252</v>
      </c>
      <c r="D4988" s="1" t="s">
        <v>9759</v>
      </c>
      <c r="E4988" s="1" t="s">
        <v>9760</v>
      </c>
      <c r="F4988" s="46">
        <f>555.9</f>
        <v>555.9</v>
      </c>
      <c r="G4988" s="1">
        <v>0</v>
      </c>
      <c r="H4988" s="1" t="s">
        <v>9761</v>
      </c>
      <c r="J4988" s="1">
        <v>8</v>
      </c>
      <c r="K4988" s="1">
        <v>0</v>
      </c>
      <c r="L4988" s="1">
        <v>0</v>
      </c>
      <c r="M4988" s="1">
        <v>0</v>
      </c>
      <c r="N4988" s="1">
        <v>0</v>
      </c>
      <c r="O4988" s="1">
        <v>0</v>
      </c>
      <c r="P4988" s="7" t="s">
        <v>9516</v>
      </c>
      <c r="Q4988" s="1">
        <v>0</v>
      </c>
      <c r="R4988" s="1">
        <v>0</v>
      </c>
      <c r="S4988" s="1">
        <v>1</v>
      </c>
      <c r="T4988" s="1" t="s">
        <v>9516</v>
      </c>
    </row>
    <row r="4989" spans="1:20" ht="13.5" customHeight="1">
      <c r="A4989" s="1" t="s">
        <v>6479</v>
      </c>
      <c r="B4989" s="1" t="s">
        <v>6480</v>
      </c>
      <c r="C4989" s="1" t="s">
        <v>6252</v>
      </c>
      <c r="D4989" s="1" t="s">
        <v>8168</v>
      </c>
      <c r="E4989" s="1" t="s">
        <v>8169</v>
      </c>
      <c r="F4989" s="46">
        <v>560</v>
      </c>
      <c r="G4989" s="1">
        <v>0</v>
      </c>
      <c r="H4989" s="1" t="s">
        <v>8170</v>
      </c>
      <c r="J4989" s="1">
        <v>8</v>
      </c>
      <c r="K4989" s="1">
        <v>0</v>
      </c>
      <c r="L4989" s="1">
        <v>0</v>
      </c>
      <c r="M4989" s="1">
        <v>0</v>
      </c>
      <c r="N4989" s="1">
        <v>0</v>
      </c>
      <c r="O4989" s="1">
        <v>0</v>
      </c>
      <c r="P4989" s="7" t="s">
        <v>9516</v>
      </c>
      <c r="Q4989" s="1">
        <v>0</v>
      </c>
      <c r="R4989" s="1">
        <v>0</v>
      </c>
      <c r="S4989" s="1">
        <v>1</v>
      </c>
      <c r="T4989" s="1" t="s">
        <v>9516</v>
      </c>
    </row>
    <row r="4990" spans="1:20" ht="13.5" customHeight="1">
      <c r="A4990" s="1" t="s">
        <v>6479</v>
      </c>
      <c r="B4990" s="1" t="s">
        <v>6480</v>
      </c>
      <c r="C4990" s="1" t="s">
        <v>6252</v>
      </c>
      <c r="D4990" s="1" t="s">
        <v>8196</v>
      </c>
      <c r="E4990" s="1" t="s">
        <v>8197</v>
      </c>
      <c r="F4990" s="46">
        <v>600</v>
      </c>
      <c r="G4990" s="1">
        <v>0</v>
      </c>
      <c r="H4990" s="1" t="s">
        <v>8198</v>
      </c>
      <c r="J4990" s="1">
        <v>9</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8203</v>
      </c>
      <c r="E4991" s="1" t="s">
        <v>8204</v>
      </c>
      <c r="F4991" s="46">
        <v>610</v>
      </c>
      <c r="G4991" s="1">
        <v>0</v>
      </c>
      <c r="H4991" s="1" t="s">
        <v>8205</v>
      </c>
      <c r="J4991" s="1">
        <v>9</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7634</v>
      </c>
      <c r="E4992" s="1" t="s">
        <v>7635</v>
      </c>
      <c r="F4992" s="1">
        <v>622.29999999999995</v>
      </c>
      <c r="G4992" s="1">
        <v>626.70000000000005</v>
      </c>
      <c r="H4992" s="1" t="s">
        <v>7636</v>
      </c>
      <c r="J4992" s="1">
        <v>109</v>
      </c>
      <c r="K4992" s="1">
        <v>0</v>
      </c>
      <c r="L4992" s="1">
        <v>0</v>
      </c>
      <c r="M4992" s="1">
        <v>0</v>
      </c>
      <c r="N4992" s="1">
        <v>0</v>
      </c>
      <c r="O4992" s="1">
        <v>0</v>
      </c>
      <c r="P4992" s="7" t="s">
        <v>9513</v>
      </c>
      <c r="Q4992" s="1">
        <v>0</v>
      </c>
      <c r="R4992" s="1">
        <v>0</v>
      </c>
      <c r="S4992" s="1">
        <v>0</v>
      </c>
      <c r="T4992" s="1" t="s">
        <v>9516</v>
      </c>
    </row>
    <row r="4993" spans="1:20" ht="13.5" customHeight="1">
      <c r="A4993" s="1" t="s">
        <v>6479</v>
      </c>
      <c r="B4993" s="1" t="s">
        <v>6480</v>
      </c>
      <c r="C4993" s="1" t="s">
        <v>8250</v>
      </c>
      <c r="D4993" s="1" t="s">
        <v>7634</v>
      </c>
      <c r="E4993" s="1" t="s">
        <v>7635</v>
      </c>
      <c r="F4993" s="1">
        <v>0</v>
      </c>
      <c r="G4993" s="1">
        <v>0</v>
      </c>
      <c r="H4993" s="1" t="s">
        <v>9234</v>
      </c>
      <c r="J4993" s="1">
        <v>109</v>
      </c>
      <c r="K4993" s="1">
        <v>0</v>
      </c>
      <c r="L4993" s="1">
        <v>0</v>
      </c>
      <c r="M4993" s="1">
        <v>0</v>
      </c>
      <c r="N4993" s="1">
        <v>0</v>
      </c>
      <c r="O4993" s="1">
        <v>0</v>
      </c>
      <c r="P4993" s="7" t="s">
        <v>9513</v>
      </c>
      <c r="Q4993" s="1">
        <v>0</v>
      </c>
      <c r="R4993" s="1">
        <v>0</v>
      </c>
      <c r="S4993" s="1">
        <v>0</v>
      </c>
      <c r="T4993" s="1" t="s">
        <v>9516</v>
      </c>
    </row>
    <row r="4994" spans="1:20" ht="13.5" customHeight="1">
      <c r="A4994" s="1" t="s">
        <v>8227</v>
      </c>
      <c r="B4994" s="1" t="s">
        <v>6480</v>
      </c>
      <c r="C4994" s="1" t="s">
        <v>8250</v>
      </c>
      <c r="D4994" s="1" t="s">
        <v>8884</v>
      </c>
      <c r="E4994" s="1" t="s">
        <v>8885</v>
      </c>
      <c r="F4994" s="1">
        <v>28.6</v>
      </c>
      <c r="G4994" s="1">
        <v>0</v>
      </c>
      <c r="H4994" s="1" t="s">
        <v>8237</v>
      </c>
      <c r="J4994" s="1">
        <v>0</v>
      </c>
      <c r="K4994" s="1">
        <v>0</v>
      </c>
      <c r="L4994" s="1">
        <v>0</v>
      </c>
      <c r="M4994" s="1">
        <v>0</v>
      </c>
      <c r="N4994" s="1">
        <v>0</v>
      </c>
      <c r="O4994" s="1">
        <v>0</v>
      </c>
      <c r="P4994" s="7" t="s">
        <v>9516</v>
      </c>
      <c r="Q4994" s="1">
        <v>0</v>
      </c>
      <c r="R4994" s="1">
        <v>0</v>
      </c>
      <c r="S4994" s="1">
        <v>0</v>
      </c>
      <c r="T4994" s="1" t="s">
        <v>9516</v>
      </c>
    </row>
    <row r="4995" spans="1:20" ht="13.5" customHeight="1">
      <c r="A4995" s="1" t="s">
        <v>6479</v>
      </c>
      <c r="B4995" s="1" t="s">
        <v>6480</v>
      </c>
      <c r="C4995" s="1" t="s">
        <v>8250</v>
      </c>
      <c r="D4995" s="1" t="s">
        <v>8240</v>
      </c>
      <c r="E4995" s="1" t="s">
        <v>8241</v>
      </c>
      <c r="F4995" s="1">
        <v>35.700000000000003</v>
      </c>
      <c r="G4995" s="1">
        <v>0</v>
      </c>
      <c r="H4995" s="1" t="s">
        <v>9235</v>
      </c>
      <c r="J4995" s="1">
        <v>0</v>
      </c>
      <c r="K4995" s="1">
        <v>0</v>
      </c>
      <c r="L4995" s="1">
        <v>0</v>
      </c>
      <c r="M4995" s="1">
        <v>0</v>
      </c>
      <c r="N4995" s="1">
        <v>0</v>
      </c>
      <c r="O4995" s="1">
        <v>0</v>
      </c>
      <c r="P4995" s="7" t="s">
        <v>9513</v>
      </c>
      <c r="Q4995" s="1">
        <v>0</v>
      </c>
      <c r="R4995" s="1">
        <v>0</v>
      </c>
      <c r="S4995" s="1">
        <v>0</v>
      </c>
      <c r="T4995" s="1" t="s">
        <v>9516</v>
      </c>
    </row>
    <row r="4996" spans="1:20" ht="13.5" customHeight="1">
      <c r="A4996" s="1" t="s">
        <v>6479</v>
      </c>
      <c r="B4996" s="1" t="s">
        <v>6480</v>
      </c>
      <c r="C4996" s="1" t="s">
        <v>8250</v>
      </c>
      <c r="D4996" s="1" t="s">
        <v>8248</v>
      </c>
      <c r="E4996" s="1" t="s">
        <v>8249</v>
      </c>
      <c r="F4996" s="1">
        <v>51.5</v>
      </c>
      <c r="G4996" s="1">
        <v>0</v>
      </c>
      <c r="H4996" s="1" t="s">
        <v>6483</v>
      </c>
      <c r="J4996" s="1">
        <v>0</v>
      </c>
      <c r="K4996" s="1">
        <v>0</v>
      </c>
      <c r="L4996" s="1">
        <v>0</v>
      </c>
      <c r="M4996" s="1">
        <v>0</v>
      </c>
      <c r="N4996" s="1">
        <v>0</v>
      </c>
      <c r="O4996" s="1">
        <v>0</v>
      </c>
      <c r="P4996" s="7" t="s">
        <v>9513</v>
      </c>
      <c r="Q4996" s="1">
        <v>0</v>
      </c>
      <c r="R4996" s="1">
        <v>0</v>
      </c>
      <c r="S4996" s="1">
        <v>0</v>
      </c>
      <c r="T4996" s="1" t="s">
        <v>9516</v>
      </c>
    </row>
    <row r="4997" spans="1:20" ht="13.5" customHeight="1">
      <c r="A4997" s="1" t="s">
        <v>6479</v>
      </c>
      <c r="B4997" s="1" t="s">
        <v>6480</v>
      </c>
      <c r="C4997" s="1" t="s">
        <v>8250</v>
      </c>
      <c r="D4997" s="1" t="s">
        <v>9236</v>
      </c>
      <c r="E4997" s="1" t="s">
        <v>9237</v>
      </c>
      <c r="F4997" s="1">
        <v>69.3</v>
      </c>
      <c r="G4997" s="1">
        <v>0</v>
      </c>
      <c r="H4997" s="1" t="s">
        <v>7</v>
      </c>
      <c r="J4997" s="1">
        <v>0</v>
      </c>
      <c r="K4997" s="1">
        <v>0</v>
      </c>
      <c r="L4997" s="1">
        <v>0</v>
      </c>
      <c r="M4997" s="1">
        <v>0</v>
      </c>
      <c r="N4997" s="1">
        <v>0</v>
      </c>
      <c r="O4997" s="1">
        <v>0</v>
      </c>
      <c r="P4997" s="7" t="s">
        <v>9516</v>
      </c>
      <c r="Q4997" s="1">
        <v>0</v>
      </c>
      <c r="R4997" s="1">
        <v>0</v>
      </c>
      <c r="S4997" s="1">
        <v>0</v>
      </c>
      <c r="T4997" s="1" t="s">
        <v>9516</v>
      </c>
    </row>
    <row r="4998" spans="1:20" ht="13.5" customHeight="1">
      <c r="A4998" s="1" t="s">
        <v>8263</v>
      </c>
      <c r="B4998" s="1" t="s">
        <v>6480</v>
      </c>
      <c r="C4998" s="1" t="s">
        <v>8250</v>
      </c>
      <c r="D4998" s="1" t="s">
        <v>9238</v>
      </c>
      <c r="E4998" s="1" t="s">
        <v>9239</v>
      </c>
      <c r="F4998" s="1">
        <v>90.4</v>
      </c>
      <c r="G4998" s="1">
        <v>0</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8263</v>
      </c>
      <c r="B4999" s="1" t="s">
        <v>6480</v>
      </c>
      <c r="C4999" s="1" t="s">
        <v>8250</v>
      </c>
      <c r="D4999" s="1" t="s">
        <v>8286</v>
      </c>
      <c r="E4999" s="1" t="s">
        <v>8287</v>
      </c>
      <c r="F4999" s="1">
        <v>118.4</v>
      </c>
      <c r="G4999" s="1">
        <v>0</v>
      </c>
      <c r="H4999" s="1" t="s">
        <v>9240</v>
      </c>
      <c r="J4999" s="1">
        <v>0</v>
      </c>
      <c r="K4999" s="1">
        <v>0</v>
      </c>
      <c r="L4999" s="1">
        <v>0</v>
      </c>
      <c r="M4999" s="1">
        <v>0</v>
      </c>
      <c r="N4999" s="1">
        <v>0</v>
      </c>
      <c r="O4999" s="1">
        <v>0</v>
      </c>
      <c r="P4999" s="7" t="s">
        <v>9513</v>
      </c>
      <c r="Q4999" s="1">
        <v>0</v>
      </c>
      <c r="R4999" s="1">
        <v>0</v>
      </c>
      <c r="S4999" s="1">
        <v>0</v>
      </c>
      <c r="T4999" s="1" t="s">
        <v>9516</v>
      </c>
    </row>
    <row r="5000" spans="1:20" ht="13.5" customHeight="1">
      <c r="A5000" s="1" t="s">
        <v>8263</v>
      </c>
      <c r="B5000" s="1" t="s">
        <v>6480</v>
      </c>
      <c r="C5000" s="1" t="s">
        <v>8250</v>
      </c>
      <c r="D5000" s="1" t="s">
        <v>8291</v>
      </c>
      <c r="E5000" s="1" t="s">
        <v>8292</v>
      </c>
      <c r="F5000" s="46">
        <v>129.30000000000001</v>
      </c>
      <c r="G5000" s="1">
        <v>0</v>
      </c>
      <c r="H5000" s="1" t="s">
        <v>8293</v>
      </c>
      <c r="J5000" s="1">
        <v>0</v>
      </c>
      <c r="K5000" s="1">
        <v>0</v>
      </c>
      <c r="L5000" s="1">
        <v>0</v>
      </c>
      <c r="M5000" s="1">
        <v>0</v>
      </c>
      <c r="N5000" s="1">
        <v>0</v>
      </c>
      <c r="O5000" s="1">
        <v>0</v>
      </c>
      <c r="P5000" s="7" t="s">
        <v>9516</v>
      </c>
      <c r="Q5000" s="1">
        <v>0</v>
      </c>
      <c r="R5000" s="1">
        <v>0</v>
      </c>
      <c r="S5000" s="1">
        <v>1</v>
      </c>
      <c r="T5000" s="1" t="s">
        <v>9516</v>
      </c>
    </row>
    <row r="5001" spans="1:20" ht="13.5" customHeight="1">
      <c r="A5001" s="1" t="s">
        <v>8263</v>
      </c>
      <c r="B5001" s="1" t="s">
        <v>6480</v>
      </c>
      <c r="C5001" s="1" t="s">
        <v>8250</v>
      </c>
      <c r="D5001" s="1" t="s">
        <v>8301</v>
      </c>
      <c r="E5001" s="1" t="s">
        <v>8302</v>
      </c>
      <c r="F5001" s="1">
        <v>151.30000000000001</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9241</v>
      </c>
      <c r="E5002" s="1" t="s">
        <v>9242</v>
      </c>
      <c r="F5002" s="1">
        <v>194.1</v>
      </c>
      <c r="G5002" s="1">
        <v>0</v>
      </c>
      <c r="J5002" s="1">
        <v>0</v>
      </c>
      <c r="K5002" s="1">
        <v>0</v>
      </c>
      <c r="L5002" s="1">
        <v>0</v>
      </c>
      <c r="M5002" s="1">
        <v>0</v>
      </c>
      <c r="N5002" s="1">
        <v>0</v>
      </c>
      <c r="O5002" s="1">
        <v>0</v>
      </c>
      <c r="P5002" s="7" t="s">
        <v>9516</v>
      </c>
      <c r="Q5002" s="1">
        <v>0</v>
      </c>
      <c r="R5002" s="1">
        <v>0</v>
      </c>
      <c r="S5002" s="1">
        <v>0</v>
      </c>
      <c r="T5002" s="1" t="s">
        <v>9516</v>
      </c>
    </row>
    <row r="5003" spans="1:20" ht="13.5" customHeight="1">
      <c r="A5003" s="1" t="s">
        <v>8306</v>
      </c>
      <c r="B5003" s="1" t="s">
        <v>6480</v>
      </c>
      <c r="C5003" s="1" t="s">
        <v>8250</v>
      </c>
      <c r="D5003" s="1" t="s">
        <v>9243</v>
      </c>
      <c r="E5003" s="1" t="s">
        <v>2173</v>
      </c>
      <c r="F5003" s="1">
        <v>210.1</v>
      </c>
      <c r="G5003" s="1">
        <v>0</v>
      </c>
      <c r="J5003" s="1">
        <v>0</v>
      </c>
      <c r="K5003" s="1">
        <v>0</v>
      </c>
      <c r="L5003" s="1">
        <v>0</v>
      </c>
      <c r="M5003" s="1">
        <v>0</v>
      </c>
      <c r="N5003" s="1">
        <v>0</v>
      </c>
      <c r="O5003" s="1">
        <v>0</v>
      </c>
      <c r="P5003" s="7" t="s">
        <v>9516</v>
      </c>
      <c r="Q5003" s="1">
        <v>0</v>
      </c>
      <c r="R5003" s="1">
        <v>0</v>
      </c>
      <c r="S5003" s="1">
        <v>0</v>
      </c>
      <c r="T5003" s="1" t="s">
        <v>9516</v>
      </c>
    </row>
    <row r="5004" spans="1:20" ht="13.5" customHeight="1">
      <c r="A5004" s="1" t="s">
        <v>8306</v>
      </c>
      <c r="B5004" s="1" t="s">
        <v>6480</v>
      </c>
      <c r="C5004" s="1" t="s">
        <v>8250</v>
      </c>
      <c r="D5004" s="1" t="s">
        <v>2692</v>
      </c>
      <c r="E5004" s="1" t="s">
        <v>1984</v>
      </c>
      <c r="F5004" s="1">
        <v>242.8</v>
      </c>
      <c r="G5004" s="1">
        <v>0</v>
      </c>
      <c r="H5004" s="1" t="s">
        <v>8307</v>
      </c>
      <c r="I5004" s="1" t="s">
        <v>9350</v>
      </c>
      <c r="J5004" s="1">
        <v>0</v>
      </c>
      <c r="K5004" s="1">
        <v>0</v>
      </c>
      <c r="L5004" s="1">
        <v>0</v>
      </c>
      <c r="M5004" s="1">
        <v>0</v>
      </c>
      <c r="N5004" s="1">
        <v>0</v>
      </c>
      <c r="O5004" s="1">
        <v>0</v>
      </c>
      <c r="P5004" s="7" t="s">
        <v>8307</v>
      </c>
      <c r="Q5004" s="1">
        <v>0</v>
      </c>
      <c r="R5004" s="1">
        <v>0</v>
      </c>
      <c r="S5004" s="1">
        <v>0</v>
      </c>
      <c r="T5004" s="1" t="s">
        <v>9516</v>
      </c>
    </row>
    <row r="5005" spans="1:20" ht="13.5" customHeight="1">
      <c r="A5005" s="1" t="s">
        <v>8306</v>
      </c>
      <c r="B5005" s="1" t="s">
        <v>6480</v>
      </c>
      <c r="C5005" s="1" t="s">
        <v>8250</v>
      </c>
      <c r="D5005" s="1" t="s">
        <v>8330</v>
      </c>
      <c r="E5005" s="1" t="s">
        <v>8331</v>
      </c>
      <c r="F5005" s="1">
        <v>288.89999999999998</v>
      </c>
      <c r="G5005" s="1">
        <v>0</v>
      </c>
      <c r="H5005" s="1" t="s">
        <v>9244</v>
      </c>
      <c r="J5005" s="1">
        <v>0</v>
      </c>
      <c r="K5005" s="1">
        <v>0</v>
      </c>
      <c r="L5005" s="1">
        <v>0</v>
      </c>
      <c r="M5005" s="1">
        <v>0</v>
      </c>
      <c r="N5005" s="1">
        <v>0</v>
      </c>
      <c r="O5005" s="1">
        <v>0</v>
      </c>
      <c r="P5005" s="7" t="s">
        <v>8307</v>
      </c>
      <c r="Q5005" s="1">
        <v>0</v>
      </c>
      <c r="R5005" s="1">
        <v>0</v>
      </c>
      <c r="S5005" s="1">
        <v>0</v>
      </c>
      <c r="T5005" s="1" t="s">
        <v>9516</v>
      </c>
    </row>
    <row r="5006" spans="1:20" ht="13.5" customHeight="1">
      <c r="A5006" s="1" t="s">
        <v>10276</v>
      </c>
      <c r="B5006" s="1" t="s">
        <v>9731</v>
      </c>
      <c r="C5006" s="1" t="s">
        <v>9733</v>
      </c>
      <c r="D5006" s="1" t="s">
        <v>10287</v>
      </c>
      <c r="E5006" s="1" t="s">
        <v>10288</v>
      </c>
      <c r="F5006" s="1">
        <v>0</v>
      </c>
      <c r="G5006" s="1">
        <v>0</v>
      </c>
      <c r="H5006" s="1" t="s">
        <v>10284</v>
      </c>
      <c r="J5006" s="1">
        <v>0</v>
      </c>
      <c r="K5006" s="1">
        <v>0</v>
      </c>
      <c r="L5006" s="1">
        <v>0</v>
      </c>
      <c r="M5006" s="1">
        <v>0</v>
      </c>
      <c r="N5006" s="1">
        <v>0</v>
      </c>
      <c r="O5006" s="1">
        <v>0</v>
      </c>
      <c r="P5006" s="7" t="s">
        <v>10285</v>
      </c>
      <c r="Q5006" s="1">
        <v>0</v>
      </c>
      <c r="R5006" s="1">
        <v>0</v>
      </c>
      <c r="S5006" s="1">
        <v>0</v>
      </c>
      <c r="T5006" s="1" t="s">
        <v>10285</v>
      </c>
    </row>
    <row r="5007" spans="1:20" ht="13.5" customHeight="1">
      <c r="A5007" s="1" t="s">
        <v>10276</v>
      </c>
      <c r="B5007" s="1" t="s">
        <v>9731</v>
      </c>
      <c r="C5007" s="1" t="s">
        <v>9733</v>
      </c>
      <c r="D5007" s="1" t="s">
        <v>10280</v>
      </c>
      <c r="E5007" s="1" t="s">
        <v>10277</v>
      </c>
      <c r="F5007" s="1">
        <v>38.5</v>
      </c>
      <c r="G5007" s="1">
        <v>0</v>
      </c>
      <c r="J5007" s="1">
        <v>0</v>
      </c>
      <c r="K5007" s="1">
        <v>0</v>
      </c>
      <c r="L5007" s="1">
        <v>0</v>
      </c>
      <c r="M5007" s="1">
        <v>0</v>
      </c>
      <c r="N5007" s="1">
        <v>0</v>
      </c>
      <c r="O5007" s="1">
        <v>0</v>
      </c>
      <c r="P5007" s="7" t="s">
        <v>10285</v>
      </c>
      <c r="Q5007" s="1">
        <v>0</v>
      </c>
      <c r="R5007" s="1">
        <v>0</v>
      </c>
      <c r="S5007" s="1">
        <v>0</v>
      </c>
      <c r="T5007" s="1" t="s">
        <v>10285</v>
      </c>
    </row>
    <row r="5008" spans="1:20" ht="13.5" customHeight="1">
      <c r="A5008" s="1" t="s">
        <v>9732</v>
      </c>
      <c r="B5008" s="1" t="s">
        <v>9731</v>
      </c>
      <c r="C5008" s="1" t="s">
        <v>9733</v>
      </c>
      <c r="D5008" s="1" t="s">
        <v>10281</v>
      </c>
      <c r="E5008" s="1" t="s">
        <v>10278</v>
      </c>
      <c r="F5008" s="1">
        <v>113.3</v>
      </c>
      <c r="G5008" s="1">
        <v>0</v>
      </c>
      <c r="J5008" s="1">
        <v>0</v>
      </c>
      <c r="K5008" s="1">
        <v>0</v>
      </c>
      <c r="L5008" s="1">
        <v>0</v>
      </c>
      <c r="M5008" s="1">
        <v>0</v>
      </c>
      <c r="N5008" s="1">
        <v>0</v>
      </c>
      <c r="O5008" s="1">
        <v>0</v>
      </c>
      <c r="P5008" s="7" t="s">
        <v>10285</v>
      </c>
      <c r="Q5008" s="1">
        <v>0</v>
      </c>
      <c r="R5008" s="1">
        <v>0</v>
      </c>
      <c r="S5008" s="1">
        <v>0</v>
      </c>
      <c r="T5008" s="1" t="s">
        <v>10285</v>
      </c>
    </row>
    <row r="5009" spans="1:20" ht="13.5" customHeight="1">
      <c r="A5009" s="1" t="s">
        <v>9732</v>
      </c>
      <c r="B5009" s="1" t="s">
        <v>9731</v>
      </c>
      <c r="C5009" s="1" t="s">
        <v>9733</v>
      </c>
      <c r="D5009" s="1" t="s">
        <v>10282</v>
      </c>
      <c r="E5009" s="1" t="s">
        <v>10279</v>
      </c>
      <c r="F5009" s="1">
        <v>148.80000000000001</v>
      </c>
      <c r="G5009" s="1">
        <v>0</v>
      </c>
      <c r="H5009" s="1" t="s">
        <v>10283</v>
      </c>
      <c r="J5009" s="1">
        <v>0</v>
      </c>
      <c r="K5009" s="1">
        <v>0</v>
      </c>
      <c r="L5009" s="1">
        <v>0</v>
      </c>
      <c r="M5009" s="1">
        <v>0</v>
      </c>
      <c r="N5009" s="1">
        <v>0</v>
      </c>
      <c r="O5009" s="1">
        <v>0</v>
      </c>
      <c r="P5009" s="7" t="s">
        <v>10285</v>
      </c>
      <c r="Q5009" s="1">
        <v>0</v>
      </c>
      <c r="R5009" s="1">
        <v>0</v>
      </c>
      <c r="S5009" s="1">
        <v>0</v>
      </c>
      <c r="T5009" s="1" t="s">
        <v>10285</v>
      </c>
    </row>
    <row r="5010" spans="1:20" ht="13.5" customHeight="1">
      <c r="A5010" s="1" t="s">
        <v>1905</v>
      </c>
      <c r="B5010" s="1" t="s">
        <v>952</v>
      </c>
      <c r="C5010" s="1" t="s">
        <v>9962</v>
      </c>
      <c r="D5010" s="1" t="s">
        <v>1946</v>
      </c>
      <c r="E5010" s="1" t="s">
        <v>1947</v>
      </c>
      <c r="F5010" s="1">
        <v>0</v>
      </c>
      <c r="G5010" s="1">
        <v>0</v>
      </c>
      <c r="H5010" s="1" t="s">
        <v>9980</v>
      </c>
      <c r="I5010" s="1" t="s">
        <v>9317</v>
      </c>
      <c r="J5010" s="1">
        <v>0</v>
      </c>
      <c r="K5010" s="1">
        <v>0</v>
      </c>
      <c r="L5010" s="1">
        <v>5</v>
      </c>
      <c r="M5010" s="1">
        <v>0</v>
      </c>
      <c r="N5010" s="1">
        <v>0</v>
      </c>
      <c r="O5010" s="1">
        <v>0</v>
      </c>
      <c r="P5010" s="1" t="s">
        <v>9443</v>
      </c>
      <c r="Q5010" s="1">
        <v>0</v>
      </c>
      <c r="R5010" s="1">
        <v>0</v>
      </c>
      <c r="S5010" s="1">
        <v>0</v>
      </c>
      <c r="T5010" s="1" t="s">
        <v>9516</v>
      </c>
    </row>
    <row r="5011" spans="1:20" ht="13.5" customHeight="1">
      <c r="A5011" s="1" t="s">
        <v>2396</v>
      </c>
      <c r="B5011" s="1" t="s">
        <v>952</v>
      </c>
      <c r="C5011" s="1" t="s">
        <v>9962</v>
      </c>
      <c r="D5011" s="1" t="s">
        <v>4101</v>
      </c>
      <c r="E5011" s="1" t="s">
        <v>4102</v>
      </c>
      <c r="F5011" s="1">
        <v>40.1</v>
      </c>
      <c r="G5011" s="1">
        <v>0</v>
      </c>
      <c r="H5011" s="1" t="s">
        <v>9969</v>
      </c>
      <c r="J5011" s="1">
        <v>0</v>
      </c>
      <c r="K5011" s="1">
        <v>0</v>
      </c>
      <c r="L5011" s="1">
        <v>5</v>
      </c>
      <c r="M5011" s="1">
        <v>0</v>
      </c>
      <c r="N5011" s="1">
        <v>0</v>
      </c>
      <c r="O5011" s="1">
        <v>0</v>
      </c>
      <c r="P5011" s="1" t="s">
        <v>9443</v>
      </c>
      <c r="Q5011" s="1">
        <v>0</v>
      </c>
      <c r="R5011" s="1">
        <v>0</v>
      </c>
      <c r="S5011" s="1">
        <v>0</v>
      </c>
      <c r="T5011" s="1" t="s">
        <v>9516</v>
      </c>
    </row>
    <row r="5012" spans="1:20" ht="13.5" customHeight="1">
      <c r="A5012" s="1" t="s">
        <v>2396</v>
      </c>
      <c r="B5012" s="1" t="s">
        <v>952</v>
      </c>
      <c r="C5012" s="1" t="s">
        <v>9962</v>
      </c>
      <c r="D5012" s="1" t="s">
        <v>4106</v>
      </c>
      <c r="E5012" s="1" t="s">
        <v>4107</v>
      </c>
      <c r="F5012" s="1">
        <v>49.9</v>
      </c>
      <c r="G5012" s="1">
        <v>0</v>
      </c>
      <c r="H5012" s="1" t="s">
        <v>9443</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4108</v>
      </c>
      <c r="E5013" s="1" t="s">
        <v>10223</v>
      </c>
      <c r="F5013" s="1">
        <v>56.1</v>
      </c>
      <c r="G5013" s="1">
        <v>0</v>
      </c>
      <c r="H5013" s="1" t="s">
        <v>9443</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4113</v>
      </c>
      <c r="E5014" s="1" t="s">
        <v>4114</v>
      </c>
      <c r="F5014" s="1">
        <v>75</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4119</v>
      </c>
      <c r="E5015" s="1" t="s">
        <v>4120</v>
      </c>
      <c r="F5015" s="1">
        <v>87.1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4130</v>
      </c>
      <c r="E5016" s="1" t="s">
        <v>4131</v>
      </c>
      <c r="F5016" s="1">
        <v>100.4</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4136</v>
      </c>
      <c r="E5017" s="1" t="s">
        <v>4137</v>
      </c>
      <c r="F5017" s="1">
        <v>108.1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4140</v>
      </c>
      <c r="E5018" s="1" t="s">
        <v>4141</v>
      </c>
      <c r="F5018" s="1">
        <v>113.5</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4144</v>
      </c>
      <c r="E5019" s="1" t="s">
        <v>4145</v>
      </c>
      <c r="F5019" s="1">
        <v>126.9</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4152</v>
      </c>
      <c r="E5020" s="1" t="s">
        <v>4153</v>
      </c>
      <c r="F5020" s="1">
        <v>148.6</v>
      </c>
      <c r="G5020" s="1">
        <v>0</v>
      </c>
      <c r="H5020" s="1" t="s">
        <v>9968</v>
      </c>
      <c r="J5020" s="1">
        <v>0</v>
      </c>
      <c r="K5020" s="1">
        <v>0</v>
      </c>
      <c r="L5020" s="1">
        <v>5</v>
      </c>
      <c r="M5020" s="1">
        <v>0</v>
      </c>
      <c r="N5020" s="1">
        <v>0</v>
      </c>
      <c r="O5020" s="1">
        <v>0</v>
      </c>
      <c r="P5020" s="1" t="s">
        <v>9443</v>
      </c>
      <c r="Q5020" s="1">
        <v>0</v>
      </c>
      <c r="R5020" s="1">
        <v>0</v>
      </c>
      <c r="S5020" s="1">
        <v>0</v>
      </c>
      <c r="T5020" s="1" t="s">
        <v>9516</v>
      </c>
    </row>
    <row r="5021" spans="1:20" ht="13.5" customHeight="1">
      <c r="A5021" s="1" t="s">
        <v>9965</v>
      </c>
      <c r="B5021" s="1" t="s">
        <v>9966</v>
      </c>
      <c r="C5021" s="1" t="s">
        <v>9963</v>
      </c>
      <c r="D5021" s="7" t="s">
        <v>9773</v>
      </c>
      <c r="P5021" s="7"/>
    </row>
    <row r="5022" spans="1:20" ht="13.5" customHeight="1">
      <c r="A5022" s="1" t="s">
        <v>9965</v>
      </c>
      <c r="B5022" s="1" t="s">
        <v>9966</v>
      </c>
      <c r="C5022" s="1" t="s">
        <v>9981</v>
      </c>
      <c r="D5022" s="7" t="s">
        <v>9773</v>
      </c>
      <c r="P5022" s="7"/>
    </row>
    <row r="5023" spans="1:20" ht="13.5" customHeight="1">
      <c r="A5023" s="1" t="s">
        <v>9965</v>
      </c>
      <c r="B5023" s="1" t="s">
        <v>9966</v>
      </c>
      <c r="C5023" s="1" t="s">
        <v>9982</v>
      </c>
      <c r="D5023" s="7" t="s">
        <v>9773</v>
      </c>
      <c r="P5023" s="7"/>
    </row>
    <row r="5024" spans="1:20" ht="13.5" customHeight="1">
      <c r="A5024" s="1" t="s">
        <v>9965</v>
      </c>
      <c r="B5024" s="1" t="s">
        <v>9966</v>
      </c>
      <c r="C5024" s="1" t="s">
        <v>9983</v>
      </c>
      <c r="D5024" s="7" t="s">
        <v>9773</v>
      </c>
      <c r="E5024" s="1" t="s">
        <v>9987</v>
      </c>
      <c r="P5024" s="7"/>
    </row>
    <row r="5025" spans="1:20" ht="13.5" customHeight="1">
      <c r="A5025" s="1" t="s">
        <v>9965</v>
      </c>
      <c r="B5025" s="1" t="s">
        <v>9966</v>
      </c>
      <c r="C5025" s="1" t="s">
        <v>9984</v>
      </c>
      <c r="D5025" s="7" t="s">
        <v>9773</v>
      </c>
      <c r="P5025" s="7"/>
    </row>
    <row r="5026" spans="1:20" ht="13.5" customHeight="1">
      <c r="A5026" s="1" t="s">
        <v>9965</v>
      </c>
      <c r="B5026" s="1" t="s">
        <v>9966</v>
      </c>
      <c r="C5026" s="1" t="s">
        <v>9985</v>
      </c>
      <c r="D5026" s="7" t="s">
        <v>9773</v>
      </c>
      <c r="P5026" s="7"/>
    </row>
    <row r="5027" spans="1:20" ht="13.5" customHeight="1">
      <c r="A5027" s="1" t="s">
        <v>9965</v>
      </c>
      <c r="B5027" s="1" t="s">
        <v>9966</v>
      </c>
      <c r="C5027" s="1" t="s">
        <v>9986</v>
      </c>
      <c r="D5027" s="7" t="s">
        <v>9773</v>
      </c>
      <c r="P5027" s="7"/>
    </row>
    <row r="5028" spans="1:20" ht="13.5" customHeight="1">
      <c r="A5028" s="1" t="s">
        <v>2019</v>
      </c>
      <c r="B5028" s="1" t="s">
        <v>9684</v>
      </c>
      <c r="C5028" s="1" t="s">
        <v>9684</v>
      </c>
      <c r="D5028" s="1" t="s">
        <v>9247</v>
      </c>
      <c r="E5028" s="1" t="s">
        <v>2069</v>
      </c>
      <c r="F5028" s="1">
        <v>0</v>
      </c>
      <c r="G5028" s="1">
        <v>-1</v>
      </c>
      <c r="H5028" s="1" t="s">
        <v>9248</v>
      </c>
      <c r="J5028" s="1">
        <v>0</v>
      </c>
      <c r="K5028" s="1">
        <v>0</v>
      </c>
      <c r="L5028" s="1">
        <v>0</v>
      </c>
      <c r="M5028" s="1">
        <v>0</v>
      </c>
      <c r="N5028" s="1">
        <v>0</v>
      </c>
      <c r="O5028" s="1">
        <v>0</v>
      </c>
      <c r="P5028" s="1" t="s">
        <v>9516</v>
      </c>
      <c r="Q5028" s="1">
        <v>0</v>
      </c>
      <c r="R5028" s="1">
        <v>0</v>
      </c>
      <c r="S5028" s="1">
        <v>0</v>
      </c>
      <c r="T5028" s="1" t="s">
        <v>9516</v>
      </c>
    </row>
    <row r="5029" spans="1:20" ht="13.5" customHeight="1">
      <c r="A5029" s="1" t="s">
        <v>2019</v>
      </c>
      <c r="B5029" s="1" t="s">
        <v>9245</v>
      </c>
      <c r="C5029" s="1" t="s">
        <v>9245</v>
      </c>
      <c r="D5029" s="1" t="s">
        <v>9249</v>
      </c>
      <c r="E5029" s="1" t="s">
        <v>9250</v>
      </c>
      <c r="F5029" s="1">
        <v>21.3</v>
      </c>
      <c r="G5029" s="1">
        <v>-1</v>
      </c>
      <c r="H5029" s="1" t="s">
        <v>9251</v>
      </c>
      <c r="J5029" s="1">
        <v>0</v>
      </c>
      <c r="K5029" s="1">
        <v>0</v>
      </c>
      <c r="L5029" s="1">
        <v>0</v>
      </c>
      <c r="M5029" s="1">
        <v>0</v>
      </c>
      <c r="N5029" s="1">
        <v>0</v>
      </c>
      <c r="O5029" s="1">
        <v>0</v>
      </c>
      <c r="P5029" s="1" t="s">
        <v>9516</v>
      </c>
      <c r="Q5029" s="1">
        <v>0</v>
      </c>
      <c r="R5029" s="1">
        <v>0</v>
      </c>
      <c r="S5029" s="1">
        <v>0</v>
      </c>
      <c r="T5029" s="1" t="s">
        <v>9516</v>
      </c>
    </row>
    <row r="5030" spans="1:20" ht="13.5" customHeight="1">
      <c r="A5030" s="1" t="s">
        <v>10273</v>
      </c>
      <c r="B5030" s="1" t="s">
        <v>9245</v>
      </c>
      <c r="C5030" s="1" t="s">
        <v>9245</v>
      </c>
      <c r="D5030" s="1" t="s">
        <v>9253</v>
      </c>
      <c r="E5030" s="1" t="s">
        <v>4659</v>
      </c>
      <c r="F5030" s="1">
        <v>32</v>
      </c>
      <c r="G5030" s="1">
        <v>-1</v>
      </c>
      <c r="H5030" s="1" t="s">
        <v>9254</v>
      </c>
      <c r="J5030" s="1">
        <v>0</v>
      </c>
      <c r="K5030" s="1">
        <v>0</v>
      </c>
      <c r="L5030" s="1">
        <v>0</v>
      </c>
      <c r="M5030" s="1">
        <v>0</v>
      </c>
      <c r="N5030" s="1">
        <v>0</v>
      </c>
      <c r="O5030" s="1">
        <v>0</v>
      </c>
      <c r="P5030" s="1" t="s">
        <v>9516</v>
      </c>
      <c r="Q5030" s="1">
        <v>0</v>
      </c>
      <c r="R5030" s="1">
        <v>0</v>
      </c>
      <c r="S5030" s="1">
        <v>0</v>
      </c>
      <c r="T5030" s="1" t="s">
        <v>9516</v>
      </c>
    </row>
    <row r="5031" spans="1:20" ht="13.5" customHeight="1">
      <c r="A5031" s="1" t="s">
        <v>10273</v>
      </c>
      <c r="B5031" s="1" t="s">
        <v>9245</v>
      </c>
      <c r="C5031" s="1" t="s">
        <v>9245</v>
      </c>
      <c r="D5031" s="1" t="s">
        <v>9255</v>
      </c>
      <c r="E5031" s="1" t="s">
        <v>9256</v>
      </c>
      <c r="F5031" s="1">
        <v>70.8</v>
      </c>
      <c r="G5031" s="1">
        <v>-1</v>
      </c>
      <c r="H5031" s="1" t="s">
        <v>9254</v>
      </c>
      <c r="J5031" s="1">
        <v>0</v>
      </c>
      <c r="K5031" s="1">
        <v>0</v>
      </c>
      <c r="L5031" s="1">
        <v>0</v>
      </c>
      <c r="M5031" s="1">
        <v>0</v>
      </c>
      <c r="N5031" s="1">
        <v>0</v>
      </c>
      <c r="O5031" s="1">
        <v>0</v>
      </c>
      <c r="P5031" s="1" t="s">
        <v>9516</v>
      </c>
      <c r="Q5031" s="1">
        <v>0</v>
      </c>
      <c r="R5031" s="1">
        <v>0</v>
      </c>
      <c r="S5031" s="1">
        <v>0</v>
      </c>
      <c r="T5031" s="1" t="s">
        <v>9516</v>
      </c>
    </row>
    <row r="5032" spans="1:20" ht="13.5" customHeight="1">
      <c r="A5032" s="1" t="s">
        <v>2801</v>
      </c>
      <c r="B5032" s="1" t="s">
        <v>9245</v>
      </c>
      <c r="C5032" s="1" t="s">
        <v>9245</v>
      </c>
      <c r="D5032" s="1" t="s">
        <v>10250</v>
      </c>
      <c r="E5032" s="1" t="s">
        <v>10253</v>
      </c>
      <c r="F5032" s="1">
        <v>82</v>
      </c>
      <c r="G5032" s="1">
        <v>-1</v>
      </c>
      <c r="H5032" s="1" t="s">
        <v>9258</v>
      </c>
      <c r="J5032" s="1">
        <v>0</v>
      </c>
      <c r="K5032" s="1">
        <v>0</v>
      </c>
      <c r="L5032" s="1">
        <v>0</v>
      </c>
      <c r="M5032" s="1">
        <v>0</v>
      </c>
      <c r="N5032" s="1">
        <v>0</v>
      </c>
      <c r="O5032" s="1">
        <v>0</v>
      </c>
      <c r="P5032" s="1" t="s">
        <v>9516</v>
      </c>
      <c r="Q5032" s="1">
        <v>0</v>
      </c>
      <c r="R5032" s="1">
        <v>0</v>
      </c>
      <c r="S5032" s="1">
        <v>0</v>
      </c>
      <c r="T5032" s="1" t="s">
        <v>9516</v>
      </c>
    </row>
    <row r="5033" spans="1:20" ht="13.5" customHeight="1">
      <c r="A5033" s="1" t="s">
        <v>2801</v>
      </c>
      <c r="B5033" s="1" t="s">
        <v>9258</v>
      </c>
      <c r="C5033" s="1" t="s">
        <v>9258</v>
      </c>
      <c r="D5033" s="1" t="s">
        <v>10250</v>
      </c>
      <c r="E5033" s="1" t="s">
        <v>10253</v>
      </c>
      <c r="F5033" s="1">
        <v>0</v>
      </c>
      <c r="G5033" s="1">
        <v>-1</v>
      </c>
      <c r="H5033" s="1" t="s">
        <v>9245</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9258</v>
      </c>
      <c r="C5034" s="1" t="s">
        <v>9258</v>
      </c>
      <c r="D5034" s="1" t="s">
        <v>9260</v>
      </c>
      <c r="E5034" s="1" t="s">
        <v>2804</v>
      </c>
      <c r="F5034" s="1">
        <v>25.9</v>
      </c>
      <c r="G5034" s="1">
        <v>-1</v>
      </c>
      <c r="H5034" s="1" t="s">
        <v>9261</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9262</v>
      </c>
      <c r="E5035" s="1" t="s">
        <v>2853</v>
      </c>
      <c r="F5035" s="1">
        <v>77.3</v>
      </c>
      <c r="G5035" s="1">
        <v>-1</v>
      </c>
      <c r="H5035" s="1" t="s">
        <v>9263</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9264</v>
      </c>
      <c r="E5036" s="1" t="s">
        <v>4272</v>
      </c>
      <c r="F5036" s="1">
        <v>121.9</v>
      </c>
      <c r="G5036" s="1">
        <v>-1</v>
      </c>
      <c r="H5036" s="1" t="s">
        <v>9265</v>
      </c>
      <c r="J5036" s="1">
        <v>0</v>
      </c>
      <c r="K5036" s="1">
        <v>0</v>
      </c>
      <c r="L5036" s="1">
        <v>0</v>
      </c>
      <c r="M5036" s="1">
        <v>0</v>
      </c>
      <c r="N5036" s="1">
        <v>0</v>
      </c>
      <c r="O5036" s="1">
        <v>0</v>
      </c>
      <c r="P5036" s="1" t="s">
        <v>9516</v>
      </c>
      <c r="Q5036" s="1">
        <v>0</v>
      </c>
      <c r="R5036" s="1">
        <v>0</v>
      </c>
      <c r="S5036" s="1">
        <v>0</v>
      </c>
      <c r="T5036" s="1" t="s">
        <v>9516</v>
      </c>
    </row>
    <row r="5037" spans="1:20" ht="13.5" customHeight="1">
      <c r="A5037" s="1" t="s">
        <v>5149</v>
      </c>
      <c r="B5037" s="1" t="s">
        <v>9266</v>
      </c>
      <c r="C5037" s="1" t="s">
        <v>9703</v>
      </c>
      <c r="D5037" s="1" t="s">
        <v>5416</v>
      </c>
      <c r="E5037" s="1" t="s">
        <v>9267</v>
      </c>
      <c r="F5037" s="1">
        <v>0</v>
      </c>
      <c r="G5037" s="1">
        <v>-1</v>
      </c>
      <c r="H5037" s="1" t="s">
        <v>9268</v>
      </c>
      <c r="J5037" s="1">
        <v>0</v>
      </c>
      <c r="K5037" s="1">
        <v>0</v>
      </c>
      <c r="L5037" s="1">
        <v>0</v>
      </c>
      <c r="M5037" s="1">
        <v>0</v>
      </c>
      <c r="N5037" s="1">
        <v>0</v>
      </c>
      <c r="O5037" s="1">
        <v>0</v>
      </c>
      <c r="P5037" s="1" t="s">
        <v>9516</v>
      </c>
      <c r="Q5037" s="1">
        <v>0</v>
      </c>
      <c r="R5037" s="1">
        <v>0</v>
      </c>
      <c r="S5037" s="1">
        <v>0</v>
      </c>
      <c r="T5037" s="1" t="s">
        <v>9516</v>
      </c>
    </row>
    <row r="5038" spans="1:20" ht="13.5" customHeight="1">
      <c r="A5038" s="1" t="s">
        <v>5149</v>
      </c>
      <c r="B5038" s="1" t="s">
        <v>9266</v>
      </c>
      <c r="C5038" s="1" t="s">
        <v>9703</v>
      </c>
      <c r="D5038" s="1" t="s">
        <v>9269</v>
      </c>
      <c r="E5038" s="1" t="s">
        <v>9270</v>
      </c>
      <c r="F5038" s="1">
        <v>22.3</v>
      </c>
      <c r="G5038" s="1">
        <v>-1</v>
      </c>
      <c r="H5038" s="1" t="s">
        <v>9271</v>
      </c>
      <c r="J5038" s="1">
        <v>0</v>
      </c>
      <c r="K5038" s="1">
        <v>0</v>
      </c>
      <c r="L5038" s="1">
        <v>0</v>
      </c>
      <c r="M5038" s="1">
        <v>0</v>
      </c>
      <c r="N5038" s="1">
        <v>0</v>
      </c>
      <c r="O5038" s="1">
        <v>0</v>
      </c>
      <c r="P5038" s="1" t="s">
        <v>9516</v>
      </c>
      <c r="Q5038" s="1">
        <v>0</v>
      </c>
      <c r="R5038" s="1">
        <v>0</v>
      </c>
      <c r="S5038" s="1">
        <v>0</v>
      </c>
      <c r="T5038" s="1" t="s">
        <v>9516</v>
      </c>
    </row>
    <row r="5039" spans="1:20" ht="13.5" customHeight="1">
      <c r="A5039" s="1" t="s">
        <v>7831</v>
      </c>
      <c r="B5039" s="1" t="s">
        <v>9272</v>
      </c>
      <c r="C5039" s="1" t="s">
        <v>9378</v>
      </c>
      <c r="D5039" s="1" t="s">
        <v>9273</v>
      </c>
      <c r="E5039" s="1" t="s">
        <v>9274</v>
      </c>
      <c r="F5039" s="4">
        <v>0</v>
      </c>
      <c r="G5039" s="1">
        <v>-1</v>
      </c>
      <c r="H5039" s="1" t="s">
        <v>7664</v>
      </c>
      <c r="J5039" s="1">
        <v>0</v>
      </c>
      <c r="K5039" s="1">
        <v>0</v>
      </c>
      <c r="L5039" s="1">
        <v>0</v>
      </c>
      <c r="M5039" s="1">
        <v>0</v>
      </c>
      <c r="N5039" s="1">
        <v>0</v>
      </c>
      <c r="O5039" s="1">
        <v>0</v>
      </c>
      <c r="P5039" s="1" t="s">
        <v>9516</v>
      </c>
      <c r="Q5039" s="1">
        <v>0</v>
      </c>
      <c r="R5039" s="1">
        <v>0</v>
      </c>
      <c r="S5039" s="1">
        <v>0</v>
      </c>
      <c r="T5039" s="1" t="s">
        <v>9516</v>
      </c>
    </row>
    <row r="5040" spans="1:20" ht="13.5" customHeight="1">
      <c r="A5040" s="1" t="s">
        <v>7831</v>
      </c>
      <c r="B5040" s="1" t="s">
        <v>9272</v>
      </c>
      <c r="C5040" s="1" t="s">
        <v>9378</v>
      </c>
      <c r="D5040" s="1" t="s">
        <v>9275</v>
      </c>
      <c r="E5040" s="1" t="s">
        <v>9276</v>
      </c>
      <c r="F5040" s="4">
        <v>4.4000000000000004</v>
      </c>
      <c r="G5040" s="1">
        <v>-1</v>
      </c>
      <c r="H5040" s="1" t="s">
        <v>9277</v>
      </c>
      <c r="J5040" s="1">
        <v>0</v>
      </c>
      <c r="K5040" s="1">
        <v>0</v>
      </c>
      <c r="L5040" s="1">
        <v>0</v>
      </c>
      <c r="M5040" s="1">
        <v>0</v>
      </c>
      <c r="N5040" s="1">
        <v>0</v>
      </c>
      <c r="O5040" s="1">
        <v>0</v>
      </c>
      <c r="P5040" s="1" t="s">
        <v>9516</v>
      </c>
      <c r="Q5040" s="1">
        <v>0</v>
      </c>
      <c r="R5040" s="1">
        <v>0</v>
      </c>
      <c r="S5040" s="1">
        <v>0</v>
      </c>
      <c r="T5040" s="1" t="s">
        <v>9516</v>
      </c>
    </row>
    <row r="5041" spans="1:20" ht="13.5" customHeight="1">
      <c r="A5041" s="1" t="s">
        <v>9381</v>
      </c>
      <c r="B5041" s="1" t="s">
        <v>9278</v>
      </c>
      <c r="C5041" s="1" t="s">
        <v>9704</v>
      </c>
      <c r="D5041" s="1" t="s">
        <v>9279</v>
      </c>
      <c r="E5041" s="1" t="s">
        <v>9280</v>
      </c>
      <c r="F5041" s="4">
        <v>0</v>
      </c>
      <c r="G5041" s="1">
        <v>-1</v>
      </c>
      <c r="H5041" s="1" t="s">
        <v>9404</v>
      </c>
      <c r="J5041" s="1">
        <v>0</v>
      </c>
      <c r="K5041" s="1">
        <v>0</v>
      </c>
      <c r="L5041" s="1">
        <v>0</v>
      </c>
      <c r="M5041" s="1">
        <v>0</v>
      </c>
      <c r="N5041" s="1">
        <v>0</v>
      </c>
      <c r="O5041" s="1">
        <v>0</v>
      </c>
      <c r="P5041" s="1" t="s">
        <v>9516</v>
      </c>
      <c r="Q5041" s="1">
        <v>0</v>
      </c>
      <c r="R5041" s="1">
        <v>0</v>
      </c>
      <c r="S5041" s="1">
        <v>0</v>
      </c>
      <c r="T5041" s="1" t="s">
        <v>9516</v>
      </c>
    </row>
    <row r="5042" spans="1:20" ht="13.5" customHeight="1">
      <c r="A5042" s="1" t="s">
        <v>9381</v>
      </c>
      <c r="B5042" s="1" t="s">
        <v>9278</v>
      </c>
      <c r="C5042" s="1" t="s">
        <v>9704</v>
      </c>
      <c r="D5042" s="1" t="s">
        <v>9379</v>
      </c>
      <c r="E5042" s="1" t="s">
        <v>9380</v>
      </c>
      <c r="F5042" s="4">
        <v>17.2</v>
      </c>
      <c r="G5042" s="1">
        <v>-1</v>
      </c>
      <c r="H5042" s="1" t="s">
        <v>9403</v>
      </c>
      <c r="J5042" s="1">
        <v>0</v>
      </c>
      <c r="K5042" s="1">
        <v>0</v>
      </c>
      <c r="L5042" s="1">
        <v>0</v>
      </c>
      <c r="M5042" s="1">
        <v>0</v>
      </c>
      <c r="N5042" s="1">
        <v>0</v>
      </c>
      <c r="O5042" s="1">
        <v>0</v>
      </c>
      <c r="P5042" s="1" t="s">
        <v>9516</v>
      </c>
      <c r="Q5042" s="1">
        <v>0</v>
      </c>
      <c r="R5042" s="1">
        <v>0</v>
      </c>
      <c r="S5042" s="1">
        <v>0</v>
      </c>
      <c r="T5042" s="1" t="s">
        <v>9516</v>
      </c>
    </row>
    <row r="5043" spans="1:20" ht="13.5" customHeight="1">
      <c r="A5043" s="1" t="s">
        <v>9382</v>
      </c>
      <c r="B5043" s="1" t="s">
        <v>9278</v>
      </c>
      <c r="C5043" s="1" t="s">
        <v>9704</v>
      </c>
      <c r="D5043" s="1" t="s">
        <v>9281</v>
      </c>
      <c r="E5043" s="1" t="s">
        <v>9282</v>
      </c>
      <c r="F5043" s="4">
        <v>56.1</v>
      </c>
      <c r="G5043" s="1">
        <v>-1</v>
      </c>
      <c r="H5043" s="1" t="s">
        <v>9401</v>
      </c>
      <c r="J5043" s="1">
        <v>0</v>
      </c>
      <c r="K5043" s="1">
        <v>0</v>
      </c>
      <c r="L5043" s="1">
        <v>0</v>
      </c>
      <c r="M5043" s="1">
        <v>0</v>
      </c>
      <c r="N5043" s="1">
        <v>0</v>
      </c>
      <c r="O5043" s="1">
        <v>0</v>
      </c>
      <c r="P5043" s="1" t="s">
        <v>9516</v>
      </c>
      <c r="Q5043" s="1">
        <v>0</v>
      </c>
      <c r="R5043" s="1">
        <v>0</v>
      </c>
      <c r="S5043" s="1">
        <v>0</v>
      </c>
      <c r="T5043" s="1" t="s">
        <v>9516</v>
      </c>
    </row>
    <row r="5044" spans="1:20" ht="13.5" customHeight="1">
      <c r="A5044" s="1" t="s">
        <v>9393</v>
      </c>
      <c r="B5044" s="1" t="s">
        <v>9283</v>
      </c>
      <c r="C5044" s="1" t="s">
        <v>9389</v>
      </c>
      <c r="D5044" s="1" t="s">
        <v>9383</v>
      </c>
      <c r="E5044" s="1" t="s">
        <v>9385</v>
      </c>
      <c r="F5044" s="1">
        <v>0</v>
      </c>
      <c r="G5044" s="1">
        <v>-1</v>
      </c>
      <c r="H5044" s="1" t="s">
        <v>9395</v>
      </c>
      <c r="J5044" s="1">
        <v>0</v>
      </c>
      <c r="K5044" s="1">
        <v>0</v>
      </c>
      <c r="L5044" s="1">
        <v>0</v>
      </c>
      <c r="M5044" s="1">
        <v>0</v>
      </c>
      <c r="N5044" s="1">
        <v>0</v>
      </c>
      <c r="O5044" s="1">
        <v>0</v>
      </c>
      <c r="P5044" s="1" t="s">
        <v>9516</v>
      </c>
      <c r="Q5044" s="1">
        <v>0</v>
      </c>
      <c r="R5044" s="1">
        <v>0</v>
      </c>
      <c r="S5044" s="1">
        <v>0</v>
      </c>
      <c r="T5044" s="1" t="s">
        <v>9516</v>
      </c>
    </row>
    <row r="5045" spans="1:20" ht="13.5" customHeight="1">
      <c r="A5045" s="1" t="s">
        <v>9393</v>
      </c>
      <c r="B5045" s="1" t="s">
        <v>9283</v>
      </c>
      <c r="C5045" s="1" t="s">
        <v>9389</v>
      </c>
      <c r="D5045" s="1" t="s">
        <v>9384</v>
      </c>
      <c r="E5045" s="1" t="s">
        <v>9386</v>
      </c>
      <c r="F5045" s="1">
        <v>24.7</v>
      </c>
      <c r="G5045" s="1">
        <v>-1</v>
      </c>
      <c r="H5045" s="1" t="s">
        <v>9400</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9283</v>
      </c>
      <c r="C5046" s="1" t="s">
        <v>9389</v>
      </c>
      <c r="D5046" s="1" t="s">
        <v>9387</v>
      </c>
      <c r="E5046" s="1" t="s">
        <v>9388</v>
      </c>
      <c r="F5046" s="1">
        <v>83.6</v>
      </c>
      <c r="G5046" s="1">
        <v>-1</v>
      </c>
      <c r="H5046" s="1" t="s">
        <v>9396</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9706</v>
      </c>
      <c r="D5047" s="1" t="s">
        <v>9391</v>
      </c>
      <c r="E5047" s="1" t="s">
        <v>9392</v>
      </c>
      <c r="F5047" s="1">
        <v>0</v>
      </c>
      <c r="G5047" s="1">
        <v>-1</v>
      </c>
      <c r="H5047" s="1" t="s">
        <v>9399</v>
      </c>
      <c r="J5047" s="1">
        <v>0</v>
      </c>
      <c r="K5047" s="1">
        <v>0</v>
      </c>
      <c r="L5047" s="1">
        <v>0</v>
      </c>
      <c r="M5047" s="1">
        <v>0</v>
      </c>
      <c r="N5047" s="1">
        <v>0</v>
      </c>
      <c r="O5047" s="1">
        <v>0</v>
      </c>
      <c r="P5047" s="1" t="s">
        <v>9516</v>
      </c>
      <c r="Q5047" s="1">
        <v>0</v>
      </c>
      <c r="R5047" s="1">
        <v>0</v>
      </c>
      <c r="S5047" s="1">
        <v>0</v>
      </c>
      <c r="T5047" s="1" t="s">
        <v>9516</v>
      </c>
    </row>
    <row r="5048" spans="1:20" ht="13.5" customHeight="1">
      <c r="A5048" s="1" t="s">
        <v>9393</v>
      </c>
      <c r="B5048" s="1" t="s">
        <v>9283</v>
      </c>
      <c r="C5048" s="1" t="s">
        <v>9706</v>
      </c>
      <c r="D5048" s="1" t="s">
        <v>9390</v>
      </c>
      <c r="E5048" s="1" t="s">
        <v>9386</v>
      </c>
      <c r="F5048" s="1">
        <v>30.4</v>
      </c>
      <c r="G5048" s="1">
        <v>-1</v>
      </c>
      <c r="H5048" s="1" t="s">
        <v>9394</v>
      </c>
      <c r="J5048" s="1">
        <v>0</v>
      </c>
      <c r="K5048" s="1">
        <v>0</v>
      </c>
      <c r="L5048" s="1">
        <v>0</v>
      </c>
      <c r="M5048" s="1">
        <v>0</v>
      </c>
      <c r="N5048" s="1">
        <v>0</v>
      </c>
      <c r="O5048" s="1">
        <v>0</v>
      </c>
      <c r="P5048" s="1" t="s">
        <v>9516</v>
      </c>
      <c r="Q5048" s="1">
        <v>0</v>
      </c>
      <c r="R5048" s="1">
        <v>0</v>
      </c>
      <c r="S5048" s="1">
        <v>0</v>
      </c>
      <c r="T5048" s="1" t="s">
        <v>9516</v>
      </c>
    </row>
    <row r="5049" spans="1:20" ht="13.5" customHeight="1">
      <c r="A5049" s="1" t="s">
        <v>9408</v>
      </c>
      <c r="B5049" s="1" t="s">
        <v>9698</v>
      </c>
      <c r="C5049" s="1" t="s">
        <v>9407</v>
      </c>
      <c r="D5049" s="1" t="s">
        <v>9285</v>
      </c>
      <c r="E5049" s="1" t="s">
        <v>9286</v>
      </c>
      <c r="F5049" s="1">
        <v>0</v>
      </c>
      <c r="G5049" s="1">
        <v>-1</v>
      </c>
      <c r="H5049" s="1" t="s">
        <v>9409</v>
      </c>
      <c r="J5049" s="1">
        <v>0</v>
      </c>
      <c r="K5049" s="1">
        <v>0</v>
      </c>
      <c r="L5049" s="1">
        <v>0</v>
      </c>
      <c r="M5049" s="1">
        <v>0</v>
      </c>
      <c r="N5049" s="1">
        <v>0</v>
      </c>
      <c r="O5049" s="1">
        <v>0</v>
      </c>
      <c r="P5049" s="1" t="s">
        <v>9516</v>
      </c>
      <c r="Q5049" s="1">
        <v>0</v>
      </c>
      <c r="R5049" s="1">
        <v>0</v>
      </c>
      <c r="S5049" s="1">
        <v>0</v>
      </c>
      <c r="T5049" s="1" t="s">
        <v>9516</v>
      </c>
    </row>
    <row r="5050" spans="1:20" ht="13.5" customHeight="1">
      <c r="A5050" s="1" t="s">
        <v>9408</v>
      </c>
      <c r="B5050" s="1" t="s">
        <v>9284</v>
      </c>
      <c r="C5050" s="1" t="s">
        <v>9407</v>
      </c>
      <c r="D5050" s="1" t="s">
        <v>9405</v>
      </c>
      <c r="E5050" s="1" t="s">
        <v>9406</v>
      </c>
      <c r="F5050" s="1">
        <v>15.9</v>
      </c>
      <c r="G5050" s="1">
        <v>-1</v>
      </c>
      <c r="H5050" s="1" t="s">
        <v>9410</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9284</v>
      </c>
      <c r="C5051" s="1" t="s">
        <v>9407</v>
      </c>
      <c r="D5051" s="1" t="s">
        <v>3772</v>
      </c>
      <c r="E5051" s="1" t="s">
        <v>9287</v>
      </c>
      <c r="F5051" s="1">
        <v>59.5</v>
      </c>
      <c r="G5051" s="1">
        <v>-1</v>
      </c>
      <c r="H5051" s="1" t="s">
        <v>10014</v>
      </c>
      <c r="J5051" s="1">
        <v>0</v>
      </c>
      <c r="K5051" s="1">
        <v>0</v>
      </c>
      <c r="L5051" s="1">
        <v>0</v>
      </c>
      <c r="M5051" s="1">
        <v>0</v>
      </c>
      <c r="N5051" s="1">
        <v>0</v>
      </c>
      <c r="O5051" s="1">
        <v>0</v>
      </c>
      <c r="P5051" s="1" t="s">
        <v>9516</v>
      </c>
      <c r="Q5051" s="1">
        <v>0</v>
      </c>
      <c r="R5051" s="1">
        <v>0</v>
      </c>
      <c r="S5051" s="1">
        <v>0</v>
      </c>
      <c r="T5051" s="1" t="s">
        <v>9516</v>
      </c>
    </row>
    <row r="5052" spans="1:20">
      <c r="A5052" s="1" t="s">
        <v>10065</v>
      </c>
      <c r="B5052" s="1" t="s">
        <v>10102</v>
      </c>
      <c r="C5052" s="1" t="s">
        <v>10058</v>
      </c>
      <c r="D5052" s="1" t="s">
        <v>9995</v>
      </c>
      <c r="E5052" s="1" t="s">
        <v>10051</v>
      </c>
      <c r="F5052" s="1">
        <v>0</v>
      </c>
      <c r="G5052" s="1">
        <v>-1</v>
      </c>
      <c r="H5052" s="1" t="s">
        <v>10062</v>
      </c>
      <c r="J5052" s="1">
        <v>0</v>
      </c>
      <c r="K5052" s="1">
        <v>0</v>
      </c>
      <c r="L5052" s="1">
        <v>0</v>
      </c>
      <c r="M5052" s="1">
        <v>0</v>
      </c>
      <c r="N5052" s="1">
        <v>0</v>
      </c>
      <c r="O5052" s="1">
        <v>0</v>
      </c>
      <c r="P5052" s="1" t="s">
        <v>9516</v>
      </c>
      <c r="Q5052" s="1">
        <v>0</v>
      </c>
      <c r="R5052" s="1">
        <v>0</v>
      </c>
      <c r="S5052" s="1">
        <v>0</v>
      </c>
      <c r="T5052" s="1" t="s">
        <v>9516</v>
      </c>
    </row>
    <row r="5053" spans="1:20">
      <c r="A5053" s="1" t="s">
        <v>10065</v>
      </c>
      <c r="B5053" s="1" t="s">
        <v>10102</v>
      </c>
      <c r="C5053" s="1" t="s">
        <v>10058</v>
      </c>
      <c r="D5053" s="1" t="s">
        <v>10033</v>
      </c>
      <c r="E5053" s="1" t="s">
        <v>10050</v>
      </c>
      <c r="F5053" s="1">
        <v>10.4</v>
      </c>
      <c r="G5053" s="1">
        <v>-1</v>
      </c>
      <c r="H5053" s="1" t="s">
        <v>10063</v>
      </c>
      <c r="J5053" s="1">
        <v>0</v>
      </c>
      <c r="K5053" s="1">
        <v>0</v>
      </c>
      <c r="L5053" s="1">
        <v>0</v>
      </c>
      <c r="M5053" s="1">
        <v>0</v>
      </c>
      <c r="N5053" s="1">
        <v>0</v>
      </c>
      <c r="O5053" s="1">
        <v>0</v>
      </c>
      <c r="P5053" s="1" t="s">
        <v>9516</v>
      </c>
      <c r="Q5053" s="1">
        <v>0</v>
      </c>
      <c r="R5053" s="1">
        <v>0</v>
      </c>
      <c r="S5053" s="1">
        <v>0</v>
      </c>
      <c r="T5053" s="1" t="s">
        <v>9516</v>
      </c>
    </row>
    <row r="5054" spans="1:20">
      <c r="A5054" s="1" t="s">
        <v>10065</v>
      </c>
      <c r="B5054" s="1" t="s">
        <v>10102</v>
      </c>
      <c r="C5054" s="1" t="s">
        <v>10059</v>
      </c>
      <c r="D5054" s="1" t="s">
        <v>10033</v>
      </c>
      <c r="E5054" s="1" t="s">
        <v>10050</v>
      </c>
      <c r="F5054" s="1">
        <v>0</v>
      </c>
      <c r="G5054" s="1">
        <v>-1</v>
      </c>
      <c r="H5054" s="1" t="s">
        <v>10064</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10059</v>
      </c>
      <c r="D5055" s="1" t="s">
        <v>9996</v>
      </c>
      <c r="E5055" s="1" t="s">
        <v>10049</v>
      </c>
      <c r="F5055" s="1">
        <v>38.799999999999997</v>
      </c>
      <c r="G5055" s="1">
        <v>-1</v>
      </c>
      <c r="H5055" s="1" t="s">
        <v>10075</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10059</v>
      </c>
      <c r="D5056" s="1" t="s">
        <v>10047</v>
      </c>
      <c r="E5056" s="1" t="s">
        <v>10048</v>
      </c>
      <c r="F5056" s="1">
        <v>59.3</v>
      </c>
      <c r="G5056" s="1">
        <v>-1</v>
      </c>
      <c r="H5056" s="1" t="s">
        <v>10046</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10066</v>
      </c>
      <c r="C5057" s="1" t="s">
        <v>10046</v>
      </c>
      <c r="D5057" s="1" t="s">
        <v>10047</v>
      </c>
      <c r="E5057" s="1" t="s">
        <v>10048</v>
      </c>
      <c r="F5057" s="1">
        <v>0</v>
      </c>
      <c r="G5057" s="1">
        <v>-1</v>
      </c>
      <c r="H5057" s="1" t="s">
        <v>10061</v>
      </c>
      <c r="J5057" s="1">
        <v>0</v>
      </c>
      <c r="K5057" s="1">
        <v>0</v>
      </c>
      <c r="L5057" s="1">
        <v>0</v>
      </c>
      <c r="M5057" s="1">
        <v>0</v>
      </c>
      <c r="N5057" s="1">
        <v>0</v>
      </c>
      <c r="O5057" s="1">
        <v>0</v>
      </c>
      <c r="P5057" s="1" t="s">
        <v>9516</v>
      </c>
      <c r="Q5057" s="1">
        <v>0</v>
      </c>
      <c r="R5057" s="1">
        <v>0</v>
      </c>
      <c r="S5057" s="1">
        <v>0</v>
      </c>
      <c r="T5057" s="1" t="s">
        <v>9516</v>
      </c>
    </row>
    <row r="5058" spans="1:20">
      <c r="A5058" s="1" t="s">
        <v>10002</v>
      </c>
      <c r="B5058" s="1" t="s">
        <v>10066</v>
      </c>
      <c r="C5058" s="1" t="s">
        <v>10046</v>
      </c>
      <c r="D5058" s="1" t="s">
        <v>9998</v>
      </c>
      <c r="E5058" s="1" t="s">
        <v>10057</v>
      </c>
      <c r="F5058" s="1">
        <v>58.5</v>
      </c>
      <c r="G5058" s="1">
        <v>-1</v>
      </c>
      <c r="H5058" s="1" t="s">
        <v>10078</v>
      </c>
      <c r="J5058" s="1">
        <v>0</v>
      </c>
      <c r="K5058" s="1">
        <v>0</v>
      </c>
      <c r="L5058" s="1">
        <v>0</v>
      </c>
      <c r="M5058" s="1">
        <v>0</v>
      </c>
      <c r="N5058" s="1">
        <v>0</v>
      </c>
      <c r="O5058" s="1">
        <v>0</v>
      </c>
      <c r="P5058" s="1" t="s">
        <v>9516</v>
      </c>
      <c r="Q5058" s="1">
        <v>0</v>
      </c>
      <c r="R5058" s="1">
        <v>0</v>
      </c>
      <c r="S5058" s="1">
        <v>0</v>
      </c>
      <c r="T5058" s="1" t="s">
        <v>9516</v>
      </c>
    </row>
    <row r="5059" spans="1:20">
      <c r="A5059" s="1" t="s">
        <v>10002</v>
      </c>
      <c r="B5059" s="1" t="s">
        <v>10066</v>
      </c>
      <c r="C5059" s="1" t="s">
        <v>10046</v>
      </c>
      <c r="D5059" s="1" t="s">
        <v>10035</v>
      </c>
      <c r="E5059" s="1" t="s">
        <v>10056</v>
      </c>
      <c r="F5059" s="1">
        <v>77.3</v>
      </c>
      <c r="G5059" s="1">
        <v>-1</v>
      </c>
      <c r="H5059" s="1" t="s">
        <v>10081</v>
      </c>
      <c r="J5059" s="1">
        <v>0</v>
      </c>
      <c r="K5059" s="1">
        <v>0</v>
      </c>
      <c r="L5059" s="1">
        <v>0</v>
      </c>
      <c r="M5059" s="1">
        <v>0</v>
      </c>
      <c r="N5059" s="1">
        <v>0</v>
      </c>
      <c r="O5059" s="1">
        <v>0</v>
      </c>
      <c r="P5059" s="1" t="s">
        <v>9516</v>
      </c>
      <c r="Q5059" s="1">
        <v>0</v>
      </c>
      <c r="R5059" s="1">
        <v>0</v>
      </c>
      <c r="S5059" s="1">
        <v>0</v>
      </c>
      <c r="T5059" s="1" t="s">
        <v>9516</v>
      </c>
    </row>
    <row r="5060" spans="1:20">
      <c r="A5060" s="1" t="s">
        <v>10003</v>
      </c>
      <c r="B5060" s="1" t="s">
        <v>10066</v>
      </c>
      <c r="C5060" s="1" t="s">
        <v>10046</v>
      </c>
      <c r="D5060" s="1" t="s">
        <v>10052</v>
      </c>
      <c r="E5060" s="1" t="s">
        <v>10053</v>
      </c>
      <c r="F5060" s="1">
        <v>100.1</v>
      </c>
      <c r="G5060" s="1">
        <v>-1</v>
      </c>
      <c r="H5060" s="1" t="s">
        <v>10045</v>
      </c>
      <c r="J5060" s="1">
        <v>0</v>
      </c>
      <c r="K5060" s="1">
        <v>0</v>
      </c>
      <c r="L5060" s="1">
        <v>0</v>
      </c>
      <c r="M5060" s="1">
        <v>0</v>
      </c>
      <c r="N5060" s="1">
        <v>0</v>
      </c>
      <c r="O5060" s="1">
        <v>0</v>
      </c>
      <c r="P5060" s="1" t="s">
        <v>9516</v>
      </c>
      <c r="Q5060" s="1">
        <v>0</v>
      </c>
      <c r="R5060" s="1">
        <v>0</v>
      </c>
      <c r="S5060" s="1">
        <v>0</v>
      </c>
      <c r="T5060" s="1" t="s">
        <v>9516</v>
      </c>
    </row>
    <row r="5061" spans="1:20">
      <c r="A5061" s="1" t="s">
        <v>10003</v>
      </c>
      <c r="B5061" s="1" t="s">
        <v>10037</v>
      </c>
      <c r="C5061" s="1" t="s">
        <v>10045</v>
      </c>
      <c r="D5061" s="1" t="s">
        <v>10052</v>
      </c>
      <c r="E5061" s="1" t="s">
        <v>10053</v>
      </c>
      <c r="F5061" s="1">
        <v>0</v>
      </c>
      <c r="G5061" s="1">
        <v>-1</v>
      </c>
      <c r="H5061" s="1" t="s">
        <v>10046</v>
      </c>
      <c r="J5061" s="1">
        <v>0</v>
      </c>
      <c r="K5061" s="1">
        <v>0</v>
      </c>
      <c r="L5061" s="1">
        <v>0</v>
      </c>
      <c r="M5061" s="1">
        <v>0</v>
      </c>
      <c r="N5061" s="1">
        <v>0</v>
      </c>
      <c r="O5061" s="1">
        <v>0</v>
      </c>
      <c r="P5061" s="1" t="s">
        <v>9516</v>
      </c>
      <c r="Q5061" s="1">
        <v>0</v>
      </c>
      <c r="R5061" s="1">
        <v>0</v>
      </c>
      <c r="S5061" s="1">
        <v>0</v>
      </c>
      <c r="T5061" s="1" t="s">
        <v>9516</v>
      </c>
    </row>
    <row r="5062" spans="1:20">
      <c r="A5062" s="1" t="s">
        <v>10003</v>
      </c>
      <c r="B5062" s="1" t="s">
        <v>10037</v>
      </c>
      <c r="C5062" s="1" t="s">
        <v>10045</v>
      </c>
      <c r="D5062" s="1" t="s">
        <v>10036</v>
      </c>
      <c r="E5062" s="1" t="s">
        <v>10055</v>
      </c>
      <c r="F5062" s="1">
        <v>6.3</v>
      </c>
      <c r="G5062" s="1">
        <v>-1</v>
      </c>
      <c r="H5062" s="1" t="s">
        <v>10083</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10037</v>
      </c>
      <c r="C5063" s="1" t="s">
        <v>10045</v>
      </c>
      <c r="D5063" s="1" t="s">
        <v>10000</v>
      </c>
      <c r="E5063" s="1" t="s">
        <v>10054</v>
      </c>
      <c r="F5063" s="1">
        <v>17.8</v>
      </c>
      <c r="G5063" s="1">
        <v>-1</v>
      </c>
      <c r="H5063" s="1" t="s">
        <v>10060</v>
      </c>
      <c r="J5063" s="1">
        <v>0</v>
      </c>
      <c r="K5063" s="1">
        <v>0</v>
      </c>
      <c r="L5063" s="1">
        <v>0</v>
      </c>
      <c r="M5063" s="1">
        <v>0</v>
      </c>
      <c r="N5063" s="1">
        <v>0</v>
      </c>
      <c r="O5063" s="1">
        <v>0</v>
      </c>
      <c r="P5063" s="1" t="s">
        <v>9516</v>
      </c>
      <c r="Q5063" s="1">
        <v>0</v>
      </c>
      <c r="R5063" s="1">
        <v>0</v>
      </c>
      <c r="S5063" s="1">
        <v>0</v>
      </c>
      <c r="T5063" s="1" t="s">
        <v>9516</v>
      </c>
    </row>
  </sheetData>
  <autoFilter ref="A1:T5063"/>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4"/>
  <sheetViews>
    <sheetView topLeftCell="C1" zoomScale="80" zoomScaleNormal="80" zoomScalePageLayoutView="78" workbookViewId="0">
      <pane ySplit="1" topLeftCell="A5044" activePane="bottomLeft" state="frozen"/>
      <selection activeCell="A13" sqref="A13"/>
      <selection pane="bottomLeft" activeCell="T5084" sqref="T508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45">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8"/>
  <sheetViews>
    <sheetView zoomScale="85" zoomScaleNormal="85" workbookViewId="0"/>
  </sheetViews>
  <sheetFormatPr defaultColWidth="8.875" defaultRowHeight="13.5"/>
  <cols>
    <col min="1" max="1" width="12.625" bestFit="1" customWidth="1"/>
    <col min="5" max="5" width="8.5" customWidth="1"/>
    <col min="6" max="6" width="35.5" bestFit="1" customWidth="1"/>
  </cols>
  <sheetData>
    <row r="1" spans="1:10">
      <c r="A1" t="s">
        <v>9544</v>
      </c>
    </row>
    <row r="2" spans="1:10" s="1" customFormat="1">
      <c r="A2" s="1" t="s">
        <v>9543</v>
      </c>
      <c r="B2" s="1" t="s">
        <v>9288</v>
      </c>
      <c r="C2" s="1" t="s">
        <v>9289</v>
      </c>
      <c r="D2" s="1" t="s">
        <v>10249</v>
      </c>
      <c r="E2" s="1" t="s">
        <v>10271</v>
      </c>
      <c r="F2" s="1" t="s">
        <v>10270</v>
      </c>
      <c r="G2" s="1" t="s">
        <v>9290</v>
      </c>
    </row>
    <row r="3" spans="1:10" s="1" customFormat="1">
      <c r="A3" s="1" t="s">
        <v>9247</v>
      </c>
      <c r="B3" s="1" t="s">
        <v>9249</v>
      </c>
      <c r="C3" s="1">
        <v>650</v>
      </c>
      <c r="D3" s="1">
        <v>0</v>
      </c>
      <c r="E3">
        <f>INT((C3/2+5)/10)*10</f>
        <v>330</v>
      </c>
      <c r="F3" s="1" t="s">
        <v>10268</v>
      </c>
    </row>
    <row r="4" spans="1:10" s="1" customFormat="1">
      <c r="A4" s="1" t="s">
        <v>9247</v>
      </c>
      <c r="B4" s="1" t="s">
        <v>9293</v>
      </c>
      <c r="C4" s="1">
        <v>920</v>
      </c>
      <c r="D4" s="1">
        <v>0</v>
      </c>
      <c r="E4">
        <f>INT((C4/2+5)/10)*10</f>
        <v>460</v>
      </c>
      <c r="F4" s="1" t="s">
        <v>10268</v>
      </c>
    </row>
    <row r="5" spans="1:10" s="1" customFormat="1">
      <c r="A5" s="1" t="s">
        <v>9247</v>
      </c>
      <c r="B5" s="1" t="s">
        <v>9255</v>
      </c>
      <c r="C5" s="1">
        <v>1950</v>
      </c>
      <c r="D5" s="1">
        <v>0</v>
      </c>
      <c r="E5">
        <f t="shared" ref="E5:E32" si="0">INT((C5/2+5)/10)*10</f>
        <v>980</v>
      </c>
      <c r="F5" s="1" t="s">
        <v>10268</v>
      </c>
    </row>
    <row r="6" spans="1:10" s="1" customFormat="1">
      <c r="A6" s="1" t="s">
        <v>10251</v>
      </c>
      <c r="B6" s="1" t="s">
        <v>10250</v>
      </c>
      <c r="C6" s="1">
        <v>2360</v>
      </c>
      <c r="D6" s="1">
        <v>0</v>
      </c>
      <c r="E6">
        <f t="shared" si="0"/>
        <v>1180</v>
      </c>
      <c r="F6" s="1" t="s">
        <v>10268</v>
      </c>
    </row>
    <row r="7" spans="1:10" s="1" customFormat="1">
      <c r="A7" s="1" t="s">
        <v>9249</v>
      </c>
      <c r="B7" s="1" t="s">
        <v>9293</v>
      </c>
      <c r="C7" s="1">
        <v>370</v>
      </c>
      <c r="D7" s="1">
        <v>0</v>
      </c>
      <c r="E7">
        <f t="shared" si="0"/>
        <v>190</v>
      </c>
      <c r="F7" s="1" t="s">
        <v>10268</v>
      </c>
    </row>
    <row r="8" spans="1:10" s="1" customFormat="1">
      <c r="A8" s="1" t="s">
        <v>9249</v>
      </c>
      <c r="B8" s="1" t="s">
        <v>9255</v>
      </c>
      <c r="C8" s="1">
        <v>1330</v>
      </c>
      <c r="D8" s="1">
        <v>0</v>
      </c>
      <c r="E8">
        <f t="shared" si="0"/>
        <v>670</v>
      </c>
      <c r="F8" s="1" t="s">
        <v>10268</v>
      </c>
    </row>
    <row r="9" spans="1:10" s="1" customFormat="1">
      <c r="A9" s="1" t="s">
        <v>9249</v>
      </c>
      <c r="B9" s="1" t="s">
        <v>10250</v>
      </c>
      <c r="C9" s="1">
        <v>1690</v>
      </c>
      <c r="D9" s="1">
        <v>0</v>
      </c>
      <c r="E9">
        <f t="shared" si="0"/>
        <v>850</v>
      </c>
      <c r="F9" s="1" t="s">
        <v>10268</v>
      </c>
    </row>
    <row r="10" spans="1:10" s="1" customFormat="1">
      <c r="A10" s="1" t="s">
        <v>9293</v>
      </c>
      <c r="B10" s="1" t="s">
        <v>9255</v>
      </c>
      <c r="C10" s="1">
        <v>1060</v>
      </c>
      <c r="D10" s="1">
        <v>0</v>
      </c>
      <c r="E10">
        <f t="shared" si="0"/>
        <v>530</v>
      </c>
      <c r="F10" s="1" t="s">
        <v>10268</v>
      </c>
    </row>
    <row r="11" spans="1:10" s="1" customFormat="1">
      <c r="A11" s="1" t="s">
        <v>9293</v>
      </c>
      <c r="B11" s="1" t="s">
        <v>10250</v>
      </c>
      <c r="C11" s="1">
        <v>1330</v>
      </c>
      <c r="D11" s="1">
        <v>0</v>
      </c>
      <c r="E11">
        <f t="shared" si="0"/>
        <v>670</v>
      </c>
      <c r="F11" s="1" t="s">
        <v>10268</v>
      </c>
    </row>
    <row r="12" spans="1:10" s="1" customFormat="1">
      <c r="A12" s="1" t="s">
        <v>9255</v>
      </c>
      <c r="B12" s="1" t="s">
        <v>10250</v>
      </c>
      <c r="C12" s="1">
        <v>370</v>
      </c>
      <c r="D12" s="1">
        <v>0</v>
      </c>
      <c r="E12">
        <f t="shared" si="0"/>
        <v>190</v>
      </c>
      <c r="F12" s="1" t="s">
        <v>10268</v>
      </c>
    </row>
    <row r="13" spans="1:10" s="1" customFormat="1">
      <c r="A13" s="1" t="s">
        <v>10250</v>
      </c>
      <c r="B13" s="1" t="s">
        <v>10269</v>
      </c>
      <c r="C13" s="1">
        <v>680</v>
      </c>
      <c r="D13" s="1">
        <v>0</v>
      </c>
      <c r="E13">
        <f t="shared" si="0"/>
        <v>340</v>
      </c>
      <c r="F13" s="1" t="s">
        <v>10252</v>
      </c>
    </row>
    <row r="14" spans="1:10" s="1" customFormat="1">
      <c r="A14" s="1" t="s">
        <v>10250</v>
      </c>
      <c r="B14" s="1" t="s">
        <v>9296</v>
      </c>
      <c r="C14" s="1">
        <v>1800</v>
      </c>
      <c r="D14" s="1">
        <v>0</v>
      </c>
      <c r="E14">
        <f t="shared" si="0"/>
        <v>900</v>
      </c>
      <c r="F14" s="1" t="s">
        <v>10252</v>
      </c>
    </row>
    <row r="15" spans="1:10" s="1" customFormat="1">
      <c r="A15" s="1" t="s">
        <v>10250</v>
      </c>
      <c r="B15" s="1" t="s">
        <v>9299</v>
      </c>
      <c r="C15" s="1">
        <v>3120</v>
      </c>
      <c r="D15" s="1">
        <f>INT(((C15-C15*20%)+5)/10)*10</f>
        <v>2500</v>
      </c>
      <c r="E15">
        <f t="shared" si="0"/>
        <v>1560</v>
      </c>
      <c r="F15" s="1" t="s">
        <v>10252</v>
      </c>
    </row>
    <row r="16" spans="1:10" s="1" customFormat="1">
      <c r="A16" s="1" t="s">
        <v>9295</v>
      </c>
      <c r="B16" s="1" t="s">
        <v>9296</v>
      </c>
      <c r="C16" s="1">
        <v>1340</v>
      </c>
      <c r="D16" s="1">
        <v>0</v>
      </c>
      <c r="E16">
        <f t="shared" si="0"/>
        <v>670</v>
      </c>
      <c r="F16" s="1" t="s">
        <v>10252</v>
      </c>
      <c r="J16" s="1">
        <f>3120*0.8</f>
        <v>2496</v>
      </c>
    </row>
    <row r="17" spans="1:6" s="1" customFormat="1">
      <c r="A17" s="1" t="s">
        <v>9295</v>
      </c>
      <c r="B17" s="1" t="s">
        <v>9299</v>
      </c>
      <c r="C17" s="1">
        <v>2280</v>
      </c>
      <c r="D17" s="1">
        <v>0</v>
      </c>
      <c r="E17">
        <f t="shared" si="0"/>
        <v>1140</v>
      </c>
      <c r="F17" s="1" t="s">
        <v>10268</v>
      </c>
    </row>
    <row r="18" spans="1:6" s="1" customFormat="1">
      <c r="A18" s="1" t="s">
        <v>9296</v>
      </c>
      <c r="B18" s="1" t="s">
        <v>9299</v>
      </c>
      <c r="C18" s="1">
        <v>1040</v>
      </c>
      <c r="D18" s="1">
        <v>0</v>
      </c>
      <c r="E18">
        <f t="shared" si="0"/>
        <v>520</v>
      </c>
      <c r="F18" s="1" t="s">
        <v>10268</v>
      </c>
    </row>
    <row r="19" spans="1:6" s="1" customFormat="1">
      <c r="A19" s="1" t="s">
        <v>9300</v>
      </c>
      <c r="B19" s="1" t="s">
        <v>9301</v>
      </c>
      <c r="C19" s="1">
        <v>510</v>
      </c>
      <c r="D19" s="1">
        <v>0</v>
      </c>
      <c r="E19">
        <f t="shared" si="0"/>
        <v>260</v>
      </c>
      <c r="F19" s="1" t="s">
        <v>9695</v>
      </c>
    </row>
    <row r="20" spans="1:6" s="1" customFormat="1">
      <c r="A20" s="1" t="s">
        <v>9302</v>
      </c>
      <c r="B20" s="1" t="s">
        <v>9303</v>
      </c>
      <c r="C20" s="1">
        <v>210</v>
      </c>
      <c r="D20" s="1">
        <v>0</v>
      </c>
      <c r="E20">
        <f t="shared" si="0"/>
        <v>110</v>
      </c>
      <c r="F20" s="1" t="s">
        <v>9696</v>
      </c>
    </row>
    <row r="21" spans="1:6" s="1" customFormat="1">
      <c r="A21" s="1" t="s">
        <v>9279</v>
      </c>
      <c r="B21" s="1" t="s">
        <v>9379</v>
      </c>
      <c r="C21" s="1">
        <v>480</v>
      </c>
      <c r="D21" s="1">
        <v>0</v>
      </c>
      <c r="E21">
        <f t="shared" si="0"/>
        <v>240</v>
      </c>
      <c r="F21" s="1" t="s">
        <v>9697</v>
      </c>
    </row>
    <row r="22" spans="1:6" s="1" customFormat="1">
      <c r="A22" s="1" t="s">
        <v>9279</v>
      </c>
      <c r="B22" s="1" t="s">
        <v>9281</v>
      </c>
      <c r="C22" s="1">
        <v>1300</v>
      </c>
      <c r="D22" s="1">
        <v>0</v>
      </c>
      <c r="E22">
        <f t="shared" si="0"/>
        <v>650</v>
      </c>
      <c r="F22" s="1" t="s">
        <v>9697</v>
      </c>
    </row>
    <row r="23" spans="1:6" s="1" customFormat="1">
      <c r="A23" s="1" t="s">
        <v>9379</v>
      </c>
      <c r="B23" s="1" t="s">
        <v>9281</v>
      </c>
      <c r="C23" s="1">
        <v>930</v>
      </c>
      <c r="D23" s="1">
        <v>0</v>
      </c>
      <c r="E23">
        <f t="shared" si="0"/>
        <v>470</v>
      </c>
      <c r="F23" s="1" t="s">
        <v>9697</v>
      </c>
    </row>
    <row r="24" spans="1:6" s="1" customFormat="1">
      <c r="A24" s="1" t="s">
        <v>9383</v>
      </c>
      <c r="B24" s="1" t="s">
        <v>9391</v>
      </c>
      <c r="C24" s="1">
        <v>1190</v>
      </c>
      <c r="D24" s="1">
        <v>0</v>
      </c>
      <c r="E24">
        <f t="shared" si="0"/>
        <v>600</v>
      </c>
      <c r="F24" s="1" t="s">
        <v>9701</v>
      </c>
    </row>
    <row r="25" spans="1:6" s="1" customFormat="1">
      <c r="A25" s="1" t="s">
        <v>9383</v>
      </c>
      <c r="B25" s="1" t="s">
        <v>9387</v>
      </c>
      <c r="C25" s="1">
        <v>1730</v>
      </c>
      <c r="D25" s="1">
        <v>0</v>
      </c>
      <c r="E25">
        <f t="shared" si="0"/>
        <v>870</v>
      </c>
      <c r="F25" s="1" t="s">
        <v>9700</v>
      </c>
    </row>
    <row r="26" spans="1:6" s="1" customFormat="1">
      <c r="A26" s="1" t="s">
        <v>9387</v>
      </c>
      <c r="B26" s="1" t="s">
        <v>9391</v>
      </c>
      <c r="C26" s="1">
        <v>1800</v>
      </c>
      <c r="D26" s="1">
        <v>0</v>
      </c>
      <c r="E26">
        <f t="shared" si="0"/>
        <v>900</v>
      </c>
      <c r="F26" s="1" t="s">
        <v>9701</v>
      </c>
    </row>
    <row r="27" spans="1:6" s="1" customFormat="1">
      <c r="A27" s="1" t="s">
        <v>9383</v>
      </c>
      <c r="B27" s="1" t="s">
        <v>9390</v>
      </c>
      <c r="C27" s="1">
        <v>570</v>
      </c>
      <c r="D27" s="1">
        <v>0</v>
      </c>
      <c r="E27">
        <f t="shared" si="0"/>
        <v>290</v>
      </c>
      <c r="F27" s="1" t="s">
        <v>9700</v>
      </c>
    </row>
    <row r="28" spans="1:6" s="1" customFormat="1">
      <c r="A28" s="1" t="s">
        <v>9387</v>
      </c>
      <c r="B28" s="1" t="s">
        <v>9390</v>
      </c>
      <c r="C28" s="1">
        <v>1270</v>
      </c>
      <c r="D28" s="1">
        <v>0</v>
      </c>
      <c r="E28">
        <f t="shared" si="0"/>
        <v>640</v>
      </c>
      <c r="F28" s="1" t="s">
        <v>9700</v>
      </c>
    </row>
    <row r="29" spans="1:6" s="1" customFormat="1">
      <c r="A29" s="1" t="s">
        <v>9391</v>
      </c>
      <c r="B29" s="1" t="s">
        <v>9390</v>
      </c>
      <c r="C29" s="1">
        <v>700</v>
      </c>
      <c r="D29" s="1">
        <v>0</v>
      </c>
      <c r="E29">
        <f t="shared" si="0"/>
        <v>350</v>
      </c>
      <c r="F29" s="1" t="s">
        <v>9702</v>
      </c>
    </row>
    <row r="30" spans="1:6" s="1" customFormat="1">
      <c r="A30" s="1" t="s">
        <v>9416</v>
      </c>
      <c r="B30" s="1" t="s">
        <v>9285</v>
      </c>
      <c r="C30" s="1">
        <v>970</v>
      </c>
      <c r="D30" s="1">
        <v>0</v>
      </c>
      <c r="E30">
        <f t="shared" si="0"/>
        <v>490</v>
      </c>
      <c r="F30" s="1" t="s">
        <v>9699</v>
      </c>
    </row>
    <row r="31" spans="1:6" s="1" customFormat="1">
      <c r="A31" s="1" t="s">
        <v>9416</v>
      </c>
      <c r="B31" s="1" t="s">
        <v>9405</v>
      </c>
      <c r="C31" s="1">
        <v>800</v>
      </c>
      <c r="D31" s="1">
        <v>0</v>
      </c>
      <c r="E31">
        <f t="shared" si="0"/>
        <v>400</v>
      </c>
      <c r="F31" s="1" t="s">
        <v>9699</v>
      </c>
    </row>
    <row r="32" spans="1:6" s="1" customFormat="1">
      <c r="A32" s="1" t="s">
        <v>9405</v>
      </c>
      <c r="B32" s="1" t="s">
        <v>9418</v>
      </c>
      <c r="C32" s="1">
        <v>300</v>
      </c>
      <c r="D32" s="1">
        <v>0</v>
      </c>
      <c r="E32">
        <f t="shared" si="0"/>
        <v>150</v>
      </c>
      <c r="F32" s="1" t="s">
        <v>9699</v>
      </c>
    </row>
    <row r="33" spans="1:10">
      <c r="A33" s="45" t="s">
        <v>10034</v>
      </c>
      <c r="B33" s="45" t="s">
        <v>9995</v>
      </c>
      <c r="C33" s="45">
        <v>240</v>
      </c>
      <c r="D33" s="1">
        <v>0</v>
      </c>
      <c r="E33">
        <f>C33/2</f>
        <v>120</v>
      </c>
      <c r="F33" s="45" t="s">
        <v>10068</v>
      </c>
    </row>
    <row r="34" spans="1:10">
      <c r="A34" s="45" t="s">
        <v>10034</v>
      </c>
      <c r="B34" s="45" t="s">
        <v>9996</v>
      </c>
      <c r="C34" s="45">
        <v>670</v>
      </c>
      <c r="D34" s="1">
        <v>0</v>
      </c>
      <c r="E34">
        <f>C34/2+5</f>
        <v>340</v>
      </c>
      <c r="F34" s="45" t="s">
        <v>10069</v>
      </c>
    </row>
    <row r="35" spans="1:10">
      <c r="A35" s="45" t="s">
        <v>10034</v>
      </c>
      <c r="B35" s="1" t="s">
        <v>10047</v>
      </c>
      <c r="C35" s="45">
        <v>970</v>
      </c>
      <c r="D35" s="1">
        <v>0</v>
      </c>
      <c r="E35">
        <f>C35/2+5</f>
        <v>490</v>
      </c>
      <c r="F35" s="45" t="s">
        <v>10069</v>
      </c>
    </row>
    <row r="36" spans="1:10">
      <c r="A36" s="45" t="s">
        <v>10034</v>
      </c>
      <c r="B36" s="45" t="s">
        <v>9998</v>
      </c>
      <c r="C36" s="45">
        <v>2080</v>
      </c>
      <c r="D36" s="1">
        <v>0</v>
      </c>
      <c r="E36">
        <f t="shared" ref="E36:E67" si="1">C36/2</f>
        <v>1040</v>
      </c>
      <c r="F36" s="45" t="s">
        <v>10070</v>
      </c>
    </row>
    <row r="37" spans="1:10">
      <c r="A37" s="45" t="s">
        <v>10034</v>
      </c>
      <c r="B37" s="45" t="s">
        <v>10039</v>
      </c>
      <c r="C37">
        <v>2440</v>
      </c>
      <c r="D37" s="1">
        <v>0</v>
      </c>
      <c r="E37">
        <f t="shared" si="1"/>
        <v>1220</v>
      </c>
      <c r="F37" s="45" t="s">
        <v>10070</v>
      </c>
    </row>
    <row r="38" spans="1:10">
      <c r="A38" s="45" t="s">
        <v>10034</v>
      </c>
      <c r="B38" t="s">
        <v>10067</v>
      </c>
      <c r="C38">
        <v>2940</v>
      </c>
      <c r="D38" s="1">
        <v>0</v>
      </c>
      <c r="E38">
        <f t="shared" si="1"/>
        <v>1470</v>
      </c>
      <c r="F38" s="45" t="s">
        <v>10070</v>
      </c>
    </row>
    <row r="39" spans="1:10">
      <c r="A39" s="45" t="s">
        <v>10033</v>
      </c>
      <c r="B39" s="45" t="s">
        <v>10038</v>
      </c>
      <c r="C39">
        <v>3170</v>
      </c>
      <c r="D39" s="1">
        <v>0</v>
      </c>
      <c r="E39">
        <f>C39/2-5</f>
        <v>1580</v>
      </c>
      <c r="F39" s="45" t="s">
        <v>10071</v>
      </c>
      <c r="J39" s="1"/>
    </row>
    <row r="40" spans="1:10">
      <c r="A40" s="45" t="s">
        <v>10033</v>
      </c>
      <c r="B40" s="45" t="s">
        <v>10000</v>
      </c>
      <c r="C40">
        <v>3300</v>
      </c>
      <c r="D40" s="1">
        <v>0</v>
      </c>
      <c r="E40">
        <f t="shared" si="1"/>
        <v>1650</v>
      </c>
      <c r="F40" s="45" t="s">
        <v>10071</v>
      </c>
      <c r="J40" s="1"/>
    </row>
    <row r="41" spans="1:10">
      <c r="A41" s="45" t="s">
        <v>9995</v>
      </c>
      <c r="B41" s="45" t="s">
        <v>9996</v>
      </c>
      <c r="C41">
        <v>840</v>
      </c>
      <c r="D41" s="1">
        <v>0</v>
      </c>
      <c r="E41">
        <f t="shared" si="1"/>
        <v>420</v>
      </c>
      <c r="F41" s="45" t="s">
        <v>10068</v>
      </c>
      <c r="J41" s="1"/>
    </row>
    <row r="42" spans="1:10">
      <c r="A42" s="45" t="s">
        <v>9995</v>
      </c>
      <c r="B42" s="1" t="s">
        <v>10047</v>
      </c>
      <c r="C42">
        <v>1140</v>
      </c>
      <c r="D42" s="1">
        <v>0</v>
      </c>
      <c r="E42">
        <f t="shared" si="1"/>
        <v>570</v>
      </c>
      <c r="J42" s="1"/>
    </row>
    <row r="43" spans="1:10">
      <c r="A43" s="45" t="s">
        <v>9995</v>
      </c>
      <c r="B43" s="45" t="s">
        <v>9998</v>
      </c>
      <c r="C43">
        <v>2250</v>
      </c>
      <c r="D43" s="1">
        <v>0</v>
      </c>
      <c r="E43">
        <f>C43/2+5</f>
        <v>1130</v>
      </c>
      <c r="J43" s="1"/>
    </row>
    <row r="44" spans="1:10">
      <c r="A44" s="45" t="s">
        <v>9995</v>
      </c>
      <c r="B44" s="45" t="s">
        <v>10035</v>
      </c>
      <c r="C44">
        <v>2600</v>
      </c>
      <c r="D44" s="1">
        <v>0</v>
      </c>
      <c r="E44">
        <f t="shared" si="1"/>
        <v>1300</v>
      </c>
      <c r="J44" s="1"/>
    </row>
    <row r="45" spans="1:10">
      <c r="A45" s="45" t="s">
        <v>9995</v>
      </c>
      <c r="B45" t="s">
        <v>10067</v>
      </c>
      <c r="C45">
        <v>3200</v>
      </c>
      <c r="D45" s="1">
        <v>0</v>
      </c>
      <c r="E45">
        <f t="shared" si="1"/>
        <v>1600</v>
      </c>
      <c r="J45" s="1"/>
    </row>
    <row r="46" spans="1:10">
      <c r="A46" s="45" t="s">
        <v>9995</v>
      </c>
      <c r="B46" s="45" t="s">
        <v>10036</v>
      </c>
      <c r="C46">
        <v>3430</v>
      </c>
      <c r="D46" s="1">
        <v>0</v>
      </c>
      <c r="E46">
        <f>C46/2-5</f>
        <v>1710</v>
      </c>
      <c r="J46" s="1"/>
    </row>
    <row r="47" spans="1:10">
      <c r="A47" s="45" t="s">
        <v>9995</v>
      </c>
      <c r="B47" s="45" t="s">
        <v>10000</v>
      </c>
      <c r="C47">
        <v>3560</v>
      </c>
      <c r="D47" s="1">
        <v>0</v>
      </c>
      <c r="E47">
        <f t="shared" si="1"/>
        <v>1780</v>
      </c>
      <c r="J47" s="1"/>
    </row>
    <row r="48" spans="1:10">
      <c r="A48" s="45" t="s">
        <v>9996</v>
      </c>
      <c r="B48" s="1" t="s">
        <v>10047</v>
      </c>
      <c r="C48">
        <v>410</v>
      </c>
      <c r="D48" s="1">
        <v>0</v>
      </c>
      <c r="E48">
        <f>C48/2+5</f>
        <v>210</v>
      </c>
      <c r="J48" s="1"/>
    </row>
    <row r="49" spans="1:16">
      <c r="A49" s="45" t="s">
        <v>9996</v>
      </c>
      <c r="B49" s="45" t="s">
        <v>9998</v>
      </c>
      <c r="C49">
        <v>1520</v>
      </c>
      <c r="D49" s="1">
        <v>0</v>
      </c>
      <c r="E49">
        <f t="shared" si="1"/>
        <v>760</v>
      </c>
      <c r="J49" s="1"/>
    </row>
    <row r="50" spans="1:16">
      <c r="A50" s="45" t="s">
        <v>9996</v>
      </c>
      <c r="B50" s="45" t="s">
        <v>10035</v>
      </c>
      <c r="C50">
        <v>1880</v>
      </c>
      <c r="D50" s="1">
        <v>0</v>
      </c>
      <c r="E50">
        <f t="shared" si="1"/>
        <v>940</v>
      </c>
      <c r="I50">
        <f>1860+230+210</f>
        <v>2300</v>
      </c>
      <c r="J50" s="1"/>
    </row>
    <row r="51" spans="1:16">
      <c r="A51" s="45" t="s">
        <v>9996</v>
      </c>
      <c r="B51" t="s">
        <v>10067</v>
      </c>
      <c r="C51">
        <v>2380</v>
      </c>
      <c r="D51" s="1">
        <v>0</v>
      </c>
      <c r="E51">
        <f t="shared" si="1"/>
        <v>1190</v>
      </c>
      <c r="J51" s="1"/>
    </row>
    <row r="52" spans="1:16">
      <c r="A52" s="45" t="s">
        <v>9996</v>
      </c>
      <c r="B52" s="45" t="s">
        <v>10036</v>
      </c>
      <c r="C52">
        <v>2610</v>
      </c>
      <c r="D52" s="1">
        <v>0</v>
      </c>
      <c r="E52">
        <f>C52/2-5</f>
        <v>1300</v>
      </c>
      <c r="J52" s="1"/>
      <c r="P52">
        <f>2290-230</f>
        <v>2060</v>
      </c>
    </row>
    <row r="53" spans="1:16">
      <c r="A53" s="45" t="s">
        <v>9996</v>
      </c>
      <c r="B53" s="45" t="s">
        <v>10000</v>
      </c>
      <c r="C53">
        <v>2740</v>
      </c>
      <c r="D53" s="1">
        <v>0</v>
      </c>
      <c r="E53">
        <f t="shared" si="1"/>
        <v>1370</v>
      </c>
      <c r="P53">
        <f>P52-1860</f>
        <v>200</v>
      </c>
    </row>
    <row r="54" spans="1:16">
      <c r="A54" s="1" t="s">
        <v>10047</v>
      </c>
      <c r="B54" s="45" t="s">
        <v>9998</v>
      </c>
      <c r="C54">
        <v>1110</v>
      </c>
      <c r="D54" s="1">
        <v>0</v>
      </c>
      <c r="E54">
        <f>C54/2+5</f>
        <v>560</v>
      </c>
    </row>
    <row r="55" spans="1:16">
      <c r="A55" s="1" t="s">
        <v>10047</v>
      </c>
      <c r="B55" s="45" t="s">
        <v>10035</v>
      </c>
      <c r="C55">
        <v>1460</v>
      </c>
      <c r="D55" s="1">
        <v>0</v>
      </c>
      <c r="E55">
        <f t="shared" si="1"/>
        <v>730</v>
      </c>
    </row>
    <row r="56" spans="1:16">
      <c r="A56" s="1" t="s">
        <v>10047</v>
      </c>
      <c r="B56" t="s">
        <v>10067</v>
      </c>
      <c r="C56">
        <v>2060</v>
      </c>
      <c r="D56" s="1">
        <v>0</v>
      </c>
      <c r="E56">
        <f t="shared" si="1"/>
        <v>1030</v>
      </c>
    </row>
    <row r="57" spans="1:16">
      <c r="A57" s="1" t="s">
        <v>10047</v>
      </c>
      <c r="B57" s="45" t="s">
        <v>10036</v>
      </c>
      <c r="C57">
        <v>2290</v>
      </c>
      <c r="D57" s="1">
        <v>0</v>
      </c>
      <c r="E57">
        <f>C57/2-5</f>
        <v>1140</v>
      </c>
    </row>
    <row r="58" spans="1:16">
      <c r="A58" s="1" t="s">
        <v>10047</v>
      </c>
      <c r="B58" s="45" t="s">
        <v>10000</v>
      </c>
      <c r="C58">
        <v>2420</v>
      </c>
      <c r="D58" s="1">
        <v>0</v>
      </c>
      <c r="E58">
        <f t="shared" si="1"/>
        <v>1210</v>
      </c>
    </row>
    <row r="59" spans="1:16">
      <c r="A59" s="45" t="s">
        <v>9998</v>
      </c>
      <c r="B59" s="45" t="s">
        <v>10035</v>
      </c>
      <c r="C59">
        <v>360</v>
      </c>
      <c r="D59" s="1">
        <v>0</v>
      </c>
      <c r="E59">
        <f t="shared" si="1"/>
        <v>180</v>
      </c>
    </row>
    <row r="60" spans="1:16">
      <c r="A60" s="45" t="s">
        <v>9998</v>
      </c>
      <c r="B60" t="s">
        <v>10067</v>
      </c>
      <c r="C60">
        <v>860</v>
      </c>
      <c r="D60" s="1">
        <v>0</v>
      </c>
      <c r="E60">
        <f t="shared" si="1"/>
        <v>430</v>
      </c>
    </row>
    <row r="61" spans="1:16">
      <c r="A61" s="45" t="s">
        <v>9998</v>
      </c>
      <c r="B61" s="45" t="s">
        <v>10036</v>
      </c>
      <c r="C61">
        <v>1090</v>
      </c>
      <c r="D61" s="1">
        <v>0</v>
      </c>
      <c r="E61">
        <f>C61/2-5</f>
        <v>540</v>
      </c>
    </row>
    <row r="62" spans="1:16">
      <c r="A62" s="45" t="s">
        <v>9998</v>
      </c>
      <c r="B62" s="45" t="s">
        <v>10000</v>
      </c>
      <c r="C62">
        <v>1220</v>
      </c>
      <c r="D62" s="1">
        <v>0</v>
      </c>
      <c r="E62">
        <f t="shared" si="1"/>
        <v>610</v>
      </c>
    </row>
    <row r="63" spans="1:16">
      <c r="A63" s="45" t="s">
        <v>10035</v>
      </c>
      <c r="B63" t="s">
        <v>10067</v>
      </c>
      <c r="C63">
        <v>460</v>
      </c>
      <c r="D63" s="1">
        <v>0</v>
      </c>
      <c r="E63">
        <f t="shared" si="1"/>
        <v>230</v>
      </c>
    </row>
    <row r="64" spans="1:16">
      <c r="A64" s="45" t="s">
        <v>10035</v>
      </c>
      <c r="B64" s="45" t="s">
        <v>10036</v>
      </c>
      <c r="C64">
        <v>600</v>
      </c>
      <c r="D64" s="1">
        <v>0</v>
      </c>
      <c r="E64">
        <f t="shared" si="1"/>
        <v>300</v>
      </c>
    </row>
    <row r="65" spans="1:5">
      <c r="A65" s="45" t="s">
        <v>10035</v>
      </c>
      <c r="B65" s="45" t="s">
        <v>10000</v>
      </c>
      <c r="C65">
        <v>820</v>
      </c>
      <c r="D65" s="1">
        <v>0</v>
      </c>
      <c r="E65">
        <f t="shared" si="1"/>
        <v>410</v>
      </c>
    </row>
    <row r="66" spans="1:5">
      <c r="A66" t="s">
        <v>10067</v>
      </c>
      <c r="B66" s="45" t="s">
        <v>10036</v>
      </c>
      <c r="C66">
        <v>230</v>
      </c>
      <c r="D66" s="1">
        <v>0</v>
      </c>
      <c r="E66">
        <f>C66/2-5</f>
        <v>110</v>
      </c>
    </row>
    <row r="67" spans="1:5">
      <c r="A67" t="s">
        <v>10067</v>
      </c>
      <c r="B67" s="45" t="s">
        <v>10000</v>
      </c>
      <c r="C67">
        <v>360</v>
      </c>
      <c r="D67" s="1">
        <v>0</v>
      </c>
      <c r="E67">
        <f t="shared" si="1"/>
        <v>180</v>
      </c>
    </row>
    <row r="68" spans="1:5">
      <c r="A68" s="45" t="s">
        <v>10036</v>
      </c>
      <c r="B68" s="45" t="s">
        <v>10000</v>
      </c>
      <c r="C68">
        <v>270</v>
      </c>
      <c r="D68" s="1">
        <v>0</v>
      </c>
      <c r="E68">
        <f>C68/2-5</f>
        <v>130</v>
      </c>
    </row>
  </sheetData>
  <phoneticPr fontId="2"/>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1285" activePane="bottomLeft" state="frozen"/>
      <selection activeCell="A13" sqref="A13"/>
      <selection pane="bottomLeft" activeCell="D1305" sqref="D1305"/>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3" sqref="E33"/>
    </sheetView>
  </sheetViews>
  <sheetFormatPr defaultColWidth="8.875" defaultRowHeight="13.5"/>
  <cols>
    <col min="1" max="1" width="12.625" bestFit="1" customWidth="1"/>
    <col min="4" max="4" width="8.5" customWidth="1"/>
    <col min="5" max="5" width="8.625" customWidth="1"/>
  </cols>
  <sheetData>
    <row r="1" spans="1:6">
      <c r="A1" t="s">
        <v>9544</v>
      </c>
    </row>
    <row r="2" spans="1:6" s="1" customFormat="1">
      <c r="A2" s="1" t="s">
        <v>9543</v>
      </c>
      <c r="B2" s="1" t="s">
        <v>9288</v>
      </c>
      <c r="C2" s="1" t="s">
        <v>9289</v>
      </c>
      <c r="D2" s="1" t="s">
        <v>10249</v>
      </c>
      <c r="E2" s="1" t="s">
        <v>10271</v>
      </c>
    </row>
    <row r="3" spans="1:6" s="1" customFormat="1">
      <c r="A3" s="1" t="s">
        <v>9291</v>
      </c>
      <c r="B3" s="1" t="s">
        <v>9249</v>
      </c>
      <c r="C3" s="1">
        <v>650</v>
      </c>
      <c r="D3" s="1">
        <v>0</v>
      </c>
      <c r="E3" s="1">
        <f>INT((C3/2+5)/10)*10</f>
        <v>330</v>
      </c>
      <c r="F3" s="1" t="s">
        <v>9252</v>
      </c>
    </row>
    <row r="4" spans="1:6" s="1" customFormat="1">
      <c r="A4" s="1" t="s">
        <v>9292</v>
      </c>
      <c r="B4" s="1" t="s">
        <v>9293</v>
      </c>
      <c r="C4" s="1">
        <v>920</v>
      </c>
      <c r="D4" s="1">
        <v>0</v>
      </c>
      <c r="E4" s="1">
        <f t="shared" ref="E4:E37" si="0">INT((C4/2+5)/10)*10</f>
        <v>460</v>
      </c>
      <c r="F4" s="1" t="s">
        <v>9252</v>
      </c>
    </row>
    <row r="5" spans="1:6" s="1" customFormat="1">
      <c r="A5" s="1" t="s">
        <v>9292</v>
      </c>
      <c r="B5" s="1" t="s">
        <v>9255</v>
      </c>
      <c r="C5" s="1">
        <v>1950</v>
      </c>
      <c r="D5" s="1">
        <v>0</v>
      </c>
      <c r="E5" s="1">
        <f t="shared" si="0"/>
        <v>980</v>
      </c>
      <c r="F5" s="1" t="s">
        <v>9259</v>
      </c>
    </row>
    <row r="6" spans="1:6" s="1" customFormat="1">
      <c r="A6" s="1" t="s">
        <v>9294</v>
      </c>
      <c r="B6" s="1" t="s">
        <v>9295</v>
      </c>
      <c r="C6" s="1">
        <v>3040</v>
      </c>
      <c r="D6" s="1">
        <v>0</v>
      </c>
      <c r="E6" s="1">
        <f t="shared" si="0"/>
        <v>1520</v>
      </c>
      <c r="F6" s="1" t="s">
        <v>9259</v>
      </c>
    </row>
    <row r="7" spans="1:6" s="1" customFormat="1">
      <c r="A7" s="1" t="s">
        <v>9294</v>
      </c>
      <c r="B7" s="1" t="s">
        <v>9296</v>
      </c>
      <c r="C7" s="1">
        <v>4160</v>
      </c>
      <c r="D7" s="1">
        <v>0</v>
      </c>
      <c r="E7" s="1">
        <f t="shared" si="0"/>
        <v>2080</v>
      </c>
      <c r="F7" s="1" t="s">
        <v>9297</v>
      </c>
    </row>
    <row r="8" spans="1:6" s="1" customFormat="1">
      <c r="A8" s="1" t="s">
        <v>9298</v>
      </c>
      <c r="B8" s="1" t="s">
        <v>9299</v>
      </c>
      <c r="C8" s="1">
        <v>5480</v>
      </c>
      <c r="D8" s="1">
        <f>C8-620</f>
        <v>4860</v>
      </c>
      <c r="E8" s="1">
        <f t="shared" si="0"/>
        <v>2740</v>
      </c>
      <c r="F8" s="1" t="s">
        <v>9297</v>
      </c>
    </row>
    <row r="9" spans="1:6" s="1" customFormat="1">
      <c r="A9" s="1" t="s">
        <v>9249</v>
      </c>
      <c r="B9" s="1" t="s">
        <v>9293</v>
      </c>
      <c r="C9" s="1">
        <v>370</v>
      </c>
      <c r="D9" s="1">
        <v>0</v>
      </c>
      <c r="E9" s="1">
        <f t="shared" si="0"/>
        <v>190</v>
      </c>
      <c r="F9" s="1" t="s">
        <v>9252</v>
      </c>
    </row>
    <row r="10" spans="1:6" s="1" customFormat="1">
      <c r="A10" s="1" t="s">
        <v>9249</v>
      </c>
      <c r="B10" s="1" t="s">
        <v>9255</v>
      </c>
      <c r="C10" s="1">
        <v>1330</v>
      </c>
      <c r="D10" s="1">
        <v>0</v>
      </c>
      <c r="E10" s="1">
        <f t="shared" si="0"/>
        <v>670</v>
      </c>
      <c r="F10" s="1" t="s">
        <v>9259</v>
      </c>
    </row>
    <row r="11" spans="1:6" s="1" customFormat="1">
      <c r="A11" s="1" t="s">
        <v>9249</v>
      </c>
      <c r="B11" s="1" t="s">
        <v>9295</v>
      </c>
      <c r="C11" s="1">
        <v>2370</v>
      </c>
      <c r="D11" s="1">
        <v>0</v>
      </c>
      <c r="E11" s="1">
        <f t="shared" si="0"/>
        <v>1190</v>
      </c>
      <c r="F11" s="1" t="s">
        <v>9252</v>
      </c>
    </row>
    <row r="12" spans="1:6" s="1" customFormat="1">
      <c r="A12" s="1" t="s">
        <v>9249</v>
      </c>
      <c r="B12" s="1" t="s">
        <v>9296</v>
      </c>
      <c r="C12" s="1">
        <v>3490</v>
      </c>
      <c r="D12" s="1">
        <v>0</v>
      </c>
      <c r="E12" s="1">
        <f t="shared" si="0"/>
        <v>1750</v>
      </c>
      <c r="F12" s="1" t="s">
        <v>9297</v>
      </c>
    </row>
    <row r="13" spans="1:6" s="1" customFormat="1">
      <c r="A13" s="1" t="s">
        <v>9249</v>
      </c>
      <c r="B13" s="1" t="s">
        <v>9299</v>
      </c>
      <c r="C13" s="1">
        <v>4810</v>
      </c>
      <c r="D13" s="1">
        <f>C13-620</f>
        <v>4190</v>
      </c>
      <c r="E13" s="1">
        <f t="shared" si="0"/>
        <v>2410</v>
      </c>
      <c r="F13" s="1" t="s">
        <v>9252</v>
      </c>
    </row>
    <row r="14" spans="1:6" s="1" customFormat="1">
      <c r="A14" s="1" t="s">
        <v>9293</v>
      </c>
      <c r="B14" s="1" t="s">
        <v>9255</v>
      </c>
      <c r="C14" s="1">
        <v>1060</v>
      </c>
      <c r="D14" s="1">
        <v>0</v>
      </c>
      <c r="E14" s="1">
        <f t="shared" si="0"/>
        <v>530</v>
      </c>
      <c r="F14" s="1" t="s">
        <v>9259</v>
      </c>
    </row>
    <row r="15" spans="1:6" s="1" customFormat="1">
      <c r="A15" s="1" t="s">
        <v>9293</v>
      </c>
      <c r="B15" s="1" t="s">
        <v>9295</v>
      </c>
      <c r="C15" s="1">
        <v>2010</v>
      </c>
      <c r="D15" s="1">
        <v>0</v>
      </c>
      <c r="E15" s="1">
        <f t="shared" si="0"/>
        <v>1010</v>
      </c>
      <c r="F15" s="1" t="s">
        <v>9259</v>
      </c>
    </row>
    <row r="16" spans="1:6" s="1" customFormat="1">
      <c r="A16" s="1" t="s">
        <v>9293</v>
      </c>
      <c r="B16" s="1" t="s">
        <v>9296</v>
      </c>
      <c r="C16" s="1">
        <v>3130</v>
      </c>
      <c r="D16" s="1">
        <v>0</v>
      </c>
      <c r="E16" s="1">
        <f t="shared" si="0"/>
        <v>1570</v>
      </c>
      <c r="F16" s="1" t="s">
        <v>9297</v>
      </c>
    </row>
    <row r="17" spans="1:6" s="1" customFormat="1">
      <c r="A17" s="1" t="s">
        <v>9293</v>
      </c>
      <c r="B17" s="1" t="s">
        <v>9299</v>
      </c>
      <c r="C17" s="1">
        <v>4450</v>
      </c>
      <c r="D17" s="1">
        <f>C17-620</f>
        <v>3830</v>
      </c>
      <c r="E17" s="1">
        <f t="shared" si="0"/>
        <v>2230</v>
      </c>
      <c r="F17" s="1" t="s">
        <v>9297</v>
      </c>
    </row>
    <row r="18" spans="1:6" s="1" customFormat="1">
      <c r="A18" s="1" t="s">
        <v>9255</v>
      </c>
      <c r="B18" s="1" t="s">
        <v>9295</v>
      </c>
      <c r="C18" s="1">
        <v>1050</v>
      </c>
      <c r="D18" s="1">
        <v>0</v>
      </c>
      <c r="E18" s="1">
        <f t="shared" si="0"/>
        <v>530</v>
      </c>
      <c r="F18" s="1" t="s">
        <v>9259</v>
      </c>
    </row>
    <row r="19" spans="1:6" s="1" customFormat="1">
      <c r="A19" s="1" t="s">
        <v>9255</v>
      </c>
      <c r="B19" s="1" t="s">
        <v>9296</v>
      </c>
      <c r="C19" s="1">
        <v>2170</v>
      </c>
      <c r="D19" s="1">
        <v>0</v>
      </c>
      <c r="E19" s="1">
        <f t="shared" si="0"/>
        <v>1090</v>
      </c>
      <c r="F19" s="1" t="s">
        <v>9297</v>
      </c>
    </row>
    <row r="20" spans="1:6" s="1" customFormat="1">
      <c r="A20" s="1" t="s">
        <v>9255</v>
      </c>
      <c r="B20" s="1" t="s">
        <v>9299</v>
      </c>
      <c r="C20" s="1">
        <v>3490</v>
      </c>
      <c r="D20" s="1">
        <f>C20-620</f>
        <v>2870</v>
      </c>
      <c r="E20" s="1">
        <f t="shared" si="0"/>
        <v>1750</v>
      </c>
      <c r="F20" s="1" t="s">
        <v>9259</v>
      </c>
    </row>
    <row r="21" spans="1:6" s="1" customFormat="1">
      <c r="A21" s="1" t="s">
        <v>9295</v>
      </c>
      <c r="B21" s="1" t="s">
        <v>9296</v>
      </c>
      <c r="C21" s="1">
        <v>1340</v>
      </c>
      <c r="D21" s="1">
        <v>0</v>
      </c>
      <c r="E21" s="1">
        <f t="shared" si="0"/>
        <v>670</v>
      </c>
      <c r="F21" s="1" t="s">
        <v>9297</v>
      </c>
    </row>
    <row r="22" spans="1:6" s="1" customFormat="1">
      <c r="A22" s="1" t="s">
        <v>9295</v>
      </c>
      <c r="B22" s="1" t="s">
        <v>9299</v>
      </c>
      <c r="C22" s="1">
        <v>2280</v>
      </c>
      <c r="D22" s="1">
        <v>0</v>
      </c>
      <c r="E22" s="1">
        <f t="shared" si="0"/>
        <v>1140</v>
      </c>
      <c r="F22" s="1" t="s">
        <v>9297</v>
      </c>
    </row>
    <row r="23" spans="1:6" s="1" customFormat="1">
      <c r="A23" s="1" t="s">
        <v>9296</v>
      </c>
      <c r="B23" s="1" t="s">
        <v>9299</v>
      </c>
      <c r="C23" s="1">
        <v>1040</v>
      </c>
      <c r="D23" s="1">
        <v>0</v>
      </c>
      <c r="E23" s="1">
        <f t="shared" si="0"/>
        <v>520</v>
      </c>
      <c r="F23" s="1" t="s">
        <v>9297</v>
      </c>
    </row>
    <row r="24" spans="1:6" s="1" customFormat="1">
      <c r="A24" s="1" t="s">
        <v>9300</v>
      </c>
      <c r="B24" s="1" t="s">
        <v>9301</v>
      </c>
      <c r="C24" s="1">
        <v>510</v>
      </c>
      <c r="D24" s="1">
        <v>0</v>
      </c>
      <c r="E24" s="1">
        <f t="shared" si="0"/>
        <v>260</v>
      </c>
      <c r="F24" s="1" t="s">
        <v>9695</v>
      </c>
    </row>
    <row r="25" spans="1:6" s="1" customFormat="1">
      <c r="A25" s="1" t="s">
        <v>9302</v>
      </c>
      <c r="B25" s="1" t="s">
        <v>9303</v>
      </c>
      <c r="C25" s="1">
        <v>210</v>
      </c>
      <c r="D25" s="1">
        <v>0</v>
      </c>
      <c r="E25" s="1">
        <f t="shared" si="0"/>
        <v>110</v>
      </c>
      <c r="F25" s="1" t="s">
        <v>9696</v>
      </c>
    </row>
    <row r="26" spans="1:6" s="1" customFormat="1">
      <c r="A26" s="1" t="s">
        <v>9279</v>
      </c>
      <c r="B26" s="1" t="s">
        <v>9379</v>
      </c>
      <c r="C26" s="1">
        <v>480</v>
      </c>
      <c r="D26" s="1">
        <v>0</v>
      </c>
      <c r="E26" s="1">
        <f t="shared" si="0"/>
        <v>240</v>
      </c>
      <c r="F26" s="1" t="s">
        <v>9697</v>
      </c>
    </row>
    <row r="27" spans="1:6" s="1" customFormat="1">
      <c r="A27" s="1" t="s">
        <v>9279</v>
      </c>
      <c r="B27" s="1" t="s">
        <v>9281</v>
      </c>
      <c r="C27" s="1">
        <v>1300</v>
      </c>
      <c r="D27" s="1">
        <v>0</v>
      </c>
      <c r="E27" s="1">
        <f t="shared" si="0"/>
        <v>650</v>
      </c>
      <c r="F27" s="1" t="s">
        <v>9697</v>
      </c>
    </row>
    <row r="28" spans="1:6" s="1" customFormat="1">
      <c r="A28" s="1" t="s">
        <v>9379</v>
      </c>
      <c r="B28" s="1" t="s">
        <v>9281</v>
      </c>
      <c r="C28" s="1">
        <v>930</v>
      </c>
      <c r="D28" s="1">
        <v>0</v>
      </c>
      <c r="E28" s="1">
        <f t="shared" si="0"/>
        <v>470</v>
      </c>
      <c r="F28" s="1" t="s">
        <v>9697</v>
      </c>
    </row>
    <row r="29" spans="1:6" s="1" customFormat="1">
      <c r="A29" s="1" t="s">
        <v>9383</v>
      </c>
      <c r="B29" s="1" t="s">
        <v>9391</v>
      </c>
      <c r="C29" s="1">
        <v>1190</v>
      </c>
      <c r="D29" s="1">
        <v>0</v>
      </c>
      <c r="E29" s="1">
        <f t="shared" si="0"/>
        <v>600</v>
      </c>
      <c r="F29" s="1" t="s">
        <v>9701</v>
      </c>
    </row>
    <row r="30" spans="1:6" s="1" customFormat="1">
      <c r="A30" s="1" t="s">
        <v>9383</v>
      </c>
      <c r="B30" s="1" t="s">
        <v>9387</v>
      </c>
      <c r="C30" s="1">
        <v>1730</v>
      </c>
      <c r="D30" s="1">
        <v>0</v>
      </c>
      <c r="E30" s="1">
        <f t="shared" si="0"/>
        <v>870</v>
      </c>
      <c r="F30" s="1" t="s">
        <v>9700</v>
      </c>
    </row>
    <row r="31" spans="1:6" s="1" customFormat="1">
      <c r="A31" s="1" t="s">
        <v>9413</v>
      </c>
      <c r="B31" s="1" t="s">
        <v>9391</v>
      </c>
      <c r="C31" s="1">
        <v>1800</v>
      </c>
      <c r="D31" s="1">
        <v>0</v>
      </c>
      <c r="E31" s="1">
        <f t="shared" si="0"/>
        <v>900</v>
      </c>
      <c r="F31" s="1" t="s">
        <v>9701</v>
      </c>
    </row>
    <row r="32" spans="1:6" s="1" customFormat="1">
      <c r="A32" s="1" t="s">
        <v>9383</v>
      </c>
      <c r="B32" s="1" t="s">
        <v>9414</v>
      </c>
      <c r="C32" s="1">
        <v>570</v>
      </c>
      <c r="D32" s="1">
        <v>0</v>
      </c>
      <c r="E32" s="1">
        <f t="shared" si="0"/>
        <v>290</v>
      </c>
      <c r="F32" s="1" t="s">
        <v>9700</v>
      </c>
    </row>
    <row r="33" spans="1:14" s="1" customFormat="1">
      <c r="A33" s="1" t="s">
        <v>9413</v>
      </c>
      <c r="B33" s="1" t="s">
        <v>9414</v>
      </c>
      <c r="C33" s="1">
        <v>1270</v>
      </c>
      <c r="D33" s="1">
        <v>0</v>
      </c>
      <c r="E33" s="1">
        <f t="shared" si="0"/>
        <v>640</v>
      </c>
      <c r="F33" s="1" t="s">
        <v>9700</v>
      </c>
    </row>
    <row r="34" spans="1:14" s="1" customFormat="1">
      <c r="A34" s="1" t="s">
        <v>9415</v>
      </c>
      <c r="B34" s="1" t="s">
        <v>9414</v>
      </c>
      <c r="C34" s="1">
        <v>700</v>
      </c>
      <c r="D34" s="1">
        <v>0</v>
      </c>
      <c r="E34" s="1">
        <f t="shared" si="0"/>
        <v>350</v>
      </c>
      <c r="F34" s="1" t="s">
        <v>9702</v>
      </c>
    </row>
    <row r="35" spans="1:14" s="1" customFormat="1">
      <c r="A35" s="1" t="s">
        <v>9416</v>
      </c>
      <c r="B35" s="1" t="s">
        <v>9285</v>
      </c>
      <c r="C35" s="1">
        <v>970</v>
      </c>
      <c r="D35" s="1">
        <v>0</v>
      </c>
      <c r="E35" s="1">
        <f t="shared" si="0"/>
        <v>490</v>
      </c>
      <c r="F35" s="1" t="s">
        <v>9699</v>
      </c>
    </row>
    <row r="36" spans="1:14" s="1" customFormat="1">
      <c r="A36" s="1" t="s">
        <v>9416</v>
      </c>
      <c r="B36" s="1" t="s">
        <v>9405</v>
      </c>
      <c r="C36" s="1">
        <v>800</v>
      </c>
      <c r="D36" s="1">
        <v>0</v>
      </c>
      <c r="E36" s="1">
        <f t="shared" si="0"/>
        <v>400</v>
      </c>
      <c r="F36" s="1" t="s">
        <v>9699</v>
      </c>
    </row>
    <row r="37" spans="1:14" s="1" customFormat="1">
      <c r="A37" s="1" t="s">
        <v>9417</v>
      </c>
      <c r="B37" s="1" t="s">
        <v>9418</v>
      </c>
      <c r="C37" s="1">
        <v>300</v>
      </c>
      <c r="D37" s="1">
        <v>0</v>
      </c>
      <c r="E37" s="1">
        <f t="shared" si="0"/>
        <v>150</v>
      </c>
      <c r="F37" s="1" t="s">
        <v>9699</v>
      </c>
    </row>
    <row r="39" spans="1:14">
      <c r="A39" t="s">
        <v>9848</v>
      </c>
    </row>
    <row r="40" spans="1:14">
      <c r="A40" s="1" t="s">
        <v>9543</v>
      </c>
      <c r="B40" s="1" t="s">
        <v>9288</v>
      </c>
      <c r="C40" s="1" t="s">
        <v>9289</v>
      </c>
      <c r="D40" s="1" t="s">
        <v>10249</v>
      </c>
      <c r="E40" s="1" t="s">
        <v>10271</v>
      </c>
      <c r="F40" s="1"/>
      <c r="G40" s="1"/>
      <c r="H40" s="1"/>
    </row>
    <row r="41" spans="1:14">
      <c r="A41" s="1" t="s">
        <v>9247</v>
      </c>
      <c r="B41" s="1" t="s">
        <v>9249</v>
      </c>
      <c r="C41" s="1">
        <v>630</v>
      </c>
      <c r="D41" s="1">
        <v>0</v>
      </c>
      <c r="E41" s="1">
        <f>INT((C41/2+5)/10)*10</f>
        <v>320</v>
      </c>
      <c r="F41" s="1" t="s">
        <v>9246</v>
      </c>
      <c r="G41" s="1"/>
      <c r="H41" s="1"/>
      <c r="N41">
        <f>3030</f>
        <v>3030</v>
      </c>
    </row>
    <row r="42" spans="1:14">
      <c r="A42" s="1" t="s">
        <v>9247</v>
      </c>
      <c r="B42" s="1" t="s">
        <v>9293</v>
      </c>
      <c r="C42" s="1">
        <v>900</v>
      </c>
      <c r="D42" s="1">
        <v>0</v>
      </c>
      <c r="E42" s="1">
        <f t="shared" ref="E42:E75" si="1">INT((C42/2+5)/10)*10</f>
        <v>450</v>
      </c>
      <c r="F42" s="1" t="s">
        <v>9246</v>
      </c>
      <c r="G42" s="1"/>
      <c r="H42" s="1"/>
      <c r="N42">
        <f>3030*0.8</f>
        <v>2424</v>
      </c>
    </row>
    <row r="43" spans="1:14">
      <c r="A43" s="1" t="s">
        <v>9247</v>
      </c>
      <c r="B43" s="1" t="s">
        <v>9255</v>
      </c>
      <c r="C43" s="1">
        <v>1900</v>
      </c>
      <c r="D43" s="1">
        <v>0</v>
      </c>
      <c r="E43" s="1">
        <f t="shared" si="1"/>
        <v>950</v>
      </c>
      <c r="F43" s="1" t="s">
        <v>9246</v>
      </c>
      <c r="G43" s="1"/>
      <c r="H43" s="1"/>
      <c r="N43">
        <f>2430</f>
        <v>2430</v>
      </c>
    </row>
    <row r="44" spans="1:14">
      <c r="A44" s="1" t="s">
        <v>9247</v>
      </c>
      <c r="B44" s="1" t="s">
        <v>9295</v>
      </c>
      <c r="C44" s="1">
        <f>2300+660</f>
        <v>2960</v>
      </c>
      <c r="D44" s="1">
        <v>0</v>
      </c>
      <c r="E44" s="1">
        <f t="shared" si="1"/>
        <v>1480</v>
      </c>
      <c r="F44" s="1" t="s">
        <v>9246</v>
      </c>
      <c r="G44" s="1"/>
      <c r="H44" s="1"/>
      <c r="N44">
        <f>3030-2430</f>
        <v>600</v>
      </c>
    </row>
    <row r="45" spans="1:14">
      <c r="A45" s="1" t="s">
        <v>9247</v>
      </c>
      <c r="B45" s="1" t="s">
        <v>9296</v>
      </c>
      <c r="C45" s="1">
        <f>2300+1750</f>
        <v>4050</v>
      </c>
      <c r="D45" s="1">
        <v>0</v>
      </c>
      <c r="E45" s="1">
        <f t="shared" si="1"/>
        <v>2030</v>
      </c>
      <c r="F45" s="1" t="s">
        <v>9246</v>
      </c>
      <c r="G45" s="1"/>
      <c r="H45" s="1"/>
    </row>
    <row r="46" spans="1:14">
      <c r="A46" s="1" t="s">
        <v>9247</v>
      </c>
      <c r="B46" s="1" t="s">
        <v>9299</v>
      </c>
      <c r="C46" s="1">
        <f>2300+3030</f>
        <v>5330</v>
      </c>
      <c r="D46" s="1">
        <f>C46-600</f>
        <v>4730</v>
      </c>
      <c r="E46" s="1">
        <f t="shared" si="1"/>
        <v>2670</v>
      </c>
      <c r="F46" s="1" t="s">
        <v>9246</v>
      </c>
      <c r="G46" s="1"/>
      <c r="H46" s="1"/>
    </row>
    <row r="47" spans="1:14">
      <c r="A47" s="1" t="s">
        <v>9249</v>
      </c>
      <c r="B47" s="1" t="s">
        <v>9293</v>
      </c>
      <c r="C47" s="1">
        <v>360</v>
      </c>
      <c r="D47" s="1">
        <v>0</v>
      </c>
      <c r="E47" s="1">
        <f t="shared" si="1"/>
        <v>180</v>
      </c>
      <c r="F47" s="1" t="s">
        <v>9246</v>
      </c>
      <c r="G47" s="1"/>
      <c r="H47" s="1"/>
    </row>
    <row r="48" spans="1:14">
      <c r="A48" s="1" t="s">
        <v>9249</v>
      </c>
      <c r="B48" s="1" t="s">
        <v>9255</v>
      </c>
      <c r="C48" s="1">
        <v>1300</v>
      </c>
      <c r="D48" s="1">
        <v>0</v>
      </c>
      <c r="E48" s="1">
        <f t="shared" si="1"/>
        <v>650</v>
      </c>
      <c r="F48" s="1" t="s">
        <v>9246</v>
      </c>
      <c r="G48" s="1"/>
      <c r="H48" s="1"/>
    </row>
    <row r="49" spans="1:8">
      <c r="A49" s="1" t="s">
        <v>9249</v>
      </c>
      <c r="B49" s="1" t="s">
        <v>9295</v>
      </c>
      <c r="C49" s="1">
        <f>1650+660</f>
        <v>2310</v>
      </c>
      <c r="D49" s="1">
        <v>0</v>
      </c>
      <c r="E49" s="1">
        <f t="shared" si="1"/>
        <v>1160</v>
      </c>
      <c r="F49" s="1" t="s">
        <v>9246</v>
      </c>
      <c r="G49" s="1"/>
      <c r="H49" s="1"/>
    </row>
    <row r="50" spans="1:8">
      <c r="A50" s="1" t="s">
        <v>9249</v>
      </c>
      <c r="B50" s="1" t="s">
        <v>9296</v>
      </c>
      <c r="C50" s="1">
        <f>1650+1750</f>
        <v>3400</v>
      </c>
      <c r="D50" s="1">
        <v>0</v>
      </c>
      <c r="E50" s="1">
        <f t="shared" si="1"/>
        <v>1700</v>
      </c>
      <c r="F50" s="1" t="s">
        <v>9246</v>
      </c>
      <c r="G50" s="1"/>
      <c r="H50" s="1"/>
    </row>
    <row r="51" spans="1:8">
      <c r="A51" s="1" t="s">
        <v>9249</v>
      </c>
      <c r="B51" s="1" t="s">
        <v>9299</v>
      </c>
      <c r="C51" s="1">
        <f>1650+3030</f>
        <v>4680</v>
      </c>
      <c r="D51" s="1">
        <f>C51-600</f>
        <v>4080</v>
      </c>
      <c r="E51" s="1">
        <f t="shared" si="1"/>
        <v>2340</v>
      </c>
      <c r="F51" s="1" t="s">
        <v>9246</v>
      </c>
      <c r="G51" s="1"/>
      <c r="H51" s="1"/>
    </row>
    <row r="52" spans="1:8">
      <c r="A52" s="1" t="s">
        <v>9293</v>
      </c>
      <c r="B52" s="1" t="s">
        <v>9255</v>
      </c>
      <c r="C52" s="1">
        <v>1030</v>
      </c>
      <c r="D52" s="1">
        <v>0</v>
      </c>
      <c r="E52" s="1">
        <f t="shared" si="1"/>
        <v>520</v>
      </c>
      <c r="F52" s="1" t="s">
        <v>9246</v>
      </c>
      <c r="G52" s="1"/>
      <c r="H52" s="1"/>
    </row>
    <row r="53" spans="1:8">
      <c r="A53" s="1" t="s">
        <v>9293</v>
      </c>
      <c r="B53" s="1" t="s">
        <v>9295</v>
      </c>
      <c r="C53" s="1">
        <f>660+1300</f>
        <v>1960</v>
      </c>
      <c r="D53" s="1">
        <v>0</v>
      </c>
      <c r="E53" s="1">
        <f t="shared" si="1"/>
        <v>980</v>
      </c>
      <c r="F53" s="1" t="s">
        <v>9246</v>
      </c>
      <c r="G53" s="1"/>
      <c r="H53" s="1"/>
    </row>
    <row r="54" spans="1:8">
      <c r="A54" s="1" t="s">
        <v>9293</v>
      </c>
      <c r="B54" s="1" t="s">
        <v>9296</v>
      </c>
      <c r="C54" s="1">
        <f>1750+1300</f>
        <v>3050</v>
      </c>
      <c r="D54" s="1">
        <v>0</v>
      </c>
      <c r="E54" s="1">
        <f t="shared" si="1"/>
        <v>1530</v>
      </c>
      <c r="F54" s="1" t="s">
        <v>9246</v>
      </c>
      <c r="G54" s="1"/>
      <c r="H54" s="1"/>
    </row>
    <row r="55" spans="1:8">
      <c r="A55" s="1" t="s">
        <v>9293</v>
      </c>
      <c r="B55" s="1" t="s">
        <v>9299</v>
      </c>
      <c r="C55" s="1">
        <f>3030+1300</f>
        <v>4330</v>
      </c>
      <c r="D55" s="1">
        <f>C55-600</f>
        <v>3730</v>
      </c>
      <c r="E55" s="1">
        <f t="shared" si="1"/>
        <v>2170</v>
      </c>
      <c r="F55" s="1" t="s">
        <v>9246</v>
      </c>
      <c r="G55" s="1"/>
      <c r="H55" s="1"/>
    </row>
    <row r="56" spans="1:8">
      <c r="A56" s="1" t="s">
        <v>9255</v>
      </c>
      <c r="B56" s="1" t="s">
        <v>9295</v>
      </c>
      <c r="C56" s="1">
        <f>660+360</f>
        <v>1020</v>
      </c>
      <c r="D56" s="1">
        <v>0</v>
      </c>
      <c r="E56" s="1">
        <f t="shared" si="1"/>
        <v>510</v>
      </c>
      <c r="F56" s="1" t="s">
        <v>9246</v>
      </c>
      <c r="G56" s="1"/>
      <c r="H56" s="1"/>
    </row>
    <row r="57" spans="1:8">
      <c r="A57" s="1" t="s">
        <v>9255</v>
      </c>
      <c r="B57" s="1" t="s">
        <v>9296</v>
      </c>
      <c r="C57" s="1">
        <f>1750+360</f>
        <v>2110</v>
      </c>
      <c r="D57" s="1">
        <v>0</v>
      </c>
      <c r="E57" s="1">
        <f t="shared" si="1"/>
        <v>1060</v>
      </c>
      <c r="F57" s="1" t="s">
        <v>9246</v>
      </c>
      <c r="G57" s="1"/>
      <c r="H57" s="1"/>
    </row>
    <row r="58" spans="1:8">
      <c r="A58" s="1" t="s">
        <v>9255</v>
      </c>
      <c r="B58" s="1" t="s">
        <v>9299</v>
      </c>
      <c r="C58" s="1">
        <f>3030+360</f>
        <v>3390</v>
      </c>
      <c r="D58" s="1">
        <f>C58-600</f>
        <v>2790</v>
      </c>
      <c r="E58" s="1">
        <f t="shared" si="1"/>
        <v>1700</v>
      </c>
      <c r="F58" s="1" t="s">
        <v>9246</v>
      </c>
      <c r="G58" s="1"/>
      <c r="H58" s="1"/>
    </row>
    <row r="59" spans="1:8">
      <c r="A59" s="1" t="s">
        <v>9295</v>
      </c>
      <c r="B59" s="1" t="s">
        <v>9296</v>
      </c>
      <c r="C59" s="1">
        <v>1300</v>
      </c>
      <c r="D59" s="1">
        <v>0</v>
      </c>
      <c r="E59" s="1">
        <f t="shared" si="1"/>
        <v>650</v>
      </c>
      <c r="F59" s="1" t="s">
        <v>9246</v>
      </c>
      <c r="G59" s="1"/>
      <c r="H59" s="1"/>
    </row>
    <row r="60" spans="1:8">
      <c r="A60" s="1" t="s">
        <v>9295</v>
      </c>
      <c r="B60" s="1" t="s">
        <v>9299</v>
      </c>
      <c r="C60" s="1">
        <v>2220</v>
      </c>
      <c r="D60" s="1">
        <v>0</v>
      </c>
      <c r="E60" s="1">
        <f t="shared" si="1"/>
        <v>1110</v>
      </c>
      <c r="F60" s="1" t="s">
        <v>9246</v>
      </c>
      <c r="G60" s="1"/>
      <c r="H60" s="1"/>
    </row>
    <row r="61" spans="1:8">
      <c r="A61" s="1" t="s">
        <v>9296</v>
      </c>
      <c r="B61" s="1" t="s">
        <v>9299</v>
      </c>
      <c r="C61" s="1">
        <v>1010</v>
      </c>
      <c r="D61" s="1">
        <v>0</v>
      </c>
      <c r="E61" s="1">
        <f t="shared" si="1"/>
        <v>510</v>
      </c>
      <c r="F61" s="1" t="s">
        <v>9246</v>
      </c>
      <c r="G61" s="1"/>
      <c r="H61" s="1"/>
    </row>
    <row r="62" spans="1:8">
      <c r="A62" s="1" t="s">
        <v>9300</v>
      </c>
      <c r="B62" s="1" t="s">
        <v>9301</v>
      </c>
      <c r="C62" s="1">
        <v>490</v>
      </c>
      <c r="D62" s="1">
        <v>0</v>
      </c>
      <c r="E62" s="1">
        <f t="shared" si="1"/>
        <v>250</v>
      </c>
      <c r="F62" s="1" t="s">
        <v>9695</v>
      </c>
      <c r="G62" s="1"/>
      <c r="H62" s="1"/>
    </row>
    <row r="63" spans="1:8">
      <c r="A63" s="1" t="s">
        <v>9302</v>
      </c>
      <c r="B63" s="1" t="s">
        <v>9303</v>
      </c>
      <c r="C63" s="1">
        <v>200</v>
      </c>
      <c r="D63" s="1">
        <v>0</v>
      </c>
      <c r="E63" s="1">
        <f t="shared" si="1"/>
        <v>100</v>
      </c>
      <c r="F63" s="1" t="s">
        <v>9696</v>
      </c>
      <c r="G63" s="1"/>
      <c r="H63" s="1"/>
    </row>
    <row r="64" spans="1:8">
      <c r="A64" s="1" t="s">
        <v>9279</v>
      </c>
      <c r="B64" s="1" t="s">
        <v>9379</v>
      </c>
      <c r="C64" s="1">
        <v>470</v>
      </c>
      <c r="D64" s="1">
        <v>0</v>
      </c>
      <c r="E64" s="1">
        <f t="shared" si="1"/>
        <v>240</v>
      </c>
      <c r="F64" s="1" t="s">
        <v>9697</v>
      </c>
      <c r="G64" s="1"/>
      <c r="H64" s="1"/>
    </row>
    <row r="65" spans="1:8">
      <c r="A65" s="1" t="s">
        <v>9279</v>
      </c>
      <c r="B65" s="1" t="s">
        <v>9281</v>
      </c>
      <c r="C65" s="1">
        <v>1260</v>
      </c>
      <c r="D65" s="1">
        <v>0</v>
      </c>
      <c r="E65" s="1">
        <f t="shared" si="1"/>
        <v>630</v>
      </c>
      <c r="F65" s="1" t="s">
        <v>9697</v>
      </c>
      <c r="G65" s="1"/>
      <c r="H65" s="1"/>
    </row>
    <row r="66" spans="1:8">
      <c r="A66" s="1" t="s">
        <v>9379</v>
      </c>
      <c r="B66" s="1" t="s">
        <v>9281</v>
      </c>
      <c r="C66" s="1">
        <v>900</v>
      </c>
      <c r="D66" s="1">
        <v>0</v>
      </c>
      <c r="E66" s="1">
        <f t="shared" si="1"/>
        <v>450</v>
      </c>
      <c r="F66" s="1" t="s">
        <v>9697</v>
      </c>
      <c r="G66" s="1"/>
      <c r="H66" s="1"/>
    </row>
    <row r="67" spans="1:8">
      <c r="A67" s="1" t="s">
        <v>9383</v>
      </c>
      <c r="B67" s="1" t="s">
        <v>9391</v>
      </c>
      <c r="C67" s="1">
        <v>1160</v>
      </c>
      <c r="D67" s="1">
        <v>0</v>
      </c>
      <c r="E67" s="1">
        <f t="shared" si="1"/>
        <v>580</v>
      </c>
      <c r="F67" s="1" t="s">
        <v>9701</v>
      </c>
      <c r="G67" s="1"/>
      <c r="H67" s="1"/>
    </row>
    <row r="68" spans="1:8">
      <c r="A68" s="1" t="s">
        <v>9383</v>
      </c>
      <c r="B68" s="1" t="s">
        <v>9387</v>
      </c>
      <c r="C68" s="1">
        <v>1680</v>
      </c>
      <c r="D68" s="1">
        <v>0</v>
      </c>
      <c r="E68" s="1">
        <f t="shared" si="1"/>
        <v>840</v>
      </c>
      <c r="F68" s="1" t="s">
        <v>9700</v>
      </c>
      <c r="G68" s="1"/>
      <c r="H68" s="1"/>
    </row>
    <row r="69" spans="1:8">
      <c r="A69" s="1" t="s">
        <v>9387</v>
      </c>
      <c r="B69" s="1" t="s">
        <v>9391</v>
      </c>
      <c r="C69" s="1">
        <v>1750</v>
      </c>
      <c r="D69" s="1">
        <v>0</v>
      </c>
      <c r="E69" s="1">
        <f t="shared" si="1"/>
        <v>880</v>
      </c>
      <c r="F69" s="1" t="s">
        <v>9701</v>
      </c>
      <c r="G69" s="1"/>
      <c r="H69" s="1"/>
    </row>
    <row r="70" spans="1:8">
      <c r="A70" s="1" t="s">
        <v>9383</v>
      </c>
      <c r="B70" s="1" t="s">
        <v>9390</v>
      </c>
      <c r="C70" s="1">
        <v>560</v>
      </c>
      <c r="D70" s="1">
        <v>0</v>
      </c>
      <c r="E70" s="1">
        <f t="shared" si="1"/>
        <v>280</v>
      </c>
      <c r="F70" s="1" t="s">
        <v>9700</v>
      </c>
      <c r="G70" s="1"/>
      <c r="H70" s="1"/>
    </row>
    <row r="71" spans="1:8">
      <c r="A71" s="1" t="s">
        <v>9387</v>
      </c>
      <c r="B71" s="1" t="s">
        <v>9390</v>
      </c>
      <c r="C71" s="1">
        <v>1260</v>
      </c>
      <c r="D71" s="1">
        <v>0</v>
      </c>
      <c r="E71" s="1">
        <f t="shared" si="1"/>
        <v>630</v>
      </c>
      <c r="F71" s="1" t="s">
        <v>9700</v>
      </c>
      <c r="G71" s="1"/>
      <c r="H71" s="1"/>
    </row>
    <row r="72" spans="1:8">
      <c r="A72" s="1" t="s">
        <v>9391</v>
      </c>
      <c r="B72" s="1" t="s">
        <v>9390</v>
      </c>
      <c r="C72" s="1">
        <v>680</v>
      </c>
      <c r="D72" s="1">
        <v>0</v>
      </c>
      <c r="E72" s="1">
        <f t="shared" si="1"/>
        <v>340</v>
      </c>
      <c r="F72" s="1" t="s">
        <v>9702</v>
      </c>
      <c r="G72" s="1"/>
      <c r="H72" s="1"/>
    </row>
    <row r="73" spans="1:8">
      <c r="A73" s="1" t="s">
        <v>9416</v>
      </c>
      <c r="B73" s="1" t="s">
        <v>9285</v>
      </c>
      <c r="C73" s="1">
        <v>950</v>
      </c>
      <c r="D73" s="1">
        <v>0</v>
      </c>
      <c r="E73" s="1">
        <f t="shared" si="1"/>
        <v>480</v>
      </c>
      <c r="F73" s="1" t="s">
        <v>9699</v>
      </c>
      <c r="G73" s="1"/>
      <c r="H73" s="1"/>
    </row>
    <row r="74" spans="1:8">
      <c r="A74" s="1" t="s">
        <v>9416</v>
      </c>
      <c r="B74" s="1" t="s">
        <v>9405</v>
      </c>
      <c r="C74" s="1">
        <v>780</v>
      </c>
      <c r="D74" s="1">
        <v>0</v>
      </c>
      <c r="E74" s="1">
        <f t="shared" si="1"/>
        <v>390</v>
      </c>
      <c r="F74" s="1" t="s">
        <v>9699</v>
      </c>
      <c r="G74" s="1"/>
      <c r="H74" s="1"/>
    </row>
    <row r="75" spans="1:8">
      <c r="A75" s="1" t="s">
        <v>9405</v>
      </c>
      <c r="B75" s="1" t="s">
        <v>9418</v>
      </c>
      <c r="C75" s="1">
        <v>290</v>
      </c>
      <c r="D75" s="1">
        <v>0</v>
      </c>
      <c r="E75" s="1">
        <f t="shared" si="1"/>
        <v>150</v>
      </c>
      <c r="F75" s="1" t="s">
        <v>9699</v>
      </c>
      <c r="G75" s="1"/>
      <c r="H75" s="1"/>
    </row>
  </sheetData>
  <phoneticPr fontId="2"/>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6" zoomScaleNormal="100" workbookViewId="0">
      <selection activeCell="C31" sqref="C31"/>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2016-03-02T13:36:47Z</dcterms:modified>
</cp:coreProperties>
</file>