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54" activeTab="6"/>
  </bookViews>
  <sheets>
    <sheet name="1" sheetId="2" r:id="rId1"/>
    <sheet name="f-22-tavana" sheetId="16" r:id="rId2"/>
    <sheet name="f-23-abbas" sheetId="17" r:id="rId3"/>
    <sheet name="Esfahan-kharid" sheetId="18" r:id="rId4"/>
    <sheet name="f-24" sheetId="20" r:id="rId5"/>
    <sheet name="f-25-m-101" sheetId="22" r:id="rId6"/>
    <sheet name="f-25-m-102" sheetId="23" r:id="rId7"/>
  </sheets>
  <definedNames>
    <definedName name="_xlnm._FilterDatabase" localSheetId="0" hidden="1">'1'!$A$7:$G$154</definedName>
    <definedName name="_xlnm.Print_Area" localSheetId="0">'1'!$A$1:$G$162</definedName>
    <definedName name="_xlnm.Print_Area" localSheetId="3">'Esfahan-kharid'!$A$1:$G$33</definedName>
    <definedName name="_xlnm.Print_Area" localSheetId="1">'f-22-tavana'!$A$1:$G$47</definedName>
    <definedName name="_xlnm.Print_Area" localSheetId="2">'f-23-abbas'!$A$1:$G$47</definedName>
    <definedName name="_xlnm.Print_Area" localSheetId="4">'f-24'!$A$1:$G$47</definedName>
    <definedName name="_xlnm.Print_Area" localSheetId="5">'f-25-m-101'!$A$1:$G$65</definedName>
    <definedName name="_xlnm.Print_Area" localSheetId="6">'f-25-m-102'!$A$1:$G$33</definedName>
    <definedName name="_xlnm.Print_Titles" localSheetId="0">'1'!$7:$7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3" l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9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A38" i="22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G9" i="22"/>
  <c r="A9" i="22"/>
  <c r="G8" i="22"/>
  <c r="G25" i="23" l="1"/>
  <c r="G28" i="23" s="1"/>
  <c r="G57" i="22"/>
  <c r="G60" i="22" s="1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G8" i="20"/>
  <c r="G39" i="20" l="1"/>
  <c r="G42" i="20" s="1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3" i="18"/>
  <c r="G2" i="18"/>
  <c r="G4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G33" i="18" l="1"/>
  <c r="G42" i="16"/>
  <c r="G38" i="17" l="1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G8" i="17"/>
  <c r="G39" i="17" l="1"/>
  <c r="G42" i="17" s="1"/>
  <c r="G38" i="16" l="1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G8" i="16"/>
  <c r="G39" i="16" l="1"/>
  <c r="G157" i="2" l="1"/>
  <c r="G155" i="2" l="1"/>
</calcChain>
</file>

<file path=xl/sharedStrings.xml><?xml version="1.0" encoding="utf-8"?>
<sst xmlns="http://schemas.openxmlformats.org/spreadsheetml/2006/main" count="793" uniqueCount="300">
  <si>
    <t>نام محصول</t>
  </si>
  <si>
    <t>تعداد</t>
  </si>
  <si>
    <t>واحد</t>
  </si>
  <si>
    <t>مداد قرمز ادمیرال</t>
  </si>
  <si>
    <t>بسته</t>
  </si>
  <si>
    <t>مدادمشکی ادمیرال</t>
  </si>
  <si>
    <t>مداد قرمز دایناسور</t>
  </si>
  <si>
    <t>عدد</t>
  </si>
  <si>
    <t>مداد مشکی آریا</t>
  </si>
  <si>
    <t>مداد قرمز آریا</t>
  </si>
  <si>
    <t>مداد مشکی آریا فانتزی (8طرح)</t>
  </si>
  <si>
    <t>مداد مشکی فلورسنت آریا</t>
  </si>
  <si>
    <t>اتود 0/5 و 0/7 هیپو طرح رترینگ بسته 12 عددی</t>
  </si>
  <si>
    <t>نوک اتود تحریر ایران 0.5 و 0.7</t>
  </si>
  <si>
    <t xml:space="preserve">نوک اتود 2B تاپ سی بی اس 0.7 </t>
  </si>
  <si>
    <t>نوک اتود میکرو بلند 0.5 و 0.7</t>
  </si>
  <si>
    <t>نوک اتود know سایز 0.5 و 0.7</t>
  </si>
  <si>
    <t>نوک اتود سوپر مارکو 0.7</t>
  </si>
  <si>
    <t>خودکار پرشیا 3 رنگ اصلی</t>
  </si>
  <si>
    <t>خودکار الوند سفیر سبز</t>
  </si>
  <si>
    <t>خودکار قرمز لانتو</t>
  </si>
  <si>
    <t>روان نویس ووک رنگ بندی جور</t>
  </si>
  <si>
    <t>قلم خوشنویسی الخطاط</t>
  </si>
  <si>
    <t>جین</t>
  </si>
  <si>
    <t>مغزی خودکار</t>
  </si>
  <si>
    <t>ماژیک سی دی اسنومن</t>
  </si>
  <si>
    <t>تراش ساده کارا بسته 100 عددی</t>
  </si>
  <si>
    <t>تراش پارسیکار 721 بسته 48 عددی</t>
  </si>
  <si>
    <t>تراش حلزونی کارا جار 36 عددی</t>
  </si>
  <si>
    <t>پاکن تحریران مستطیل رنگی</t>
  </si>
  <si>
    <t>جار</t>
  </si>
  <si>
    <t>پاکن تحریران 3گوش</t>
  </si>
  <si>
    <t>پاکن رنگی کنکو بسته 30تایی</t>
  </si>
  <si>
    <t>پاکن اوسیس رنگی بسته 20عددی</t>
  </si>
  <si>
    <t>غلط گیر نواری PLUMATE یدک خور</t>
  </si>
  <si>
    <t>غلط گیر قلمی پنتر</t>
  </si>
  <si>
    <t>غلطگیر قلمی civors</t>
  </si>
  <si>
    <t>غلط گیر قلمی کوچک رومکس</t>
  </si>
  <si>
    <t>خط کش 20 سانت ژله ای شابلون دار تحریران</t>
  </si>
  <si>
    <t>خط کش 30 سانت ژله ای شابلون دار</t>
  </si>
  <si>
    <t>خط کش 30 سانت ژله ای صریر ویژه</t>
  </si>
  <si>
    <t>خط کش فلزی 30 سانت ضخیم</t>
  </si>
  <si>
    <t>خط کش فلزی 20 سانت ضخیم</t>
  </si>
  <si>
    <t>گونیا آذران</t>
  </si>
  <si>
    <t>گونیا 60 درجه ژله‌ای تحریران</t>
  </si>
  <si>
    <t>گونیا 45 درجه ژله ای</t>
  </si>
  <si>
    <t>شابلون دوقلو ژله ای</t>
  </si>
  <si>
    <t>پرگار فلزی</t>
  </si>
  <si>
    <t>مدادرنگی 12 رنگ ادمیرال</t>
  </si>
  <si>
    <t>مدادرنگی 12 رنگ ادمیرال فلزی</t>
  </si>
  <si>
    <t>مدادرنگی 24 رنگ ادمیرال</t>
  </si>
  <si>
    <t>مدادرنگی 12 سبز</t>
  </si>
  <si>
    <t>مداد رنگی 12 رنگ فکتیس</t>
  </si>
  <si>
    <t>مداد رنگی 50 رنگ فلزی فکتیس</t>
  </si>
  <si>
    <t>مداد رنگی 1+12 رنگ آریا</t>
  </si>
  <si>
    <t>مداد رنگی 12 رنگ استوانه ای آریا</t>
  </si>
  <si>
    <t>ماژیک نقاشی چیکی چیکی(مالزی)</t>
  </si>
  <si>
    <t>ماژیک نقاشی 12 رنگ پازلی سفیر</t>
  </si>
  <si>
    <t>ماژیک نقاشی 6 رنگ کوتاه کیفی پارسیکار</t>
  </si>
  <si>
    <t>ماژیک نقاشی 12 رنگ پارسیکار</t>
  </si>
  <si>
    <t>پاستل 1+6 رنگ آریا</t>
  </si>
  <si>
    <t>مداد شمعی دوکی 4 رنگ آریا</t>
  </si>
  <si>
    <t>گواش 8رنگ نئون آریا</t>
  </si>
  <si>
    <t>رنگ انگشتی 3 رنگ آریا</t>
  </si>
  <si>
    <t>ست هدیه منگنه و پانچ کانگرو</t>
  </si>
  <si>
    <t>سوزن منگنه 24.6 سفید واشین</t>
  </si>
  <si>
    <t>سوزن منگنه 10 واشین</t>
  </si>
  <si>
    <t>چسب کاغذی باریک mim</t>
  </si>
  <si>
    <t>چسب ماتیکی 8 گرم آریا</t>
  </si>
  <si>
    <t>چسب ماتیکی 15 گرم دلی</t>
  </si>
  <si>
    <t>جسب اکلیلی بسته 6رنگ</t>
  </si>
  <si>
    <t>پستیت فانتزی اسکول فن</t>
  </si>
  <si>
    <t>پستیت رگلامی خط دار</t>
  </si>
  <si>
    <t>پوشه A5 دکمه دار</t>
  </si>
  <si>
    <t>پوشهA4 دکمه دار</t>
  </si>
  <si>
    <t>پاکت A4 ملخی</t>
  </si>
  <si>
    <t>پاکت نامه</t>
  </si>
  <si>
    <t>شیرازه سایز 4 (3رنگ جور)</t>
  </si>
  <si>
    <t>شیرازه سایز 6 (3رنگ جور)</t>
  </si>
  <si>
    <t>شیرازه سایز 8 (3رنگ جور)</t>
  </si>
  <si>
    <t>شیرازه سایز 10 (3رنگ جور)</t>
  </si>
  <si>
    <t>طلق A4 (5رنگ جور) بسته 100 عددی</t>
  </si>
  <si>
    <t>پوشه آیدین فنردار</t>
  </si>
  <si>
    <t>خمیر بازی ۷ رنگ مقوائی آریا</t>
  </si>
  <si>
    <t>خمیر بازی سطلی ۵ رنگ آریا</t>
  </si>
  <si>
    <t>گل رس نینا</t>
  </si>
  <si>
    <t>سرمدادی ایموجی بسته 100 عددی</t>
  </si>
  <si>
    <t>قیچی فلزی حیوانات پارسیکار</t>
  </si>
  <si>
    <t>گیره کاغذ طرح قلب</t>
  </si>
  <si>
    <t>گیره کاغذ طرح حلزون بنفش</t>
  </si>
  <si>
    <t>گیره کاغذ طرح گل رز</t>
  </si>
  <si>
    <t>گیره کاغذ طرح جوجه</t>
  </si>
  <si>
    <t>گیره کاغذ طرح خرگوش</t>
  </si>
  <si>
    <t>گیره کاغذ طرح آهو</t>
  </si>
  <si>
    <t>مگنت طرح گوسفند</t>
  </si>
  <si>
    <t>مگنت طرح گاو</t>
  </si>
  <si>
    <t>مگنت طرح بلوط</t>
  </si>
  <si>
    <t>مگنت طرح قلب</t>
  </si>
  <si>
    <t>مگنت طرح زنبور</t>
  </si>
  <si>
    <t>مگنت طرح جوجه</t>
  </si>
  <si>
    <t>مگنت طرح پری دریایی</t>
  </si>
  <si>
    <t>مگنت طرح عروسکی بزرگ</t>
  </si>
  <si>
    <t>جامدادی مینی گلدار</t>
  </si>
  <si>
    <t>جامدادی فانتزی کارتونی</t>
  </si>
  <si>
    <t>جامدادی 3 زیپ گلدار</t>
  </si>
  <si>
    <t>دفتر 100 برگ ته چسب طرح فانتزی شفیعی</t>
  </si>
  <si>
    <t>جلد</t>
  </si>
  <si>
    <t>دفتر 80 برگ فنری طلقی P.P شفیعی</t>
  </si>
  <si>
    <t>دفتر 80 برگ چسبی کرافت شفیعی</t>
  </si>
  <si>
    <t>دفتر 50 برگ ته چسب طرح مشاهیر شفیعی</t>
  </si>
  <si>
    <t>دفتر 80 برگ ته چسب طرح شهدا شفیعی</t>
  </si>
  <si>
    <t>دفتر 60 برگ ته چسب طرح شهدا مشکات</t>
  </si>
  <si>
    <t>دفتر 80 برگ فنرتک طرح حرم صالح</t>
  </si>
  <si>
    <t>دفتر 50 برگ فنرتک طرح حرم صالح</t>
  </si>
  <si>
    <t>دفتر 60 برگ ته چسب طرح فانتزی کویلو</t>
  </si>
  <si>
    <t>دفتر 100 برگ فنرتک جلد گلاسه 135گرم طرح فانتزی سرو</t>
  </si>
  <si>
    <t>دفتر 50 برگ فنرتک جلد گلاسه 135گرم طرح فانتزی سرو</t>
  </si>
  <si>
    <t>دفتر 100 برگ فنری جلدسخت باستان</t>
  </si>
  <si>
    <t>دفتر 40 برگ فنرتک طلقی P.P</t>
  </si>
  <si>
    <t>دفتر 40 برگ منگنه طرح ایرانی زرین</t>
  </si>
  <si>
    <t>یدک کلاسور 100برگ کتیبه</t>
  </si>
  <si>
    <t>یدک کلاسور 100 برگ متین با دیوایدر</t>
  </si>
  <si>
    <t>دفترچه چادرانه</t>
  </si>
  <si>
    <t>کلاسور طرح دار 100برگ</t>
  </si>
  <si>
    <t xml:space="preserve">کلاسور پاپکو 100برگ </t>
  </si>
  <si>
    <t>کلاسور جلدسخت ماهان</t>
  </si>
  <si>
    <t>دفتر 60 برگ منگنه کلاسیک</t>
  </si>
  <si>
    <t>دفتر 100 برگ ایمان</t>
  </si>
  <si>
    <t>دفتر 80برگ ریحانه چسبی</t>
  </si>
  <si>
    <t>دفتر 50برگ ریحانه چسبی</t>
  </si>
  <si>
    <t>دفتر شهدا 60برگ ایمان</t>
  </si>
  <si>
    <t>دفتر 60 برگ فنری ایمان</t>
  </si>
  <si>
    <t>دفتر 40 برگ فنری ایمان</t>
  </si>
  <si>
    <t>دفتر 40 برگ زبان چسبی</t>
  </si>
  <si>
    <t>دفتر 40 برگ سیمی شطرنجی ریز 308</t>
  </si>
  <si>
    <t>یادداشت 1.8 سیمی 80 برگ کلاسیک طلقی پرسی فنر 508</t>
  </si>
  <si>
    <t>یادداشت 1.16 سیمی 80 برگ فانتزی طلقی پرسی 506</t>
  </si>
  <si>
    <t>یادداشت 1.16 سیمی 80 برگ کلاسیک طلقی پرسی 507</t>
  </si>
  <si>
    <t>اتود 0/5 و 0/7 پارسیکار 804 بسته 24 عددی</t>
  </si>
  <si>
    <t>اتود 0/5  پارسیکار 802 بسته 24 عددی</t>
  </si>
  <si>
    <t>اتود  0/7 پارسیکار 811 بسته 24 عددی</t>
  </si>
  <si>
    <t>اتود 2میل لانتو بسته 40 عددی</t>
  </si>
  <si>
    <t>اتود 0/5  جیدو بسته 12 عددی</t>
  </si>
  <si>
    <t>اتود 0/5  پنتر سری ART</t>
  </si>
  <si>
    <t>اتود 0/7 پنتر سری M&amp;G</t>
  </si>
  <si>
    <t xml:space="preserve">نوک اتود HB سی بی اس 0.5 و 0.7 </t>
  </si>
  <si>
    <t>خودکار کیان</t>
  </si>
  <si>
    <t>تراش ایمر بسته 48 عددی</t>
  </si>
  <si>
    <t xml:space="preserve">ماژیک وایت برد کیان </t>
  </si>
  <si>
    <t>ماژیک وایت برد پرشیا</t>
  </si>
  <si>
    <t>پاکن ودج کنکو جار 70عددی</t>
  </si>
  <si>
    <t>تراش اکلیلی پارسیکار</t>
  </si>
  <si>
    <t>مگنت طرح دستکش</t>
  </si>
  <si>
    <t>یادداشت 1.8 طلقی</t>
  </si>
  <si>
    <t>یادداشت 1.16 طلقی</t>
  </si>
  <si>
    <t>ردیف</t>
  </si>
  <si>
    <t>فی (تومان)</t>
  </si>
  <si>
    <t>تخفیف %</t>
  </si>
  <si>
    <t>قیمت (تومان)</t>
  </si>
  <si>
    <t>-</t>
  </si>
  <si>
    <t>به نام خدا</t>
  </si>
  <si>
    <t xml:space="preserve">  صورت حساب آقای / خانم : عباس نژاد                 شماره تماس : </t>
  </si>
  <si>
    <t>جمع کل (تومان) :</t>
  </si>
  <si>
    <t>جمع تخفیف (تومان) :</t>
  </si>
  <si>
    <t>جمع نهایی (تومان) :</t>
  </si>
  <si>
    <r>
      <t xml:space="preserve">                                                                               </t>
    </r>
    <r>
      <rPr>
        <b/>
        <sz val="12"/>
        <color theme="1"/>
        <rFont val="B Nazanin"/>
        <charset val="178"/>
      </rPr>
      <t xml:space="preserve">         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            تاریخ :  1399/01/29</t>
    </r>
  </si>
  <si>
    <t xml:space="preserve">                                                                                                               فاکتور فروش                                                            شماره فاکتور : 00125</t>
  </si>
  <si>
    <t xml:space="preserve">   شماره شبا بانک رسالت :        IR750700001000213437660002</t>
  </si>
  <si>
    <t xml:space="preserve">   شماره حساب بانک رسالت :     10.3437660.1  </t>
  </si>
  <si>
    <t xml:space="preserve">   شماره کارت رسالت :                2837-7399-7210-5041</t>
  </si>
  <si>
    <t xml:space="preserve">                                                  امضاء خریدار                                                                  امضاء فروشنده</t>
  </si>
  <si>
    <t xml:space="preserve">   شماره تماس :  09124893689</t>
  </si>
  <si>
    <t xml:space="preserve">   بنام علیرضا لبافچی</t>
  </si>
  <si>
    <t>ماژیک وایت برد کیان 4رنگ اصلی</t>
  </si>
  <si>
    <t>مداد رنگی 12 رنگ طلقی فکتیس</t>
  </si>
  <si>
    <t>آبرنگ 12 رنگ طرح کمان بزرگ آریا</t>
  </si>
  <si>
    <t>رنگ انگشتی 6 رنگ آریا</t>
  </si>
  <si>
    <t>جاقلمی لیوانی کارا</t>
  </si>
  <si>
    <t>دماسنج قابدارکوچک</t>
  </si>
  <si>
    <t>چوب بستنی</t>
  </si>
  <si>
    <t>چوب بستنی رنگی</t>
  </si>
  <si>
    <t>خمیر بازی 6 رنگ</t>
  </si>
  <si>
    <t xml:space="preserve">آب رنگ 6 رنگ </t>
  </si>
  <si>
    <t>کیف کشدار سهند</t>
  </si>
  <si>
    <t xml:space="preserve">  صورت حساب آقای / خانم : توانا              شماره تماس : </t>
  </si>
  <si>
    <t>بدهی قبلی :</t>
  </si>
  <si>
    <t xml:space="preserve">                                                                                 فاکتور فروش                                             شماره فاکتور : 00402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</si>
  <si>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1399/10/03</t>
    </r>
  </si>
  <si>
    <t xml:space="preserve">  صورت حساب آقای / خانم : عباس نژاد            شماره تماس : </t>
  </si>
  <si>
    <t xml:space="preserve">                                                                                 فاکتور فروش                                             شماره فاکتور : 00403</t>
  </si>
  <si>
    <t>خودکار بیک فرانسه 4 رنگ اصلی</t>
  </si>
  <si>
    <t>راپید لنو</t>
  </si>
  <si>
    <t>تراش فلزی ایزن بسته 20 عددی</t>
  </si>
  <si>
    <t xml:space="preserve">غلط گیر نواری PLUMATE یدک </t>
  </si>
  <si>
    <t>غلط گیر قلمی سی کلاس</t>
  </si>
  <si>
    <t>غلط گیر قلمی بزرگ رومکس</t>
  </si>
  <si>
    <t>خط کش 20 سانت ژله ای شابلون دار</t>
  </si>
  <si>
    <t>قلم مو سموری</t>
  </si>
  <si>
    <t>چسب ماتیکی 15 گرم آریا</t>
  </si>
  <si>
    <t>چسب مایع ورقه ای رازی</t>
  </si>
  <si>
    <t>پاکت شومیز A4 بزرگتر</t>
  </si>
  <si>
    <t>چینه</t>
  </si>
  <si>
    <t>خمیر 10 رنگ مقوایی آریا</t>
  </si>
  <si>
    <t>دفترچه 1/8 بغل</t>
  </si>
  <si>
    <t>دفترچه 1/8 بالا</t>
  </si>
  <si>
    <t>دفترچه 1/32</t>
  </si>
  <si>
    <t>دفترچه طلقی 1/16 ساده</t>
  </si>
  <si>
    <t>یدک کلاسور</t>
  </si>
  <si>
    <t>کیف طلقی کشدار سهند</t>
  </si>
  <si>
    <t>تخته وایت مغناطیسی</t>
  </si>
  <si>
    <t>چسب پهن کارتن</t>
  </si>
  <si>
    <t>پستیت سایز 75*75 میلی متر خارجی</t>
  </si>
  <si>
    <t>خودکار پنتر جیر</t>
  </si>
  <si>
    <t>خمیر بازی 12 رنگ مقوائی آریا</t>
  </si>
  <si>
    <t>چسب رازی 50 گرم</t>
  </si>
  <si>
    <t xml:space="preserve">دفتر 50 برگ طلقی فانتزی نقاشی </t>
  </si>
  <si>
    <t>جاکارتی قفل دار</t>
  </si>
  <si>
    <t>دماسنج قابدار کوچک</t>
  </si>
  <si>
    <t>گواش 8رنگ نئون</t>
  </si>
  <si>
    <t>خودکار نامرئی</t>
  </si>
  <si>
    <t>مداد 36رنگ فلزی دوک</t>
  </si>
  <si>
    <t>مداد همراه سرمدادی عروسکی</t>
  </si>
  <si>
    <t>سرمدادی سیلیکونی</t>
  </si>
  <si>
    <t>چسب کش پلاستیکی</t>
  </si>
  <si>
    <t>روبیک مجیک 666</t>
  </si>
  <si>
    <t>روبیک معمولی</t>
  </si>
  <si>
    <t>دفتر طراحی A4 پاسارگاد</t>
  </si>
  <si>
    <t>شیطونگ ژله ای</t>
  </si>
  <si>
    <t>آکواریومی تک شاخ</t>
  </si>
  <si>
    <t>پایه چسب 606</t>
  </si>
  <si>
    <t>حروف الفبا پارس رسام</t>
  </si>
  <si>
    <t>جاقلمی 2010 شهاب</t>
  </si>
  <si>
    <t>ماسک صورت</t>
  </si>
  <si>
    <t>کارت الفبا بزرگ</t>
  </si>
  <si>
    <t>اکلیل نمک پاش</t>
  </si>
  <si>
    <t>تخته وایت فریم MDF 60*40</t>
  </si>
  <si>
    <t>گواش 12 رنگ جعبه طلقی بزرگ آریا</t>
  </si>
  <si>
    <t>مداد رنگی 24 رنگ فکتیس</t>
  </si>
  <si>
    <t>پاستل 2+12 رنگ آریا</t>
  </si>
  <si>
    <t>مداد مشکی فکتیس لیوانی طرح حیوانات</t>
  </si>
  <si>
    <t>دفتر 60 برگ فنری فانتزی جلدشده شفیعی</t>
  </si>
  <si>
    <t>دفتر 80 برگ سیمی فانتزی اکلیلی 103</t>
  </si>
  <si>
    <t xml:space="preserve">                                                                                 فاکتور فروش                                             شماره فاکتور : 00408</t>
  </si>
  <si>
    <t xml:space="preserve">  صورت حساب آقای / خانم : تونا 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</si>
  <si>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1399/10/14</t>
    </r>
  </si>
  <si>
    <t>هزینه پیک</t>
  </si>
  <si>
    <t xml:space="preserve">                                                                                 فاکتور فروش                                             شماره فاکتور : m-101</t>
  </si>
  <si>
    <t xml:space="preserve">  صورت حساب آقای / خانم : مصطفی           شماره تماس : </t>
  </si>
  <si>
    <t>پستیت شکلی فانتزی SKY</t>
  </si>
  <si>
    <t>پاکن فابر کاستل مشکی</t>
  </si>
  <si>
    <t>نوک اتود اونر 0.7</t>
  </si>
  <si>
    <t>ماژیک هایلایت پنتر</t>
  </si>
  <si>
    <t>خودکار کیان 4 رنگ اصلی</t>
  </si>
  <si>
    <t>مداد رنگی 12 رنگ استایلیش</t>
  </si>
  <si>
    <t>گواش 6 رنگ آریا</t>
  </si>
  <si>
    <t>گواش 6 رنگ پارسیکار</t>
  </si>
  <si>
    <t>پازل اعضای بدن</t>
  </si>
  <si>
    <t>چتر کوچک</t>
  </si>
  <si>
    <t>چتر بزرگ</t>
  </si>
  <si>
    <t>روان نویس چشمی یونی بال 4 رنگ اصلی</t>
  </si>
  <si>
    <t>اتود ووک فانتزی</t>
  </si>
  <si>
    <t>چسب 72 یارد</t>
  </si>
  <si>
    <t>دفتر 80 برگ طلقی ساده</t>
  </si>
  <si>
    <t>دفتر 50 برگ طلقی</t>
  </si>
  <si>
    <t>غلطگیر رومکس آبی</t>
  </si>
  <si>
    <t>خودکار استابیلو</t>
  </si>
  <si>
    <t>دفتر 100 برگ فنری جلد سخت شفیعی</t>
  </si>
  <si>
    <t>ماژیک هایلایت ووک</t>
  </si>
  <si>
    <t>کاتر واشین کوچک (کره‌ای)</t>
  </si>
  <si>
    <t>اتود 0.3</t>
  </si>
  <si>
    <t>نوک اتود 2B سی بی اس 0.5 و 0.7 Top cbs</t>
  </si>
  <si>
    <t>نوک اتود ایمر 120تایی  0.7</t>
  </si>
  <si>
    <t>نوک اتود HB سی بی اس 0.5 و 0.7 و 0.9</t>
  </si>
  <si>
    <t>دوخت پارسیکار 212</t>
  </si>
  <si>
    <t>پونز</t>
  </si>
  <si>
    <t>دوخت کانگرو DS45</t>
  </si>
  <si>
    <t>دوخت کانکس EW10</t>
  </si>
  <si>
    <t>دوخت فیلیپ 5079</t>
  </si>
  <si>
    <t>دوخت فیلیپ 5078</t>
  </si>
  <si>
    <t>مداد رنگی مقوایی 24 پیکاسو</t>
  </si>
  <si>
    <t>ساعت فومی بزرگ</t>
  </si>
  <si>
    <t>دفتر 100 برگ طلقی</t>
  </si>
  <si>
    <t>مداد رنگی مقوایی 12 پیکاسو خارجی</t>
  </si>
  <si>
    <t>مداد رنگی مقوایی 12 فکتیس</t>
  </si>
  <si>
    <t>مداد رنگی مقوایی 24 فکتیس</t>
  </si>
  <si>
    <t>نوک اتود know سایز  0.7</t>
  </si>
  <si>
    <t xml:space="preserve">                                                                                 فاکتور فروش                                             شماره فاکتور :m-102</t>
  </si>
  <si>
    <t>دفتر نقاشی بزرگ</t>
  </si>
  <si>
    <t>دفتر 60 برگ سیمی طلقی پرسی کلاسیک ویژه 127</t>
  </si>
  <si>
    <t>دفتر 60 برگ سیمی کلاسیک ویژه 121</t>
  </si>
  <si>
    <t>دفتر 40 برگ سیمی فانتزی اکلیلی 101</t>
  </si>
  <si>
    <t>دفتر 60 برگ سیمی فانتزی اکلیلی 102</t>
  </si>
  <si>
    <t>دفتر 50 برگ ته چسب طرح شهدا شفیعی</t>
  </si>
  <si>
    <t>دفتر شهدا کاما 50 برگی</t>
  </si>
  <si>
    <t>دفتر 50 برگ فنری طرح حرم صالح</t>
  </si>
  <si>
    <t>دفتر 80 برگ ته چسب طرح شهدا مشکات</t>
  </si>
  <si>
    <t>دفتر 80 برگ فنری بچه های آسمان</t>
  </si>
  <si>
    <t>دفتر 80 برگ فنری طرح حرم صالح</t>
  </si>
  <si>
    <t>مدادمشکی فکتیس NEGRO9000</t>
  </si>
  <si>
    <t>دفتر 40 برگ سیمی نقاشی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</si>
</sst>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2" fillId="2" borderId="22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0" fontId="2" fillId="0" borderId="25" xfId="0" applyFont="1" applyBorder="1" applyAlignment="1"/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3" fontId="2" fillId="0" borderId="20" xfId="1" applyNumberFormat="1" applyFont="1" applyFill="1" applyBorder="1" applyAlignment="1">
      <alignment horizontal="center"/>
    </xf>
    <xf numFmtId="3" fontId="2" fillId="2" borderId="20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0" borderId="0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" xfId="0" applyFont="1" applyFill="1" applyBorder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showGridLines="0" rightToLeft="1" view="pageBreakPreview" zoomScale="90" zoomScaleNormal="100" zoomScaleSheetLayoutView="90" workbookViewId="0">
      <selection activeCell="B1" sqref="B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7968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  <col min="8" max="8" width="15.69921875" bestFit="1" customWidth="1"/>
  </cols>
  <sheetData>
    <row r="1" spans="1:8" ht="18" thickBot="1" x14ac:dyDescent="0.6">
      <c r="A1" s="27"/>
      <c r="B1" s="28"/>
      <c r="C1" s="29"/>
      <c r="D1" s="29"/>
      <c r="E1" s="29"/>
      <c r="F1" s="29"/>
      <c r="G1" s="30"/>
    </row>
    <row r="2" spans="1:8" ht="22.8" customHeight="1" x14ac:dyDescent="0.55000000000000004">
      <c r="A2" s="94" t="s">
        <v>160</v>
      </c>
      <c r="B2" s="95"/>
      <c r="C2" s="95"/>
      <c r="D2" s="95"/>
      <c r="E2" s="95"/>
      <c r="F2" s="95"/>
      <c r="G2" s="96"/>
    </row>
    <row r="3" spans="1:8" x14ac:dyDescent="0.55000000000000004">
      <c r="A3" s="97" t="s">
        <v>166</v>
      </c>
      <c r="B3" s="98"/>
      <c r="C3" s="98"/>
      <c r="D3" s="98"/>
      <c r="E3" s="98"/>
      <c r="F3" s="98"/>
      <c r="G3" s="99"/>
    </row>
    <row r="4" spans="1:8" ht="27" x14ac:dyDescent="0.85">
      <c r="A4" s="97" t="s">
        <v>165</v>
      </c>
      <c r="B4" s="98"/>
      <c r="C4" s="98"/>
      <c r="D4" s="98"/>
      <c r="E4" s="98"/>
      <c r="F4" s="98"/>
      <c r="G4" s="99"/>
    </row>
    <row r="5" spans="1:8" ht="23.4" customHeight="1" x14ac:dyDescent="0.55000000000000004">
      <c r="A5" s="97" t="s">
        <v>161</v>
      </c>
      <c r="B5" s="98"/>
      <c r="C5" s="98"/>
      <c r="D5" s="98"/>
      <c r="E5" s="98"/>
      <c r="F5" s="98"/>
      <c r="G5" s="99"/>
    </row>
    <row r="6" spans="1:8" ht="18" thickBot="1" x14ac:dyDescent="0.6">
      <c r="A6" s="31"/>
      <c r="B6" s="14"/>
      <c r="C6" s="15"/>
      <c r="D6" s="15"/>
      <c r="E6" s="15"/>
      <c r="F6" s="15"/>
      <c r="G6" s="32"/>
    </row>
    <row r="7" spans="1:8" ht="24.6" customHeight="1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8" x14ac:dyDescent="0.55000000000000004">
      <c r="A8" s="35">
        <v>1</v>
      </c>
      <c r="B8" s="12" t="s">
        <v>3</v>
      </c>
      <c r="C8" s="11">
        <v>24</v>
      </c>
      <c r="D8" s="11" t="s">
        <v>4</v>
      </c>
      <c r="E8" s="16">
        <v>6700</v>
      </c>
      <c r="F8" s="17" t="s">
        <v>159</v>
      </c>
      <c r="G8" s="36">
        <v>160800</v>
      </c>
      <c r="H8" s="19"/>
    </row>
    <row r="9" spans="1:8" x14ac:dyDescent="0.55000000000000004">
      <c r="A9" s="37">
        <v>2</v>
      </c>
      <c r="B9" s="4" t="s">
        <v>5</v>
      </c>
      <c r="C9" s="8">
        <v>48</v>
      </c>
      <c r="D9" s="8" t="s">
        <v>4</v>
      </c>
      <c r="E9" s="10">
        <v>5740</v>
      </c>
      <c r="F9" s="5" t="s">
        <v>159</v>
      </c>
      <c r="G9" s="38">
        <v>275520</v>
      </c>
      <c r="H9" s="19"/>
    </row>
    <row r="10" spans="1:8" x14ac:dyDescent="0.55000000000000004">
      <c r="A10" s="39">
        <v>3</v>
      </c>
      <c r="B10" s="1" t="s">
        <v>6</v>
      </c>
      <c r="C10" s="2">
        <v>48</v>
      </c>
      <c r="D10" s="2" t="s">
        <v>7</v>
      </c>
      <c r="E10" s="9">
        <v>1105</v>
      </c>
      <c r="F10" s="3" t="s">
        <v>159</v>
      </c>
      <c r="G10" s="40">
        <v>53040</v>
      </c>
      <c r="H10" s="19"/>
    </row>
    <row r="11" spans="1:8" x14ac:dyDescent="0.55000000000000004">
      <c r="A11" s="37">
        <v>4</v>
      </c>
      <c r="B11" s="4" t="s">
        <v>8</v>
      </c>
      <c r="C11" s="8">
        <v>144</v>
      </c>
      <c r="D11" s="8" t="s">
        <v>7</v>
      </c>
      <c r="E11" s="10">
        <v>980</v>
      </c>
      <c r="F11" s="5">
        <v>0.1</v>
      </c>
      <c r="G11" s="38">
        <v>127008</v>
      </c>
      <c r="H11" s="19"/>
    </row>
    <row r="12" spans="1:8" x14ac:dyDescent="0.55000000000000004">
      <c r="A12" s="39">
        <v>5</v>
      </c>
      <c r="B12" s="1" t="s">
        <v>9</v>
      </c>
      <c r="C12" s="2">
        <v>144</v>
      </c>
      <c r="D12" s="2" t="s">
        <v>7</v>
      </c>
      <c r="E12" s="9">
        <v>1085</v>
      </c>
      <c r="F12" s="3">
        <v>0.1</v>
      </c>
      <c r="G12" s="40">
        <v>140616</v>
      </c>
      <c r="H12" s="19"/>
    </row>
    <row r="13" spans="1:8" x14ac:dyDescent="0.55000000000000004">
      <c r="A13" s="37">
        <v>6</v>
      </c>
      <c r="B13" s="4" t="s">
        <v>10</v>
      </c>
      <c r="C13" s="8">
        <v>288</v>
      </c>
      <c r="D13" s="8" t="s">
        <v>7</v>
      </c>
      <c r="E13" s="10">
        <v>1200</v>
      </c>
      <c r="F13" s="5">
        <v>0.08</v>
      </c>
      <c r="G13" s="38">
        <v>317952</v>
      </c>
      <c r="H13" s="19"/>
    </row>
    <row r="14" spans="1:8" x14ac:dyDescent="0.55000000000000004">
      <c r="A14" s="39">
        <v>7</v>
      </c>
      <c r="B14" s="1" t="s">
        <v>11</v>
      </c>
      <c r="C14" s="2">
        <v>288</v>
      </c>
      <c r="D14" s="2" t="s">
        <v>7</v>
      </c>
      <c r="E14" s="9">
        <v>1100</v>
      </c>
      <c r="F14" s="3">
        <v>0.08</v>
      </c>
      <c r="G14" s="40">
        <v>291456</v>
      </c>
      <c r="H14" s="19"/>
    </row>
    <row r="15" spans="1:8" x14ac:dyDescent="0.55000000000000004">
      <c r="A15" s="37">
        <v>8</v>
      </c>
      <c r="B15" s="4" t="s">
        <v>138</v>
      </c>
      <c r="C15" s="8">
        <v>48</v>
      </c>
      <c r="D15" s="8" t="s">
        <v>7</v>
      </c>
      <c r="E15" s="10">
        <v>2700</v>
      </c>
      <c r="F15" s="5" t="s">
        <v>159</v>
      </c>
      <c r="G15" s="38">
        <v>129600</v>
      </c>
      <c r="H15" s="19"/>
    </row>
    <row r="16" spans="1:8" x14ac:dyDescent="0.55000000000000004">
      <c r="A16" s="39">
        <v>9</v>
      </c>
      <c r="B16" s="1" t="s">
        <v>139</v>
      </c>
      <c r="C16" s="2">
        <v>24</v>
      </c>
      <c r="D16" s="2" t="s">
        <v>7</v>
      </c>
      <c r="E16" s="9">
        <v>2485</v>
      </c>
      <c r="F16" s="3" t="s">
        <v>159</v>
      </c>
      <c r="G16" s="40">
        <v>59640</v>
      </c>
      <c r="H16" s="19"/>
    </row>
    <row r="17" spans="1:8" x14ac:dyDescent="0.55000000000000004">
      <c r="A17" s="37">
        <v>10</v>
      </c>
      <c r="B17" s="4" t="s">
        <v>140</v>
      </c>
      <c r="C17" s="8">
        <v>24</v>
      </c>
      <c r="D17" s="8" t="s">
        <v>7</v>
      </c>
      <c r="E17" s="10">
        <v>3465</v>
      </c>
      <c r="F17" s="5" t="s">
        <v>159</v>
      </c>
      <c r="G17" s="38">
        <v>83160</v>
      </c>
      <c r="H17" s="19"/>
    </row>
    <row r="18" spans="1:8" x14ac:dyDescent="0.55000000000000004">
      <c r="A18" s="39">
        <v>11</v>
      </c>
      <c r="B18" s="1" t="s">
        <v>141</v>
      </c>
      <c r="C18" s="2">
        <v>40</v>
      </c>
      <c r="D18" s="2" t="s">
        <v>7</v>
      </c>
      <c r="E18" s="9">
        <v>2600</v>
      </c>
      <c r="F18" s="3" t="s">
        <v>159</v>
      </c>
      <c r="G18" s="40">
        <v>104000</v>
      </c>
      <c r="H18" s="19"/>
    </row>
    <row r="19" spans="1:8" x14ac:dyDescent="0.55000000000000004">
      <c r="A19" s="37">
        <v>12</v>
      </c>
      <c r="B19" s="4" t="s">
        <v>142</v>
      </c>
      <c r="C19" s="8">
        <v>12</v>
      </c>
      <c r="D19" s="8" t="s">
        <v>7</v>
      </c>
      <c r="E19" s="10">
        <v>2705</v>
      </c>
      <c r="F19" s="5" t="s">
        <v>159</v>
      </c>
      <c r="G19" s="38">
        <v>32460</v>
      </c>
      <c r="H19" s="19"/>
    </row>
    <row r="20" spans="1:8" x14ac:dyDescent="0.55000000000000004">
      <c r="A20" s="39">
        <v>13</v>
      </c>
      <c r="B20" s="1" t="s">
        <v>12</v>
      </c>
      <c r="C20" s="2">
        <v>24</v>
      </c>
      <c r="D20" s="2" t="s">
        <v>7</v>
      </c>
      <c r="E20" s="9">
        <v>9000</v>
      </c>
      <c r="F20" s="3" t="s">
        <v>159</v>
      </c>
      <c r="G20" s="40">
        <v>216000</v>
      </c>
      <c r="H20" s="19"/>
    </row>
    <row r="21" spans="1:8" x14ac:dyDescent="0.55000000000000004">
      <c r="A21" s="37">
        <v>14</v>
      </c>
      <c r="B21" s="4" t="s">
        <v>143</v>
      </c>
      <c r="C21" s="8">
        <v>12</v>
      </c>
      <c r="D21" s="8" t="s">
        <v>7</v>
      </c>
      <c r="E21" s="10">
        <v>11700</v>
      </c>
      <c r="F21" s="5" t="s">
        <v>159</v>
      </c>
      <c r="G21" s="38">
        <v>140400</v>
      </c>
      <c r="H21" s="19"/>
    </row>
    <row r="22" spans="1:8" x14ac:dyDescent="0.55000000000000004">
      <c r="A22" s="39">
        <v>15</v>
      </c>
      <c r="B22" s="1" t="s">
        <v>144</v>
      </c>
      <c r="C22" s="2">
        <v>30</v>
      </c>
      <c r="D22" s="2" t="s">
        <v>7</v>
      </c>
      <c r="E22" s="9">
        <v>12500</v>
      </c>
      <c r="F22" s="3" t="s">
        <v>159</v>
      </c>
      <c r="G22" s="40">
        <v>375000</v>
      </c>
      <c r="H22" s="19"/>
    </row>
    <row r="23" spans="1:8" x14ac:dyDescent="0.55000000000000004">
      <c r="A23" s="37">
        <v>16</v>
      </c>
      <c r="B23" s="4" t="s">
        <v>13</v>
      </c>
      <c r="C23" s="8">
        <v>48</v>
      </c>
      <c r="D23" s="8" t="s">
        <v>4</v>
      </c>
      <c r="E23" s="10">
        <v>1520</v>
      </c>
      <c r="F23" s="5" t="s">
        <v>159</v>
      </c>
      <c r="G23" s="38">
        <v>72960</v>
      </c>
      <c r="H23" s="19"/>
    </row>
    <row r="24" spans="1:8" x14ac:dyDescent="0.55000000000000004">
      <c r="A24" s="39">
        <v>17</v>
      </c>
      <c r="B24" s="1" t="s">
        <v>145</v>
      </c>
      <c r="C24" s="2">
        <v>24</v>
      </c>
      <c r="D24" s="2" t="s">
        <v>4</v>
      </c>
      <c r="E24" s="9">
        <v>2650</v>
      </c>
      <c r="F24" s="3" t="s">
        <v>159</v>
      </c>
      <c r="G24" s="40">
        <v>63600</v>
      </c>
      <c r="H24" s="19"/>
    </row>
    <row r="25" spans="1:8" x14ac:dyDescent="0.55000000000000004">
      <c r="A25" s="37">
        <v>18</v>
      </c>
      <c r="B25" s="4" t="s">
        <v>14</v>
      </c>
      <c r="C25" s="8">
        <v>12</v>
      </c>
      <c r="D25" s="8" t="s">
        <v>4</v>
      </c>
      <c r="E25" s="10">
        <v>2650</v>
      </c>
      <c r="F25" s="5" t="s">
        <v>159</v>
      </c>
      <c r="G25" s="38">
        <v>31800</v>
      </c>
      <c r="H25" s="19"/>
    </row>
    <row r="26" spans="1:8" x14ac:dyDescent="0.55000000000000004">
      <c r="A26" s="39">
        <v>19</v>
      </c>
      <c r="B26" s="1" t="s">
        <v>15</v>
      </c>
      <c r="C26" s="2">
        <v>24</v>
      </c>
      <c r="D26" s="2" t="s">
        <v>4</v>
      </c>
      <c r="E26" s="9">
        <v>2400</v>
      </c>
      <c r="F26" s="3" t="s">
        <v>159</v>
      </c>
      <c r="G26" s="40">
        <v>57600</v>
      </c>
      <c r="H26" s="19"/>
    </row>
    <row r="27" spans="1:8" x14ac:dyDescent="0.55000000000000004">
      <c r="A27" s="37">
        <v>20</v>
      </c>
      <c r="B27" s="4" t="s">
        <v>16</v>
      </c>
      <c r="C27" s="8">
        <v>24</v>
      </c>
      <c r="D27" s="8" t="s">
        <v>4</v>
      </c>
      <c r="E27" s="10">
        <v>2900</v>
      </c>
      <c r="F27" s="5" t="s">
        <v>159</v>
      </c>
      <c r="G27" s="38">
        <v>69600</v>
      </c>
      <c r="H27" s="19"/>
    </row>
    <row r="28" spans="1:8" x14ac:dyDescent="0.55000000000000004">
      <c r="A28" s="39">
        <v>21</v>
      </c>
      <c r="B28" s="1" t="s">
        <v>17</v>
      </c>
      <c r="C28" s="2">
        <v>12</v>
      </c>
      <c r="D28" s="2" t="s">
        <v>4</v>
      </c>
      <c r="E28" s="9">
        <v>2900</v>
      </c>
      <c r="F28" s="3" t="s">
        <v>159</v>
      </c>
      <c r="G28" s="40">
        <v>34800</v>
      </c>
      <c r="H28" s="19"/>
    </row>
    <row r="29" spans="1:8" x14ac:dyDescent="0.55000000000000004">
      <c r="A29" s="37">
        <v>22</v>
      </c>
      <c r="B29" s="4" t="s">
        <v>146</v>
      </c>
      <c r="C29" s="8">
        <v>150</v>
      </c>
      <c r="D29" s="8" t="s">
        <v>7</v>
      </c>
      <c r="E29" s="10">
        <v>990</v>
      </c>
      <c r="F29" s="5" t="s">
        <v>159</v>
      </c>
      <c r="G29" s="38">
        <v>148500</v>
      </c>
      <c r="H29" s="19"/>
    </row>
    <row r="30" spans="1:8" x14ac:dyDescent="0.55000000000000004">
      <c r="A30" s="39">
        <v>23</v>
      </c>
      <c r="B30" s="1" t="s">
        <v>18</v>
      </c>
      <c r="C30" s="2">
        <v>350</v>
      </c>
      <c r="D30" s="2" t="s">
        <v>7</v>
      </c>
      <c r="E30" s="9">
        <v>945</v>
      </c>
      <c r="F30" s="3" t="s">
        <v>159</v>
      </c>
      <c r="G30" s="40">
        <v>330750</v>
      </c>
      <c r="H30" s="19"/>
    </row>
    <row r="31" spans="1:8" x14ac:dyDescent="0.55000000000000004">
      <c r="A31" s="37">
        <v>24</v>
      </c>
      <c r="B31" s="4" t="s">
        <v>19</v>
      </c>
      <c r="C31" s="8">
        <v>45</v>
      </c>
      <c r="D31" s="8" t="s">
        <v>7</v>
      </c>
      <c r="E31" s="10">
        <v>990</v>
      </c>
      <c r="F31" s="5" t="s">
        <v>159</v>
      </c>
      <c r="G31" s="38">
        <v>44550</v>
      </c>
      <c r="H31" s="19"/>
    </row>
    <row r="32" spans="1:8" x14ac:dyDescent="0.55000000000000004">
      <c r="A32" s="39">
        <v>25</v>
      </c>
      <c r="B32" s="1" t="s">
        <v>20</v>
      </c>
      <c r="C32" s="2">
        <v>50</v>
      </c>
      <c r="D32" s="2" t="s">
        <v>7</v>
      </c>
      <c r="E32" s="9">
        <v>1500</v>
      </c>
      <c r="F32" s="3" t="s">
        <v>159</v>
      </c>
      <c r="G32" s="40">
        <v>75000</v>
      </c>
      <c r="H32" s="19"/>
    </row>
    <row r="33" spans="1:8" x14ac:dyDescent="0.55000000000000004">
      <c r="A33" s="37">
        <v>26</v>
      </c>
      <c r="B33" s="4" t="s">
        <v>21</v>
      </c>
      <c r="C33" s="8">
        <v>84</v>
      </c>
      <c r="D33" s="8" t="s">
        <v>7</v>
      </c>
      <c r="E33" s="10">
        <v>4000</v>
      </c>
      <c r="F33" s="5" t="s">
        <v>159</v>
      </c>
      <c r="G33" s="38">
        <v>336000</v>
      </c>
      <c r="H33" s="19"/>
    </row>
    <row r="34" spans="1:8" x14ac:dyDescent="0.55000000000000004">
      <c r="A34" s="39">
        <v>27</v>
      </c>
      <c r="B34" s="1" t="s">
        <v>22</v>
      </c>
      <c r="C34" s="2">
        <v>1</v>
      </c>
      <c r="D34" s="2" t="s">
        <v>23</v>
      </c>
      <c r="E34" s="9">
        <v>25000</v>
      </c>
      <c r="F34" s="3" t="s">
        <v>159</v>
      </c>
      <c r="G34" s="40">
        <v>25000</v>
      </c>
      <c r="H34" s="19"/>
    </row>
    <row r="35" spans="1:8" x14ac:dyDescent="0.55000000000000004">
      <c r="A35" s="37">
        <v>28</v>
      </c>
      <c r="B35" s="4" t="s">
        <v>24</v>
      </c>
      <c r="C35" s="8">
        <v>12</v>
      </c>
      <c r="D35" s="8" t="s">
        <v>7</v>
      </c>
      <c r="E35" s="10">
        <v>2500</v>
      </c>
      <c r="F35" s="5" t="s">
        <v>159</v>
      </c>
      <c r="G35" s="38">
        <v>30000</v>
      </c>
      <c r="H35" s="19"/>
    </row>
    <row r="36" spans="1:8" x14ac:dyDescent="0.55000000000000004">
      <c r="A36" s="39">
        <v>29</v>
      </c>
      <c r="B36" s="1" t="s">
        <v>148</v>
      </c>
      <c r="C36" s="2">
        <v>36</v>
      </c>
      <c r="D36" s="2" t="s">
        <v>7</v>
      </c>
      <c r="E36" s="9">
        <v>3500</v>
      </c>
      <c r="F36" s="3" t="s">
        <v>159</v>
      </c>
      <c r="G36" s="40">
        <v>126000</v>
      </c>
      <c r="H36" s="19"/>
    </row>
    <row r="37" spans="1:8" x14ac:dyDescent="0.55000000000000004">
      <c r="A37" s="37">
        <v>30</v>
      </c>
      <c r="B37" s="4" t="s">
        <v>149</v>
      </c>
      <c r="C37" s="8">
        <v>36</v>
      </c>
      <c r="D37" s="8" t="s">
        <v>7</v>
      </c>
      <c r="E37" s="10">
        <v>3210</v>
      </c>
      <c r="F37" s="5" t="s">
        <v>159</v>
      </c>
      <c r="G37" s="38">
        <v>115560</v>
      </c>
      <c r="H37" s="19"/>
    </row>
    <row r="38" spans="1:8" x14ac:dyDescent="0.55000000000000004">
      <c r="A38" s="39">
        <v>31</v>
      </c>
      <c r="B38" s="1" t="s">
        <v>25</v>
      </c>
      <c r="C38" s="2">
        <v>11</v>
      </c>
      <c r="D38" s="2" t="s">
        <v>7</v>
      </c>
      <c r="E38" s="9">
        <v>2970</v>
      </c>
      <c r="F38" s="3" t="s">
        <v>159</v>
      </c>
      <c r="G38" s="40">
        <v>32670</v>
      </c>
      <c r="H38" s="19"/>
    </row>
    <row r="39" spans="1:8" x14ac:dyDescent="0.55000000000000004">
      <c r="A39" s="37">
        <v>32</v>
      </c>
      <c r="B39" s="4" t="s">
        <v>26</v>
      </c>
      <c r="C39" s="8">
        <v>100</v>
      </c>
      <c r="D39" s="8" t="s">
        <v>7</v>
      </c>
      <c r="E39" s="10">
        <v>460</v>
      </c>
      <c r="F39" s="5" t="s">
        <v>159</v>
      </c>
      <c r="G39" s="38">
        <v>46000</v>
      </c>
      <c r="H39" s="19"/>
    </row>
    <row r="40" spans="1:8" x14ac:dyDescent="0.55000000000000004">
      <c r="A40" s="39">
        <v>33</v>
      </c>
      <c r="B40" s="1" t="s">
        <v>147</v>
      </c>
      <c r="C40" s="2">
        <v>48</v>
      </c>
      <c r="D40" s="2" t="s">
        <v>7</v>
      </c>
      <c r="E40" s="9">
        <v>715</v>
      </c>
      <c r="F40" s="3" t="s">
        <v>159</v>
      </c>
      <c r="G40" s="40">
        <v>34320</v>
      </c>
      <c r="H40" s="19"/>
    </row>
    <row r="41" spans="1:8" x14ac:dyDescent="0.55000000000000004">
      <c r="A41" s="37">
        <v>34</v>
      </c>
      <c r="B41" s="4" t="s">
        <v>27</v>
      </c>
      <c r="C41" s="8">
        <v>48</v>
      </c>
      <c r="D41" s="8" t="s">
        <v>7</v>
      </c>
      <c r="E41" s="10">
        <v>715</v>
      </c>
      <c r="F41" s="5" t="s">
        <v>159</v>
      </c>
      <c r="G41" s="38">
        <v>34320</v>
      </c>
      <c r="H41" s="19"/>
    </row>
    <row r="42" spans="1:8" x14ac:dyDescent="0.55000000000000004">
      <c r="A42" s="39">
        <v>35</v>
      </c>
      <c r="B42" s="1" t="s">
        <v>28</v>
      </c>
      <c r="C42" s="2">
        <v>36</v>
      </c>
      <c r="D42" s="2" t="s">
        <v>7</v>
      </c>
      <c r="E42" s="9">
        <v>3270</v>
      </c>
      <c r="F42" s="3" t="s">
        <v>159</v>
      </c>
      <c r="G42" s="40">
        <v>117720</v>
      </c>
      <c r="H42" s="19"/>
    </row>
    <row r="43" spans="1:8" x14ac:dyDescent="0.55000000000000004">
      <c r="A43" s="37">
        <v>36</v>
      </c>
      <c r="B43" s="4" t="s">
        <v>151</v>
      </c>
      <c r="C43" s="8">
        <v>24</v>
      </c>
      <c r="D43" s="8" t="s">
        <v>7</v>
      </c>
      <c r="E43" s="10">
        <v>1200</v>
      </c>
      <c r="F43" s="5" t="s">
        <v>159</v>
      </c>
      <c r="G43" s="38">
        <v>28800</v>
      </c>
      <c r="H43" s="19"/>
    </row>
    <row r="44" spans="1:8" x14ac:dyDescent="0.55000000000000004">
      <c r="A44" s="39">
        <v>37</v>
      </c>
      <c r="B44" s="1" t="s">
        <v>29</v>
      </c>
      <c r="C44" s="2">
        <v>1</v>
      </c>
      <c r="D44" s="2" t="s">
        <v>30</v>
      </c>
      <c r="E44" s="9">
        <v>40000</v>
      </c>
      <c r="F44" s="3" t="s">
        <v>159</v>
      </c>
      <c r="G44" s="40">
        <v>40000</v>
      </c>
      <c r="H44" s="19"/>
    </row>
    <row r="45" spans="1:8" x14ac:dyDescent="0.55000000000000004">
      <c r="A45" s="37">
        <v>38</v>
      </c>
      <c r="B45" s="4" t="s">
        <v>31</v>
      </c>
      <c r="C45" s="8">
        <v>1</v>
      </c>
      <c r="D45" s="8" t="s">
        <v>30</v>
      </c>
      <c r="E45" s="10">
        <v>43000</v>
      </c>
      <c r="F45" s="5" t="s">
        <v>159</v>
      </c>
      <c r="G45" s="38">
        <v>43000</v>
      </c>
      <c r="H45" s="19"/>
    </row>
    <row r="46" spans="1:8" x14ac:dyDescent="0.55000000000000004">
      <c r="A46" s="39">
        <v>39</v>
      </c>
      <c r="B46" s="1" t="s">
        <v>150</v>
      </c>
      <c r="C46" s="2">
        <v>1</v>
      </c>
      <c r="D46" s="2" t="s">
        <v>30</v>
      </c>
      <c r="E46" s="9">
        <v>75000</v>
      </c>
      <c r="F46" s="3" t="s">
        <v>159</v>
      </c>
      <c r="G46" s="40">
        <v>75000</v>
      </c>
      <c r="H46" s="19"/>
    </row>
    <row r="47" spans="1:8" x14ac:dyDescent="0.55000000000000004">
      <c r="A47" s="37">
        <v>40</v>
      </c>
      <c r="B47" s="4" t="s">
        <v>32</v>
      </c>
      <c r="C47" s="8">
        <v>1</v>
      </c>
      <c r="D47" s="8" t="s">
        <v>4</v>
      </c>
      <c r="E47" s="10">
        <v>36500</v>
      </c>
      <c r="F47" s="5" t="s">
        <v>159</v>
      </c>
      <c r="G47" s="38">
        <v>36500</v>
      </c>
      <c r="H47" s="19"/>
    </row>
    <row r="48" spans="1:8" x14ac:dyDescent="0.55000000000000004">
      <c r="A48" s="39">
        <v>41</v>
      </c>
      <c r="B48" s="1" t="s">
        <v>33</v>
      </c>
      <c r="C48" s="2">
        <v>1</v>
      </c>
      <c r="D48" s="2" t="s">
        <v>4</v>
      </c>
      <c r="E48" s="9">
        <v>25000</v>
      </c>
      <c r="F48" s="3" t="s">
        <v>159</v>
      </c>
      <c r="G48" s="40">
        <v>25000</v>
      </c>
      <c r="H48" s="19"/>
    </row>
    <row r="49" spans="1:8" x14ac:dyDescent="0.55000000000000004">
      <c r="A49" s="37">
        <v>42</v>
      </c>
      <c r="B49" s="4" t="s">
        <v>34</v>
      </c>
      <c r="C49" s="8">
        <v>3</v>
      </c>
      <c r="D49" s="8" t="s">
        <v>7</v>
      </c>
      <c r="E49" s="10">
        <v>5920</v>
      </c>
      <c r="F49" s="5" t="s">
        <v>159</v>
      </c>
      <c r="G49" s="38">
        <v>17760</v>
      </c>
      <c r="H49" s="19"/>
    </row>
    <row r="50" spans="1:8" x14ac:dyDescent="0.55000000000000004">
      <c r="A50" s="39">
        <v>43</v>
      </c>
      <c r="B50" s="1" t="s">
        <v>35</v>
      </c>
      <c r="C50" s="2">
        <v>12</v>
      </c>
      <c r="D50" s="2" t="s">
        <v>7</v>
      </c>
      <c r="E50" s="9">
        <v>3900</v>
      </c>
      <c r="F50" s="3" t="s">
        <v>159</v>
      </c>
      <c r="G50" s="40">
        <v>46800</v>
      </c>
      <c r="H50" s="19"/>
    </row>
    <row r="51" spans="1:8" x14ac:dyDescent="0.55000000000000004">
      <c r="A51" s="37">
        <v>44</v>
      </c>
      <c r="B51" s="4" t="s">
        <v>36</v>
      </c>
      <c r="C51" s="8">
        <v>12</v>
      </c>
      <c r="D51" s="8" t="s">
        <v>7</v>
      </c>
      <c r="E51" s="10">
        <v>3500</v>
      </c>
      <c r="F51" s="5" t="s">
        <v>159</v>
      </c>
      <c r="G51" s="38">
        <v>42000</v>
      </c>
      <c r="H51" s="19"/>
    </row>
    <row r="52" spans="1:8" x14ac:dyDescent="0.55000000000000004">
      <c r="A52" s="39">
        <v>45</v>
      </c>
      <c r="B52" s="1" t="s">
        <v>37</v>
      </c>
      <c r="C52" s="2">
        <v>24</v>
      </c>
      <c r="D52" s="2" t="s">
        <v>7</v>
      </c>
      <c r="E52" s="9">
        <v>2100</v>
      </c>
      <c r="F52" s="3" t="s">
        <v>159</v>
      </c>
      <c r="G52" s="40">
        <v>50400</v>
      </c>
      <c r="H52" s="19"/>
    </row>
    <row r="53" spans="1:8" x14ac:dyDescent="0.55000000000000004">
      <c r="A53" s="37">
        <v>46</v>
      </c>
      <c r="B53" s="4" t="s">
        <v>38</v>
      </c>
      <c r="C53" s="8">
        <v>12</v>
      </c>
      <c r="D53" s="8" t="s">
        <v>7</v>
      </c>
      <c r="E53" s="10">
        <v>800</v>
      </c>
      <c r="F53" s="5" t="s">
        <v>159</v>
      </c>
      <c r="G53" s="38">
        <v>9600</v>
      </c>
      <c r="H53" s="19"/>
    </row>
    <row r="54" spans="1:8" x14ac:dyDescent="0.55000000000000004">
      <c r="A54" s="39">
        <v>47</v>
      </c>
      <c r="B54" s="1" t="s">
        <v>39</v>
      </c>
      <c r="C54" s="2">
        <v>12</v>
      </c>
      <c r="D54" s="2" t="s">
        <v>7</v>
      </c>
      <c r="E54" s="9">
        <v>1000</v>
      </c>
      <c r="F54" s="3" t="s">
        <v>159</v>
      </c>
      <c r="G54" s="40">
        <v>12000</v>
      </c>
      <c r="H54" s="19"/>
    </row>
    <row r="55" spans="1:8" x14ac:dyDescent="0.55000000000000004">
      <c r="A55" s="37">
        <v>48</v>
      </c>
      <c r="B55" s="4" t="s">
        <v>40</v>
      </c>
      <c r="C55" s="8">
        <v>4</v>
      </c>
      <c r="D55" s="8" t="s">
        <v>7</v>
      </c>
      <c r="E55" s="10">
        <v>2540</v>
      </c>
      <c r="F55" s="5" t="s">
        <v>159</v>
      </c>
      <c r="G55" s="38">
        <v>10160</v>
      </c>
      <c r="H55" s="19"/>
    </row>
    <row r="56" spans="1:8" x14ac:dyDescent="0.55000000000000004">
      <c r="A56" s="39">
        <v>49</v>
      </c>
      <c r="B56" s="1" t="s">
        <v>41</v>
      </c>
      <c r="C56" s="2">
        <v>6</v>
      </c>
      <c r="D56" s="2" t="s">
        <v>7</v>
      </c>
      <c r="E56" s="9">
        <v>6625</v>
      </c>
      <c r="F56" s="3" t="s">
        <v>159</v>
      </c>
      <c r="G56" s="40">
        <v>39750</v>
      </c>
      <c r="H56" s="19"/>
    </row>
    <row r="57" spans="1:8" x14ac:dyDescent="0.55000000000000004">
      <c r="A57" s="37">
        <v>50</v>
      </c>
      <c r="B57" s="4" t="s">
        <v>42</v>
      </c>
      <c r="C57" s="8">
        <v>6</v>
      </c>
      <c r="D57" s="8" t="s">
        <v>7</v>
      </c>
      <c r="E57" s="10">
        <v>4430</v>
      </c>
      <c r="F57" s="5" t="s">
        <v>159</v>
      </c>
      <c r="G57" s="38">
        <v>26580</v>
      </c>
      <c r="H57" s="19"/>
    </row>
    <row r="58" spans="1:8" x14ac:dyDescent="0.55000000000000004">
      <c r="A58" s="39">
        <v>51</v>
      </c>
      <c r="B58" s="1" t="s">
        <v>43</v>
      </c>
      <c r="C58" s="2">
        <v>24</v>
      </c>
      <c r="D58" s="2" t="s">
        <v>7</v>
      </c>
      <c r="E58" s="9">
        <v>400</v>
      </c>
      <c r="F58" s="3" t="s">
        <v>159</v>
      </c>
      <c r="G58" s="40">
        <v>9600</v>
      </c>
      <c r="H58" s="19"/>
    </row>
    <row r="59" spans="1:8" x14ac:dyDescent="0.55000000000000004">
      <c r="A59" s="37">
        <v>52</v>
      </c>
      <c r="B59" s="4" t="s">
        <v>44</v>
      </c>
      <c r="C59" s="8">
        <v>18</v>
      </c>
      <c r="D59" s="8" t="s">
        <v>7</v>
      </c>
      <c r="E59" s="10">
        <v>510</v>
      </c>
      <c r="F59" s="5" t="s">
        <v>159</v>
      </c>
      <c r="G59" s="38">
        <v>9180</v>
      </c>
      <c r="H59" s="19"/>
    </row>
    <row r="60" spans="1:8" x14ac:dyDescent="0.55000000000000004">
      <c r="A60" s="39">
        <v>53</v>
      </c>
      <c r="B60" s="1" t="s">
        <v>45</v>
      </c>
      <c r="C60" s="2">
        <v>24</v>
      </c>
      <c r="D60" s="2" t="s">
        <v>7</v>
      </c>
      <c r="E60" s="9">
        <v>520</v>
      </c>
      <c r="F60" s="3" t="s">
        <v>159</v>
      </c>
      <c r="G60" s="40">
        <v>12480</v>
      </c>
      <c r="H60" s="19"/>
    </row>
    <row r="61" spans="1:8" x14ac:dyDescent="0.55000000000000004">
      <c r="A61" s="37">
        <v>54</v>
      </c>
      <c r="B61" s="4" t="s">
        <v>46</v>
      </c>
      <c r="C61" s="8">
        <v>12</v>
      </c>
      <c r="D61" s="8" t="s">
        <v>7</v>
      </c>
      <c r="E61" s="10">
        <v>2550</v>
      </c>
      <c r="F61" s="5" t="s">
        <v>159</v>
      </c>
      <c r="G61" s="38">
        <v>30600</v>
      </c>
      <c r="H61" s="19"/>
    </row>
    <row r="62" spans="1:8" x14ac:dyDescent="0.55000000000000004">
      <c r="A62" s="39">
        <v>55</v>
      </c>
      <c r="B62" s="1" t="s">
        <v>47</v>
      </c>
      <c r="C62" s="2">
        <v>11</v>
      </c>
      <c r="D62" s="2" t="s">
        <v>7</v>
      </c>
      <c r="E62" s="9">
        <v>3410</v>
      </c>
      <c r="F62" s="3" t="s">
        <v>159</v>
      </c>
      <c r="G62" s="40">
        <v>37510</v>
      </c>
      <c r="H62" s="19"/>
    </row>
    <row r="63" spans="1:8" x14ac:dyDescent="0.55000000000000004">
      <c r="A63" s="37">
        <v>56</v>
      </c>
      <c r="B63" s="4" t="s">
        <v>48</v>
      </c>
      <c r="C63" s="8">
        <v>24</v>
      </c>
      <c r="D63" s="8" t="s">
        <v>4</v>
      </c>
      <c r="E63" s="10">
        <v>6700</v>
      </c>
      <c r="F63" s="5" t="s">
        <v>159</v>
      </c>
      <c r="G63" s="38">
        <v>160800</v>
      </c>
      <c r="H63" s="19"/>
    </row>
    <row r="64" spans="1:8" x14ac:dyDescent="0.55000000000000004">
      <c r="A64" s="39">
        <v>57</v>
      </c>
      <c r="B64" s="1" t="s">
        <v>49</v>
      </c>
      <c r="C64" s="2">
        <v>12</v>
      </c>
      <c r="D64" s="2" t="s">
        <v>4</v>
      </c>
      <c r="E64" s="9">
        <v>16000</v>
      </c>
      <c r="F64" s="3" t="s">
        <v>159</v>
      </c>
      <c r="G64" s="40">
        <v>192000</v>
      </c>
      <c r="H64" s="19"/>
    </row>
    <row r="65" spans="1:8" x14ac:dyDescent="0.55000000000000004">
      <c r="A65" s="37">
        <v>58</v>
      </c>
      <c r="B65" s="4" t="s">
        <v>50</v>
      </c>
      <c r="C65" s="8">
        <v>6</v>
      </c>
      <c r="D65" s="8" t="s">
        <v>4</v>
      </c>
      <c r="E65" s="10">
        <v>13400</v>
      </c>
      <c r="F65" s="5" t="s">
        <v>159</v>
      </c>
      <c r="G65" s="38">
        <v>80400</v>
      </c>
      <c r="H65" s="19"/>
    </row>
    <row r="66" spans="1:8" x14ac:dyDescent="0.55000000000000004">
      <c r="A66" s="39">
        <v>59</v>
      </c>
      <c r="B66" s="1" t="s">
        <v>51</v>
      </c>
      <c r="C66" s="2">
        <v>7</v>
      </c>
      <c r="D66" s="2" t="s">
        <v>4</v>
      </c>
      <c r="E66" s="9">
        <v>6700</v>
      </c>
      <c r="F66" s="3" t="s">
        <v>159</v>
      </c>
      <c r="G66" s="40">
        <v>46900</v>
      </c>
      <c r="H66" s="19"/>
    </row>
    <row r="67" spans="1:8" x14ac:dyDescent="0.55000000000000004">
      <c r="A67" s="37">
        <v>60</v>
      </c>
      <c r="B67" s="4" t="s">
        <v>52</v>
      </c>
      <c r="C67" s="8">
        <v>10</v>
      </c>
      <c r="D67" s="8" t="s">
        <v>4</v>
      </c>
      <c r="E67" s="10">
        <v>13500</v>
      </c>
      <c r="F67" s="5" t="s">
        <v>159</v>
      </c>
      <c r="G67" s="38">
        <v>135000</v>
      </c>
      <c r="H67" s="19"/>
    </row>
    <row r="68" spans="1:8" x14ac:dyDescent="0.55000000000000004">
      <c r="A68" s="39">
        <v>61</v>
      </c>
      <c r="B68" s="1" t="s">
        <v>53</v>
      </c>
      <c r="C68" s="2">
        <v>1</v>
      </c>
      <c r="D68" s="2" t="s">
        <v>4</v>
      </c>
      <c r="E68" s="9">
        <v>88000</v>
      </c>
      <c r="F68" s="3" t="s">
        <v>159</v>
      </c>
      <c r="G68" s="40">
        <v>88000</v>
      </c>
      <c r="H68" s="19"/>
    </row>
    <row r="69" spans="1:8" x14ac:dyDescent="0.55000000000000004">
      <c r="A69" s="37">
        <v>62</v>
      </c>
      <c r="B69" s="4" t="s">
        <v>54</v>
      </c>
      <c r="C69" s="8">
        <v>24</v>
      </c>
      <c r="D69" s="8" t="s">
        <v>4</v>
      </c>
      <c r="E69" s="10">
        <v>14000</v>
      </c>
      <c r="F69" s="5">
        <v>0.08</v>
      </c>
      <c r="G69" s="38">
        <v>309120</v>
      </c>
      <c r="H69" s="19"/>
    </row>
    <row r="70" spans="1:8" x14ac:dyDescent="0.55000000000000004">
      <c r="A70" s="39">
        <v>63</v>
      </c>
      <c r="B70" s="1" t="s">
        <v>55</v>
      </c>
      <c r="C70" s="2">
        <v>12</v>
      </c>
      <c r="D70" s="2" t="s">
        <v>4</v>
      </c>
      <c r="E70" s="9">
        <v>18000</v>
      </c>
      <c r="F70" s="3">
        <v>0.1</v>
      </c>
      <c r="G70" s="40">
        <v>194400</v>
      </c>
      <c r="H70" s="19"/>
    </row>
    <row r="71" spans="1:8" x14ac:dyDescent="0.55000000000000004">
      <c r="A71" s="37">
        <v>64</v>
      </c>
      <c r="B71" s="4" t="s">
        <v>56</v>
      </c>
      <c r="C71" s="8">
        <v>20</v>
      </c>
      <c r="D71" s="8" t="s">
        <v>4</v>
      </c>
      <c r="E71" s="10">
        <v>12500</v>
      </c>
      <c r="F71" s="5" t="s">
        <v>159</v>
      </c>
      <c r="G71" s="38">
        <v>250000</v>
      </c>
      <c r="H71" s="19"/>
    </row>
    <row r="72" spans="1:8" x14ac:dyDescent="0.55000000000000004">
      <c r="A72" s="39">
        <v>65</v>
      </c>
      <c r="B72" s="1" t="s">
        <v>57</v>
      </c>
      <c r="C72" s="2">
        <v>6</v>
      </c>
      <c r="D72" s="2" t="s">
        <v>4</v>
      </c>
      <c r="E72" s="9">
        <v>25000</v>
      </c>
      <c r="F72" s="3" t="s">
        <v>159</v>
      </c>
      <c r="G72" s="40">
        <v>150000</v>
      </c>
      <c r="H72" s="19"/>
    </row>
    <row r="73" spans="1:8" x14ac:dyDescent="0.55000000000000004">
      <c r="A73" s="37">
        <v>66</v>
      </c>
      <c r="B73" s="4" t="s">
        <v>58</v>
      </c>
      <c r="C73" s="8">
        <v>12</v>
      </c>
      <c r="D73" s="8" t="s">
        <v>4</v>
      </c>
      <c r="E73" s="10">
        <v>4450</v>
      </c>
      <c r="F73" s="5" t="s">
        <v>159</v>
      </c>
      <c r="G73" s="38">
        <v>53400</v>
      </c>
      <c r="H73" s="19"/>
    </row>
    <row r="74" spans="1:8" x14ac:dyDescent="0.55000000000000004">
      <c r="A74" s="39">
        <v>67</v>
      </c>
      <c r="B74" s="1" t="s">
        <v>59</v>
      </c>
      <c r="C74" s="2">
        <v>6</v>
      </c>
      <c r="D74" s="2" t="s">
        <v>4</v>
      </c>
      <c r="E74" s="9">
        <v>12500</v>
      </c>
      <c r="F74" s="3" t="s">
        <v>159</v>
      </c>
      <c r="G74" s="40">
        <v>75000</v>
      </c>
      <c r="H74" s="19"/>
    </row>
    <row r="75" spans="1:8" x14ac:dyDescent="0.55000000000000004">
      <c r="A75" s="37">
        <v>68</v>
      </c>
      <c r="B75" s="4" t="s">
        <v>60</v>
      </c>
      <c r="C75" s="8">
        <v>12</v>
      </c>
      <c r="D75" s="8" t="s">
        <v>4</v>
      </c>
      <c r="E75" s="10">
        <v>5200</v>
      </c>
      <c r="F75" s="5">
        <v>0.1</v>
      </c>
      <c r="G75" s="38">
        <v>56160</v>
      </c>
      <c r="H75" s="19"/>
    </row>
    <row r="76" spans="1:8" x14ac:dyDescent="0.55000000000000004">
      <c r="A76" s="39">
        <v>69</v>
      </c>
      <c r="B76" s="1" t="s">
        <v>61</v>
      </c>
      <c r="C76" s="2">
        <v>6</v>
      </c>
      <c r="D76" s="2" t="s">
        <v>4</v>
      </c>
      <c r="E76" s="9">
        <v>13700</v>
      </c>
      <c r="F76" s="3">
        <v>0.1</v>
      </c>
      <c r="G76" s="40">
        <v>73980</v>
      </c>
      <c r="H76" s="19"/>
    </row>
    <row r="77" spans="1:8" x14ac:dyDescent="0.55000000000000004">
      <c r="A77" s="37">
        <v>70</v>
      </c>
      <c r="B77" s="4" t="s">
        <v>62</v>
      </c>
      <c r="C77" s="8">
        <v>3</v>
      </c>
      <c r="D77" s="8" t="s">
        <v>4</v>
      </c>
      <c r="E77" s="10">
        <v>43500</v>
      </c>
      <c r="F77" s="5">
        <v>0.1</v>
      </c>
      <c r="G77" s="38">
        <v>117450</v>
      </c>
      <c r="H77" s="19"/>
    </row>
    <row r="78" spans="1:8" x14ac:dyDescent="0.55000000000000004">
      <c r="A78" s="39">
        <v>71</v>
      </c>
      <c r="B78" s="1" t="s">
        <v>63</v>
      </c>
      <c r="C78" s="2">
        <v>6</v>
      </c>
      <c r="D78" s="2" t="s">
        <v>4</v>
      </c>
      <c r="E78" s="9">
        <v>18600</v>
      </c>
      <c r="F78" s="3">
        <v>0.1</v>
      </c>
      <c r="G78" s="40">
        <v>100440</v>
      </c>
      <c r="H78" s="19"/>
    </row>
    <row r="79" spans="1:8" x14ac:dyDescent="0.55000000000000004">
      <c r="A79" s="37">
        <v>72</v>
      </c>
      <c r="B79" s="4" t="s">
        <v>64</v>
      </c>
      <c r="C79" s="8">
        <v>4</v>
      </c>
      <c r="D79" s="8" t="s">
        <v>4</v>
      </c>
      <c r="E79" s="10">
        <v>46200</v>
      </c>
      <c r="F79" s="5" t="s">
        <v>159</v>
      </c>
      <c r="G79" s="38">
        <v>184800</v>
      </c>
      <c r="H79" s="19"/>
    </row>
    <row r="80" spans="1:8" x14ac:dyDescent="0.55000000000000004">
      <c r="A80" s="39">
        <v>73</v>
      </c>
      <c r="B80" s="1" t="s">
        <v>65</v>
      </c>
      <c r="C80" s="2">
        <v>20</v>
      </c>
      <c r="D80" s="2" t="s">
        <v>4</v>
      </c>
      <c r="E80" s="9">
        <v>3300</v>
      </c>
      <c r="F80" s="3" t="s">
        <v>159</v>
      </c>
      <c r="G80" s="40">
        <v>66000</v>
      </c>
      <c r="H80" s="19"/>
    </row>
    <row r="81" spans="1:8" x14ac:dyDescent="0.55000000000000004">
      <c r="A81" s="37">
        <v>74</v>
      </c>
      <c r="B81" s="4" t="s">
        <v>66</v>
      </c>
      <c r="C81" s="8">
        <v>20</v>
      </c>
      <c r="D81" s="8" t="s">
        <v>4</v>
      </c>
      <c r="E81" s="10">
        <v>2750</v>
      </c>
      <c r="F81" s="5" t="s">
        <v>159</v>
      </c>
      <c r="G81" s="38">
        <v>55000</v>
      </c>
      <c r="H81" s="19"/>
    </row>
    <row r="82" spans="1:8" x14ac:dyDescent="0.55000000000000004">
      <c r="A82" s="39">
        <v>75</v>
      </c>
      <c r="B82" s="1" t="s">
        <v>67</v>
      </c>
      <c r="C82" s="2">
        <v>6</v>
      </c>
      <c r="D82" s="2" t="s">
        <v>7</v>
      </c>
      <c r="E82" s="9">
        <v>2820</v>
      </c>
      <c r="F82" s="3" t="s">
        <v>159</v>
      </c>
      <c r="G82" s="40">
        <v>16920</v>
      </c>
      <c r="H82" s="19"/>
    </row>
    <row r="83" spans="1:8" x14ac:dyDescent="0.55000000000000004">
      <c r="A83" s="37">
        <v>76</v>
      </c>
      <c r="B83" s="4" t="s">
        <v>68</v>
      </c>
      <c r="C83" s="8">
        <v>30</v>
      </c>
      <c r="D83" s="8" t="s">
        <v>7</v>
      </c>
      <c r="E83" s="10">
        <v>1800</v>
      </c>
      <c r="F83" s="5">
        <v>0.1</v>
      </c>
      <c r="G83" s="38">
        <v>48600</v>
      </c>
      <c r="H83" s="19"/>
    </row>
    <row r="84" spans="1:8" x14ac:dyDescent="0.55000000000000004">
      <c r="A84" s="39">
        <v>77</v>
      </c>
      <c r="B84" s="1" t="s">
        <v>69</v>
      </c>
      <c r="C84" s="2">
        <v>11</v>
      </c>
      <c r="D84" s="2" t="s">
        <v>7</v>
      </c>
      <c r="E84" s="9">
        <v>3500</v>
      </c>
      <c r="F84" s="3" t="s">
        <v>159</v>
      </c>
      <c r="G84" s="40">
        <v>38500</v>
      </c>
      <c r="H84" s="19"/>
    </row>
    <row r="85" spans="1:8" x14ac:dyDescent="0.55000000000000004">
      <c r="A85" s="37">
        <v>78</v>
      </c>
      <c r="B85" s="4" t="s">
        <v>70</v>
      </c>
      <c r="C85" s="8">
        <v>6</v>
      </c>
      <c r="D85" s="8" t="s">
        <v>4</v>
      </c>
      <c r="E85" s="10">
        <v>4000</v>
      </c>
      <c r="F85" s="5" t="s">
        <v>159</v>
      </c>
      <c r="G85" s="38">
        <v>24000</v>
      </c>
      <c r="H85" s="19"/>
    </row>
    <row r="86" spans="1:8" x14ac:dyDescent="0.55000000000000004">
      <c r="A86" s="39">
        <v>79</v>
      </c>
      <c r="B86" s="1" t="s">
        <v>71</v>
      </c>
      <c r="C86" s="2">
        <v>24</v>
      </c>
      <c r="D86" s="2" t="s">
        <v>7</v>
      </c>
      <c r="E86" s="9">
        <v>4000</v>
      </c>
      <c r="F86" s="3" t="s">
        <v>159</v>
      </c>
      <c r="G86" s="40">
        <v>96000</v>
      </c>
      <c r="H86" s="19"/>
    </row>
    <row r="87" spans="1:8" x14ac:dyDescent="0.55000000000000004">
      <c r="A87" s="37">
        <v>80</v>
      </c>
      <c r="B87" s="4" t="s">
        <v>72</v>
      </c>
      <c r="C87" s="8">
        <v>1</v>
      </c>
      <c r="D87" s="8" t="s">
        <v>4</v>
      </c>
      <c r="E87" s="10">
        <v>330000</v>
      </c>
      <c r="F87" s="5" t="s">
        <v>159</v>
      </c>
      <c r="G87" s="38">
        <v>330000</v>
      </c>
      <c r="H87" s="19"/>
    </row>
    <row r="88" spans="1:8" x14ac:dyDescent="0.55000000000000004">
      <c r="A88" s="39">
        <v>81</v>
      </c>
      <c r="B88" s="1" t="s">
        <v>73</v>
      </c>
      <c r="C88" s="2">
        <v>24</v>
      </c>
      <c r="D88" s="2" t="s">
        <v>7</v>
      </c>
      <c r="E88" s="9">
        <v>500</v>
      </c>
      <c r="F88" s="3" t="s">
        <v>159</v>
      </c>
      <c r="G88" s="40">
        <v>12000</v>
      </c>
      <c r="H88" s="19"/>
    </row>
    <row r="89" spans="1:8" x14ac:dyDescent="0.55000000000000004">
      <c r="A89" s="37">
        <v>82</v>
      </c>
      <c r="B89" s="4" t="s">
        <v>74</v>
      </c>
      <c r="C89" s="8">
        <v>60</v>
      </c>
      <c r="D89" s="8" t="s">
        <v>7</v>
      </c>
      <c r="E89" s="10">
        <v>950</v>
      </c>
      <c r="F89" s="5" t="s">
        <v>159</v>
      </c>
      <c r="G89" s="38">
        <v>57000</v>
      </c>
      <c r="H89" s="19"/>
    </row>
    <row r="90" spans="1:8" x14ac:dyDescent="0.55000000000000004">
      <c r="A90" s="39">
        <v>83</v>
      </c>
      <c r="B90" s="1" t="s">
        <v>75</v>
      </c>
      <c r="C90" s="2">
        <v>50</v>
      </c>
      <c r="D90" s="2" t="s">
        <v>7</v>
      </c>
      <c r="E90" s="9">
        <v>220</v>
      </c>
      <c r="F90" s="3" t="s">
        <v>159</v>
      </c>
      <c r="G90" s="40">
        <v>11000</v>
      </c>
      <c r="H90" s="19"/>
    </row>
    <row r="91" spans="1:8" x14ac:dyDescent="0.55000000000000004">
      <c r="A91" s="37">
        <v>84</v>
      </c>
      <c r="B91" s="4" t="s">
        <v>76</v>
      </c>
      <c r="C91" s="8">
        <v>50</v>
      </c>
      <c r="D91" s="8" t="s">
        <v>7</v>
      </c>
      <c r="E91" s="10">
        <v>75</v>
      </c>
      <c r="F91" s="5" t="s">
        <v>159</v>
      </c>
      <c r="G91" s="38">
        <v>3750</v>
      </c>
      <c r="H91" s="19"/>
    </row>
    <row r="92" spans="1:8" x14ac:dyDescent="0.55000000000000004">
      <c r="A92" s="39">
        <v>85</v>
      </c>
      <c r="B92" s="1" t="s">
        <v>77</v>
      </c>
      <c r="C92" s="2">
        <v>30</v>
      </c>
      <c r="D92" s="2" t="s">
        <v>7</v>
      </c>
      <c r="E92" s="9">
        <v>315</v>
      </c>
      <c r="F92" s="3" t="s">
        <v>159</v>
      </c>
      <c r="G92" s="40">
        <v>9450</v>
      </c>
      <c r="H92" s="19"/>
    </row>
    <row r="93" spans="1:8" x14ac:dyDescent="0.55000000000000004">
      <c r="A93" s="37">
        <v>86</v>
      </c>
      <c r="B93" s="4" t="s">
        <v>78</v>
      </c>
      <c r="C93" s="8">
        <v>30</v>
      </c>
      <c r="D93" s="8" t="s">
        <v>7</v>
      </c>
      <c r="E93" s="10">
        <v>395</v>
      </c>
      <c r="F93" s="5" t="s">
        <v>159</v>
      </c>
      <c r="G93" s="38">
        <v>11850</v>
      </c>
      <c r="H93" s="19"/>
    </row>
    <row r="94" spans="1:8" x14ac:dyDescent="0.55000000000000004">
      <c r="A94" s="39">
        <v>87</v>
      </c>
      <c r="B94" s="1" t="s">
        <v>79</v>
      </c>
      <c r="C94" s="2">
        <v>30</v>
      </c>
      <c r="D94" s="2" t="s">
        <v>7</v>
      </c>
      <c r="E94" s="9">
        <v>495</v>
      </c>
      <c r="F94" s="3" t="s">
        <v>159</v>
      </c>
      <c r="G94" s="40">
        <v>14850</v>
      </c>
      <c r="H94" s="19"/>
    </row>
    <row r="95" spans="1:8" x14ac:dyDescent="0.55000000000000004">
      <c r="A95" s="37">
        <v>88</v>
      </c>
      <c r="B95" s="4" t="s">
        <v>80</v>
      </c>
      <c r="C95" s="8">
        <v>30</v>
      </c>
      <c r="D95" s="8" t="s">
        <v>7</v>
      </c>
      <c r="E95" s="10">
        <v>610</v>
      </c>
      <c r="F95" s="5" t="s">
        <v>159</v>
      </c>
      <c r="G95" s="38">
        <v>18300</v>
      </c>
      <c r="H95" s="19"/>
    </row>
    <row r="96" spans="1:8" x14ac:dyDescent="0.55000000000000004">
      <c r="A96" s="39">
        <v>89</v>
      </c>
      <c r="B96" s="1" t="s">
        <v>81</v>
      </c>
      <c r="C96" s="2">
        <v>1</v>
      </c>
      <c r="D96" s="2" t="s">
        <v>4</v>
      </c>
      <c r="E96" s="9">
        <v>40000</v>
      </c>
      <c r="F96" s="3" t="s">
        <v>159</v>
      </c>
      <c r="G96" s="40">
        <v>40000</v>
      </c>
      <c r="H96" s="19"/>
    </row>
    <row r="97" spans="1:8" x14ac:dyDescent="0.55000000000000004">
      <c r="A97" s="37">
        <v>90</v>
      </c>
      <c r="B97" s="4" t="s">
        <v>82</v>
      </c>
      <c r="C97" s="8">
        <v>100</v>
      </c>
      <c r="D97" s="8" t="s">
        <v>7</v>
      </c>
      <c r="E97" s="10">
        <v>2000</v>
      </c>
      <c r="F97" s="5" t="s">
        <v>159</v>
      </c>
      <c r="G97" s="38">
        <v>200000</v>
      </c>
      <c r="H97" s="19"/>
    </row>
    <row r="98" spans="1:8" x14ac:dyDescent="0.55000000000000004">
      <c r="A98" s="39">
        <v>91</v>
      </c>
      <c r="B98" s="1" t="s">
        <v>83</v>
      </c>
      <c r="C98" s="2">
        <v>24</v>
      </c>
      <c r="D98" s="2" t="s">
        <v>4</v>
      </c>
      <c r="E98" s="9">
        <v>10700</v>
      </c>
      <c r="F98" s="3">
        <v>0.1</v>
      </c>
      <c r="G98" s="40">
        <v>231120</v>
      </c>
      <c r="H98" s="19"/>
    </row>
    <row r="99" spans="1:8" x14ac:dyDescent="0.55000000000000004">
      <c r="A99" s="37">
        <v>92</v>
      </c>
      <c r="B99" s="4" t="s">
        <v>84</v>
      </c>
      <c r="C99" s="8">
        <v>10</v>
      </c>
      <c r="D99" s="8" t="s">
        <v>4</v>
      </c>
      <c r="E99" s="10">
        <v>24300</v>
      </c>
      <c r="F99" s="5">
        <v>0.1</v>
      </c>
      <c r="G99" s="38">
        <v>218700</v>
      </c>
      <c r="H99" s="19"/>
    </row>
    <row r="100" spans="1:8" x14ac:dyDescent="0.55000000000000004">
      <c r="A100" s="39">
        <v>93</v>
      </c>
      <c r="B100" s="1" t="s">
        <v>85</v>
      </c>
      <c r="C100" s="2">
        <v>5</v>
      </c>
      <c r="D100" s="2" t="s">
        <v>4</v>
      </c>
      <c r="E100" s="9">
        <v>3850</v>
      </c>
      <c r="F100" s="3" t="s">
        <v>159</v>
      </c>
      <c r="G100" s="40">
        <v>19250</v>
      </c>
      <c r="H100" s="19"/>
    </row>
    <row r="101" spans="1:8" x14ac:dyDescent="0.55000000000000004">
      <c r="A101" s="37">
        <v>94</v>
      </c>
      <c r="B101" s="4" t="s">
        <v>86</v>
      </c>
      <c r="C101" s="8">
        <v>100</v>
      </c>
      <c r="D101" s="8" t="s">
        <v>7</v>
      </c>
      <c r="E101" s="10">
        <v>1700</v>
      </c>
      <c r="F101" s="5" t="s">
        <v>159</v>
      </c>
      <c r="G101" s="38">
        <v>170000</v>
      </c>
      <c r="H101" s="19"/>
    </row>
    <row r="102" spans="1:8" x14ac:dyDescent="0.55000000000000004">
      <c r="A102" s="39">
        <v>95</v>
      </c>
      <c r="B102" s="1" t="s">
        <v>87</v>
      </c>
      <c r="C102" s="2">
        <v>10</v>
      </c>
      <c r="D102" s="2" t="s">
        <v>7</v>
      </c>
      <c r="E102" s="9">
        <v>7590</v>
      </c>
      <c r="F102" s="3" t="s">
        <v>159</v>
      </c>
      <c r="G102" s="40">
        <v>75900</v>
      </c>
      <c r="H102" s="19"/>
    </row>
    <row r="103" spans="1:8" x14ac:dyDescent="0.55000000000000004">
      <c r="A103" s="37">
        <v>96</v>
      </c>
      <c r="B103" s="4" t="s">
        <v>88</v>
      </c>
      <c r="C103" s="8">
        <v>20</v>
      </c>
      <c r="D103" s="8" t="s">
        <v>7</v>
      </c>
      <c r="E103" s="10">
        <v>2000</v>
      </c>
      <c r="F103" s="5" t="s">
        <v>159</v>
      </c>
      <c r="G103" s="38">
        <v>40000</v>
      </c>
      <c r="H103" s="19"/>
    </row>
    <row r="104" spans="1:8" x14ac:dyDescent="0.55000000000000004">
      <c r="A104" s="39">
        <v>97</v>
      </c>
      <c r="B104" s="1" t="s">
        <v>89</v>
      </c>
      <c r="C104" s="2">
        <v>10</v>
      </c>
      <c r="D104" s="2" t="s">
        <v>7</v>
      </c>
      <c r="E104" s="9">
        <v>2850</v>
      </c>
      <c r="F104" s="3" t="s">
        <v>159</v>
      </c>
      <c r="G104" s="40">
        <v>28500</v>
      </c>
      <c r="H104" s="19"/>
    </row>
    <row r="105" spans="1:8" x14ac:dyDescent="0.55000000000000004">
      <c r="A105" s="37">
        <v>98</v>
      </c>
      <c r="B105" s="4" t="s">
        <v>90</v>
      </c>
      <c r="C105" s="8">
        <v>10</v>
      </c>
      <c r="D105" s="8" t="s">
        <v>7</v>
      </c>
      <c r="E105" s="10">
        <v>2000</v>
      </c>
      <c r="F105" s="5" t="s">
        <v>159</v>
      </c>
      <c r="G105" s="38">
        <v>20000</v>
      </c>
      <c r="H105" s="19"/>
    </row>
    <row r="106" spans="1:8" x14ac:dyDescent="0.55000000000000004">
      <c r="A106" s="39">
        <v>99</v>
      </c>
      <c r="B106" s="1" t="s">
        <v>91</v>
      </c>
      <c r="C106" s="2">
        <v>10</v>
      </c>
      <c r="D106" s="2" t="s">
        <v>7</v>
      </c>
      <c r="E106" s="9">
        <v>2000</v>
      </c>
      <c r="F106" s="3" t="s">
        <v>159</v>
      </c>
      <c r="G106" s="40">
        <v>20000</v>
      </c>
      <c r="H106" s="19"/>
    </row>
    <row r="107" spans="1:8" x14ac:dyDescent="0.55000000000000004">
      <c r="A107" s="37">
        <v>100</v>
      </c>
      <c r="B107" s="4" t="s">
        <v>92</v>
      </c>
      <c r="C107" s="8">
        <v>10</v>
      </c>
      <c r="D107" s="8" t="s">
        <v>7</v>
      </c>
      <c r="E107" s="10">
        <v>3500</v>
      </c>
      <c r="F107" s="5" t="s">
        <v>159</v>
      </c>
      <c r="G107" s="38">
        <v>35000</v>
      </c>
      <c r="H107" s="19"/>
    </row>
    <row r="108" spans="1:8" x14ac:dyDescent="0.55000000000000004">
      <c r="A108" s="39">
        <v>101</v>
      </c>
      <c r="B108" s="1" t="s">
        <v>93</v>
      </c>
      <c r="C108" s="2">
        <v>10</v>
      </c>
      <c r="D108" s="2" t="s">
        <v>7</v>
      </c>
      <c r="E108" s="9">
        <v>4000</v>
      </c>
      <c r="F108" s="3" t="s">
        <v>159</v>
      </c>
      <c r="G108" s="40">
        <v>40000</v>
      </c>
      <c r="H108" s="19"/>
    </row>
    <row r="109" spans="1:8" x14ac:dyDescent="0.55000000000000004">
      <c r="A109" s="37">
        <v>102</v>
      </c>
      <c r="B109" s="4" t="s">
        <v>94</v>
      </c>
      <c r="C109" s="8">
        <v>5</v>
      </c>
      <c r="D109" s="8" t="s">
        <v>7</v>
      </c>
      <c r="E109" s="10">
        <v>6000</v>
      </c>
      <c r="F109" s="5" t="s">
        <v>159</v>
      </c>
      <c r="G109" s="38">
        <v>30000</v>
      </c>
      <c r="H109" s="19"/>
    </row>
    <row r="110" spans="1:8" x14ac:dyDescent="0.55000000000000004">
      <c r="A110" s="39">
        <v>103</v>
      </c>
      <c r="B110" s="1" t="s">
        <v>95</v>
      </c>
      <c r="C110" s="2">
        <v>3</v>
      </c>
      <c r="D110" s="2" t="s">
        <v>7</v>
      </c>
      <c r="E110" s="9">
        <v>6000</v>
      </c>
      <c r="F110" s="3" t="s">
        <v>159</v>
      </c>
      <c r="G110" s="40">
        <v>18000</v>
      </c>
      <c r="H110" s="19"/>
    </row>
    <row r="111" spans="1:8" x14ac:dyDescent="0.55000000000000004">
      <c r="A111" s="37">
        <v>104</v>
      </c>
      <c r="B111" s="4" t="s">
        <v>96</v>
      </c>
      <c r="C111" s="8">
        <v>6</v>
      </c>
      <c r="D111" s="8" t="s">
        <v>7</v>
      </c>
      <c r="E111" s="10">
        <v>3000</v>
      </c>
      <c r="F111" s="5" t="s">
        <v>159</v>
      </c>
      <c r="G111" s="38">
        <v>18000</v>
      </c>
      <c r="H111" s="19"/>
    </row>
    <row r="112" spans="1:8" x14ac:dyDescent="0.55000000000000004">
      <c r="A112" s="39">
        <v>105</v>
      </c>
      <c r="B112" s="1" t="s">
        <v>152</v>
      </c>
      <c r="C112" s="2">
        <v>5</v>
      </c>
      <c r="D112" s="2" t="s">
        <v>7</v>
      </c>
      <c r="E112" s="9">
        <v>3000</v>
      </c>
      <c r="F112" s="3" t="s">
        <v>159</v>
      </c>
      <c r="G112" s="40">
        <v>15000</v>
      </c>
      <c r="H112" s="19"/>
    </row>
    <row r="113" spans="1:8" x14ac:dyDescent="0.55000000000000004">
      <c r="A113" s="37">
        <v>106</v>
      </c>
      <c r="B113" s="4" t="s">
        <v>97</v>
      </c>
      <c r="C113" s="8">
        <v>20</v>
      </c>
      <c r="D113" s="8" t="s">
        <v>7</v>
      </c>
      <c r="E113" s="10">
        <v>3000</v>
      </c>
      <c r="F113" s="5" t="s">
        <v>159</v>
      </c>
      <c r="G113" s="38">
        <v>60000</v>
      </c>
      <c r="H113" s="19"/>
    </row>
    <row r="114" spans="1:8" x14ac:dyDescent="0.55000000000000004">
      <c r="A114" s="39">
        <v>107</v>
      </c>
      <c r="B114" s="1" t="s">
        <v>98</v>
      </c>
      <c r="C114" s="2">
        <v>2</v>
      </c>
      <c r="D114" s="2" t="s">
        <v>7</v>
      </c>
      <c r="E114" s="9">
        <v>7500</v>
      </c>
      <c r="F114" s="3" t="s">
        <v>159</v>
      </c>
      <c r="G114" s="40">
        <v>15000</v>
      </c>
      <c r="H114" s="19"/>
    </row>
    <row r="115" spans="1:8" x14ac:dyDescent="0.55000000000000004">
      <c r="A115" s="37">
        <v>108</v>
      </c>
      <c r="B115" s="4" t="s">
        <v>99</v>
      </c>
      <c r="C115" s="8">
        <v>10</v>
      </c>
      <c r="D115" s="8" t="s">
        <v>7</v>
      </c>
      <c r="E115" s="10">
        <v>3000</v>
      </c>
      <c r="F115" s="5" t="s">
        <v>159</v>
      </c>
      <c r="G115" s="38">
        <v>30000</v>
      </c>
      <c r="H115" s="19"/>
    </row>
    <row r="116" spans="1:8" x14ac:dyDescent="0.55000000000000004">
      <c r="A116" s="39">
        <v>109</v>
      </c>
      <c r="B116" s="1" t="s">
        <v>100</v>
      </c>
      <c r="C116" s="2">
        <v>5</v>
      </c>
      <c r="D116" s="2" t="s">
        <v>7</v>
      </c>
      <c r="E116" s="9">
        <v>8000</v>
      </c>
      <c r="F116" s="3" t="s">
        <v>159</v>
      </c>
      <c r="G116" s="40">
        <v>40000</v>
      </c>
      <c r="H116" s="19"/>
    </row>
    <row r="117" spans="1:8" x14ac:dyDescent="0.55000000000000004">
      <c r="A117" s="37">
        <v>110</v>
      </c>
      <c r="B117" s="4" t="s">
        <v>101</v>
      </c>
      <c r="C117" s="8">
        <v>20</v>
      </c>
      <c r="D117" s="8" t="s">
        <v>7</v>
      </c>
      <c r="E117" s="10">
        <v>4000</v>
      </c>
      <c r="F117" s="5" t="s">
        <v>159</v>
      </c>
      <c r="G117" s="38">
        <v>80000</v>
      </c>
      <c r="H117" s="19"/>
    </row>
    <row r="118" spans="1:8" x14ac:dyDescent="0.55000000000000004">
      <c r="A118" s="39">
        <v>111</v>
      </c>
      <c r="B118" s="1" t="s">
        <v>102</v>
      </c>
      <c r="C118" s="2">
        <v>12</v>
      </c>
      <c r="D118" s="2" t="s">
        <v>7</v>
      </c>
      <c r="E118" s="9">
        <v>5900</v>
      </c>
      <c r="F118" s="3" t="s">
        <v>159</v>
      </c>
      <c r="G118" s="40">
        <v>70800</v>
      </c>
      <c r="H118" s="19"/>
    </row>
    <row r="119" spans="1:8" x14ac:dyDescent="0.55000000000000004">
      <c r="A119" s="37">
        <v>112</v>
      </c>
      <c r="B119" s="4" t="s">
        <v>103</v>
      </c>
      <c r="C119" s="8">
        <v>5</v>
      </c>
      <c r="D119" s="8" t="s">
        <v>7</v>
      </c>
      <c r="E119" s="10">
        <v>5000</v>
      </c>
      <c r="F119" s="5" t="s">
        <v>159</v>
      </c>
      <c r="G119" s="38">
        <v>25000</v>
      </c>
      <c r="H119" s="19"/>
    </row>
    <row r="120" spans="1:8" x14ac:dyDescent="0.55000000000000004">
      <c r="A120" s="39">
        <v>113</v>
      </c>
      <c r="B120" s="1" t="s">
        <v>104</v>
      </c>
      <c r="C120" s="2">
        <v>6</v>
      </c>
      <c r="D120" s="2" t="s">
        <v>7</v>
      </c>
      <c r="E120" s="9">
        <v>23500</v>
      </c>
      <c r="F120" s="3" t="s">
        <v>159</v>
      </c>
      <c r="G120" s="40">
        <v>141000</v>
      </c>
      <c r="H120" s="19"/>
    </row>
    <row r="121" spans="1:8" x14ac:dyDescent="0.55000000000000004">
      <c r="A121" s="37">
        <v>114</v>
      </c>
      <c r="B121" s="4" t="s">
        <v>105</v>
      </c>
      <c r="C121" s="8">
        <v>10</v>
      </c>
      <c r="D121" s="8" t="s">
        <v>106</v>
      </c>
      <c r="E121" s="10">
        <v>9500</v>
      </c>
      <c r="F121" s="5" t="s">
        <v>159</v>
      </c>
      <c r="G121" s="38">
        <v>95000</v>
      </c>
      <c r="H121" s="19"/>
    </row>
    <row r="122" spans="1:8" x14ac:dyDescent="0.55000000000000004">
      <c r="A122" s="39">
        <v>115</v>
      </c>
      <c r="B122" s="1" t="s">
        <v>107</v>
      </c>
      <c r="C122" s="2">
        <v>20</v>
      </c>
      <c r="D122" s="2" t="s">
        <v>106</v>
      </c>
      <c r="E122" s="9">
        <v>8200</v>
      </c>
      <c r="F122" s="3" t="s">
        <v>159</v>
      </c>
      <c r="G122" s="40">
        <v>164000</v>
      </c>
      <c r="H122" s="19"/>
    </row>
    <row r="123" spans="1:8" x14ac:dyDescent="0.55000000000000004">
      <c r="A123" s="37">
        <v>116</v>
      </c>
      <c r="B123" s="4" t="s">
        <v>108</v>
      </c>
      <c r="C123" s="8">
        <v>10</v>
      </c>
      <c r="D123" s="8" t="s">
        <v>106</v>
      </c>
      <c r="E123" s="10">
        <v>7700</v>
      </c>
      <c r="F123" s="5" t="s">
        <v>159</v>
      </c>
      <c r="G123" s="38">
        <v>77000</v>
      </c>
      <c r="H123" s="19"/>
    </row>
    <row r="124" spans="1:8" x14ac:dyDescent="0.55000000000000004">
      <c r="A124" s="39">
        <v>117</v>
      </c>
      <c r="B124" s="1" t="s">
        <v>109</v>
      </c>
      <c r="C124" s="2">
        <v>12</v>
      </c>
      <c r="D124" s="2" t="s">
        <v>106</v>
      </c>
      <c r="E124" s="9">
        <v>5850</v>
      </c>
      <c r="F124" s="3" t="s">
        <v>159</v>
      </c>
      <c r="G124" s="40">
        <v>70200</v>
      </c>
      <c r="H124" s="19"/>
    </row>
    <row r="125" spans="1:8" x14ac:dyDescent="0.55000000000000004">
      <c r="A125" s="37">
        <v>118</v>
      </c>
      <c r="B125" s="4" t="s">
        <v>110</v>
      </c>
      <c r="C125" s="8">
        <v>8</v>
      </c>
      <c r="D125" s="8" t="s">
        <v>106</v>
      </c>
      <c r="E125" s="10">
        <v>8200</v>
      </c>
      <c r="F125" s="5" t="s">
        <v>159</v>
      </c>
      <c r="G125" s="38">
        <v>65600</v>
      </c>
      <c r="H125" s="19"/>
    </row>
    <row r="126" spans="1:8" x14ac:dyDescent="0.55000000000000004">
      <c r="A126" s="39">
        <v>119</v>
      </c>
      <c r="B126" s="1" t="s">
        <v>111</v>
      </c>
      <c r="C126" s="2">
        <v>12</v>
      </c>
      <c r="D126" s="2" t="s">
        <v>106</v>
      </c>
      <c r="E126" s="9">
        <v>6600</v>
      </c>
      <c r="F126" s="3" t="s">
        <v>159</v>
      </c>
      <c r="G126" s="40">
        <v>79200</v>
      </c>
      <c r="H126" s="19"/>
    </row>
    <row r="127" spans="1:8" x14ac:dyDescent="0.55000000000000004">
      <c r="A127" s="37">
        <v>120</v>
      </c>
      <c r="B127" s="4" t="s">
        <v>112</v>
      </c>
      <c r="C127" s="8">
        <v>10</v>
      </c>
      <c r="D127" s="8" t="s">
        <v>106</v>
      </c>
      <c r="E127" s="10">
        <v>11000</v>
      </c>
      <c r="F127" s="5" t="s">
        <v>159</v>
      </c>
      <c r="G127" s="38">
        <v>110000</v>
      </c>
      <c r="H127" s="19"/>
    </row>
    <row r="128" spans="1:8" x14ac:dyDescent="0.55000000000000004">
      <c r="A128" s="39">
        <v>121</v>
      </c>
      <c r="B128" s="1" t="s">
        <v>113</v>
      </c>
      <c r="C128" s="2">
        <v>12</v>
      </c>
      <c r="D128" s="2" t="s">
        <v>106</v>
      </c>
      <c r="E128" s="9">
        <v>7700</v>
      </c>
      <c r="F128" s="3" t="s">
        <v>159</v>
      </c>
      <c r="G128" s="40">
        <v>92400</v>
      </c>
      <c r="H128" s="19"/>
    </row>
    <row r="129" spans="1:8" x14ac:dyDescent="0.55000000000000004">
      <c r="A129" s="37">
        <v>122</v>
      </c>
      <c r="B129" s="4" t="s">
        <v>114</v>
      </c>
      <c r="C129" s="8">
        <v>20</v>
      </c>
      <c r="D129" s="8" t="s">
        <v>106</v>
      </c>
      <c r="E129" s="10">
        <v>5170</v>
      </c>
      <c r="F129" s="5" t="s">
        <v>159</v>
      </c>
      <c r="G129" s="38">
        <v>103400</v>
      </c>
      <c r="H129" s="19"/>
    </row>
    <row r="130" spans="1:8" x14ac:dyDescent="0.55000000000000004">
      <c r="A130" s="39">
        <v>123</v>
      </c>
      <c r="B130" s="1" t="s">
        <v>115</v>
      </c>
      <c r="C130" s="2">
        <v>20</v>
      </c>
      <c r="D130" s="2" t="s">
        <v>106</v>
      </c>
      <c r="E130" s="9">
        <v>7200</v>
      </c>
      <c r="F130" s="3" t="s">
        <v>159</v>
      </c>
      <c r="G130" s="40">
        <v>144000</v>
      </c>
      <c r="H130" s="19"/>
    </row>
    <row r="131" spans="1:8" x14ac:dyDescent="0.55000000000000004">
      <c r="A131" s="37">
        <v>124</v>
      </c>
      <c r="B131" s="4" t="s">
        <v>116</v>
      </c>
      <c r="C131" s="8">
        <v>20</v>
      </c>
      <c r="D131" s="8" t="s">
        <v>106</v>
      </c>
      <c r="E131" s="10">
        <v>3850</v>
      </c>
      <c r="F131" s="5" t="s">
        <v>159</v>
      </c>
      <c r="G131" s="38">
        <v>77000</v>
      </c>
      <c r="H131" s="19"/>
    </row>
    <row r="132" spans="1:8" x14ac:dyDescent="0.55000000000000004">
      <c r="A132" s="39">
        <v>125</v>
      </c>
      <c r="B132" s="1" t="s">
        <v>117</v>
      </c>
      <c r="C132" s="2">
        <v>10</v>
      </c>
      <c r="D132" s="2" t="s">
        <v>106</v>
      </c>
      <c r="E132" s="9">
        <v>10000</v>
      </c>
      <c r="F132" s="3" t="s">
        <v>159</v>
      </c>
      <c r="G132" s="40">
        <v>100000</v>
      </c>
      <c r="H132" s="19"/>
    </row>
    <row r="133" spans="1:8" x14ac:dyDescent="0.55000000000000004">
      <c r="A133" s="37">
        <v>126</v>
      </c>
      <c r="B133" s="4" t="s">
        <v>118</v>
      </c>
      <c r="C133" s="8">
        <v>20</v>
      </c>
      <c r="D133" s="8" t="s">
        <v>106</v>
      </c>
      <c r="E133" s="10">
        <v>4100</v>
      </c>
      <c r="F133" s="5" t="s">
        <v>159</v>
      </c>
      <c r="G133" s="38">
        <v>82000</v>
      </c>
      <c r="H133" s="19"/>
    </row>
    <row r="134" spans="1:8" x14ac:dyDescent="0.55000000000000004">
      <c r="A134" s="39">
        <v>127</v>
      </c>
      <c r="B134" s="1" t="s">
        <v>119</v>
      </c>
      <c r="C134" s="2">
        <v>24</v>
      </c>
      <c r="D134" s="2" t="s">
        <v>106</v>
      </c>
      <c r="E134" s="9">
        <v>3200</v>
      </c>
      <c r="F134" s="3" t="s">
        <v>159</v>
      </c>
      <c r="G134" s="40">
        <v>76800</v>
      </c>
      <c r="H134" s="19"/>
    </row>
    <row r="135" spans="1:8" x14ac:dyDescent="0.55000000000000004">
      <c r="A135" s="37">
        <v>128</v>
      </c>
      <c r="B135" s="4" t="s">
        <v>120</v>
      </c>
      <c r="C135" s="8">
        <v>12</v>
      </c>
      <c r="D135" s="8" t="s">
        <v>4</v>
      </c>
      <c r="E135" s="10">
        <v>8500</v>
      </c>
      <c r="F135" s="5" t="s">
        <v>159</v>
      </c>
      <c r="G135" s="38">
        <v>102000</v>
      </c>
      <c r="H135" s="19"/>
    </row>
    <row r="136" spans="1:8" x14ac:dyDescent="0.55000000000000004">
      <c r="A136" s="39">
        <v>129</v>
      </c>
      <c r="B136" s="1" t="s">
        <v>121</v>
      </c>
      <c r="C136" s="2">
        <v>12</v>
      </c>
      <c r="D136" s="2" t="s">
        <v>4</v>
      </c>
      <c r="E136" s="9">
        <v>9000</v>
      </c>
      <c r="F136" s="3" t="s">
        <v>159</v>
      </c>
      <c r="G136" s="40">
        <v>108000</v>
      </c>
      <c r="H136" s="19"/>
    </row>
    <row r="137" spans="1:8" x14ac:dyDescent="0.55000000000000004">
      <c r="A137" s="37">
        <v>130</v>
      </c>
      <c r="B137" s="4" t="s">
        <v>122</v>
      </c>
      <c r="C137" s="8">
        <v>12</v>
      </c>
      <c r="D137" s="8" t="s">
        <v>106</v>
      </c>
      <c r="E137" s="10">
        <v>3200</v>
      </c>
      <c r="F137" s="5" t="s">
        <v>159</v>
      </c>
      <c r="G137" s="38">
        <v>38400</v>
      </c>
      <c r="H137" s="19"/>
    </row>
    <row r="138" spans="1:8" x14ac:dyDescent="0.55000000000000004">
      <c r="A138" s="39">
        <v>131</v>
      </c>
      <c r="B138" s="1" t="s">
        <v>123</v>
      </c>
      <c r="C138" s="2">
        <v>25</v>
      </c>
      <c r="D138" s="2" t="s">
        <v>106</v>
      </c>
      <c r="E138" s="9">
        <v>17000</v>
      </c>
      <c r="F138" s="3" t="s">
        <v>159</v>
      </c>
      <c r="G138" s="40">
        <v>425000</v>
      </c>
      <c r="H138" s="19"/>
    </row>
    <row r="139" spans="1:8" x14ac:dyDescent="0.55000000000000004">
      <c r="A139" s="37">
        <v>132</v>
      </c>
      <c r="B139" s="4" t="s">
        <v>124</v>
      </c>
      <c r="C139" s="8">
        <v>10</v>
      </c>
      <c r="D139" s="8" t="s">
        <v>106</v>
      </c>
      <c r="E139" s="10">
        <v>24500</v>
      </c>
      <c r="F139" s="5" t="s">
        <v>159</v>
      </c>
      <c r="G139" s="38">
        <v>245000</v>
      </c>
      <c r="H139" s="19"/>
    </row>
    <row r="140" spans="1:8" x14ac:dyDescent="0.55000000000000004">
      <c r="A140" s="39">
        <v>133</v>
      </c>
      <c r="B140" s="1" t="s">
        <v>125</v>
      </c>
      <c r="C140" s="2">
        <v>2</v>
      </c>
      <c r="D140" s="2" t="s">
        <v>106</v>
      </c>
      <c r="E140" s="9">
        <v>18000</v>
      </c>
      <c r="F140" s="3" t="s">
        <v>159</v>
      </c>
      <c r="G140" s="40">
        <v>36000</v>
      </c>
      <c r="H140" s="19"/>
    </row>
    <row r="141" spans="1:8" x14ac:dyDescent="0.55000000000000004">
      <c r="A141" s="37">
        <v>134</v>
      </c>
      <c r="B141" s="4" t="s">
        <v>126</v>
      </c>
      <c r="C141" s="8">
        <v>20</v>
      </c>
      <c r="D141" s="8" t="s">
        <v>106</v>
      </c>
      <c r="E141" s="10">
        <v>4800</v>
      </c>
      <c r="F141" s="5" t="s">
        <v>159</v>
      </c>
      <c r="G141" s="38">
        <v>96000</v>
      </c>
      <c r="H141" s="19"/>
    </row>
    <row r="142" spans="1:8" x14ac:dyDescent="0.55000000000000004">
      <c r="A142" s="39">
        <v>135</v>
      </c>
      <c r="B142" s="1" t="s">
        <v>127</v>
      </c>
      <c r="C142" s="2">
        <v>10</v>
      </c>
      <c r="D142" s="2" t="s">
        <v>106</v>
      </c>
      <c r="E142" s="9">
        <v>13500</v>
      </c>
      <c r="F142" s="3" t="s">
        <v>159</v>
      </c>
      <c r="G142" s="40">
        <v>135000</v>
      </c>
      <c r="H142" s="19"/>
    </row>
    <row r="143" spans="1:8" x14ac:dyDescent="0.55000000000000004">
      <c r="A143" s="37">
        <v>136</v>
      </c>
      <c r="B143" s="4" t="s">
        <v>128</v>
      </c>
      <c r="C143" s="8">
        <v>6</v>
      </c>
      <c r="D143" s="8" t="s">
        <v>106</v>
      </c>
      <c r="E143" s="10">
        <v>8700</v>
      </c>
      <c r="F143" s="5" t="s">
        <v>159</v>
      </c>
      <c r="G143" s="38">
        <v>52200</v>
      </c>
      <c r="H143" s="19"/>
    </row>
    <row r="144" spans="1:8" x14ac:dyDescent="0.55000000000000004">
      <c r="A144" s="39">
        <v>137</v>
      </c>
      <c r="B144" s="1" t="s">
        <v>129</v>
      </c>
      <c r="C144" s="2">
        <v>10</v>
      </c>
      <c r="D144" s="2" t="s">
        <v>106</v>
      </c>
      <c r="E144" s="9">
        <v>6500</v>
      </c>
      <c r="F144" s="3" t="s">
        <v>159</v>
      </c>
      <c r="G144" s="40">
        <v>65000</v>
      </c>
      <c r="H144" s="19"/>
    </row>
    <row r="145" spans="1:8" x14ac:dyDescent="0.55000000000000004">
      <c r="A145" s="37">
        <v>138</v>
      </c>
      <c r="B145" s="4" t="s">
        <v>130</v>
      </c>
      <c r="C145" s="8">
        <v>6</v>
      </c>
      <c r="D145" s="8" t="s">
        <v>106</v>
      </c>
      <c r="E145" s="10">
        <v>7500</v>
      </c>
      <c r="F145" s="5" t="s">
        <v>159</v>
      </c>
      <c r="G145" s="38">
        <v>45000</v>
      </c>
      <c r="H145" s="19"/>
    </row>
    <row r="146" spans="1:8" x14ac:dyDescent="0.55000000000000004">
      <c r="A146" s="39">
        <v>139</v>
      </c>
      <c r="B146" s="1" t="s">
        <v>131</v>
      </c>
      <c r="C146" s="2">
        <v>6</v>
      </c>
      <c r="D146" s="2" t="s">
        <v>106</v>
      </c>
      <c r="E146" s="9">
        <v>9200</v>
      </c>
      <c r="F146" s="3" t="s">
        <v>159</v>
      </c>
      <c r="G146" s="40">
        <v>55200</v>
      </c>
      <c r="H146" s="19"/>
    </row>
    <row r="147" spans="1:8" x14ac:dyDescent="0.55000000000000004">
      <c r="A147" s="37">
        <v>140</v>
      </c>
      <c r="B147" s="4" t="s">
        <v>132</v>
      </c>
      <c r="C147" s="8">
        <v>12</v>
      </c>
      <c r="D147" s="8" t="s">
        <v>106</v>
      </c>
      <c r="E147" s="10">
        <v>7000</v>
      </c>
      <c r="F147" s="5" t="s">
        <v>159</v>
      </c>
      <c r="G147" s="38">
        <v>84000</v>
      </c>
      <c r="H147" s="19"/>
    </row>
    <row r="148" spans="1:8" x14ac:dyDescent="0.55000000000000004">
      <c r="A148" s="39">
        <v>141</v>
      </c>
      <c r="B148" s="1" t="s">
        <v>133</v>
      </c>
      <c r="C148" s="2">
        <v>6</v>
      </c>
      <c r="D148" s="2" t="s">
        <v>106</v>
      </c>
      <c r="E148" s="9">
        <v>5800</v>
      </c>
      <c r="F148" s="3" t="s">
        <v>159</v>
      </c>
      <c r="G148" s="40">
        <v>34800</v>
      </c>
      <c r="H148" s="19"/>
    </row>
    <row r="149" spans="1:8" x14ac:dyDescent="0.55000000000000004">
      <c r="A149" s="37">
        <v>142</v>
      </c>
      <c r="B149" s="4" t="s">
        <v>134</v>
      </c>
      <c r="C149" s="8">
        <v>12</v>
      </c>
      <c r="D149" s="8" t="s">
        <v>106</v>
      </c>
      <c r="E149" s="10">
        <v>6050</v>
      </c>
      <c r="F149" s="5" t="s">
        <v>159</v>
      </c>
      <c r="G149" s="38">
        <v>72600</v>
      </c>
      <c r="H149" s="19"/>
    </row>
    <row r="150" spans="1:8" x14ac:dyDescent="0.55000000000000004">
      <c r="A150" s="39">
        <v>143</v>
      </c>
      <c r="B150" s="1" t="s">
        <v>135</v>
      </c>
      <c r="C150" s="2">
        <v>12</v>
      </c>
      <c r="D150" s="2" t="s">
        <v>106</v>
      </c>
      <c r="E150" s="9">
        <v>5500</v>
      </c>
      <c r="F150" s="3" t="s">
        <v>159</v>
      </c>
      <c r="G150" s="40">
        <v>66000</v>
      </c>
      <c r="H150" s="19"/>
    </row>
    <row r="151" spans="1:8" x14ac:dyDescent="0.55000000000000004">
      <c r="A151" s="37">
        <v>144</v>
      </c>
      <c r="B151" s="4" t="s">
        <v>136</v>
      </c>
      <c r="C151" s="8">
        <v>16</v>
      </c>
      <c r="D151" s="8" t="s">
        <v>106</v>
      </c>
      <c r="E151" s="10">
        <v>4000</v>
      </c>
      <c r="F151" s="5" t="s">
        <v>159</v>
      </c>
      <c r="G151" s="38">
        <v>64000</v>
      </c>
      <c r="H151" s="19"/>
    </row>
    <row r="152" spans="1:8" x14ac:dyDescent="0.55000000000000004">
      <c r="A152" s="39">
        <v>145</v>
      </c>
      <c r="B152" s="1" t="s">
        <v>137</v>
      </c>
      <c r="C152" s="2">
        <v>16</v>
      </c>
      <c r="D152" s="2" t="s">
        <v>106</v>
      </c>
      <c r="E152" s="9">
        <v>4000</v>
      </c>
      <c r="F152" s="3" t="s">
        <v>159</v>
      </c>
      <c r="G152" s="40">
        <v>64000</v>
      </c>
      <c r="H152" s="19"/>
    </row>
    <row r="153" spans="1:8" x14ac:dyDescent="0.55000000000000004">
      <c r="A153" s="37">
        <v>146</v>
      </c>
      <c r="B153" s="4" t="s">
        <v>153</v>
      </c>
      <c r="C153" s="8">
        <v>6</v>
      </c>
      <c r="D153" s="8" t="s">
        <v>106</v>
      </c>
      <c r="E153" s="10">
        <v>3500</v>
      </c>
      <c r="F153" s="5" t="s">
        <v>159</v>
      </c>
      <c r="G153" s="38">
        <v>21000</v>
      </c>
      <c r="H153" s="19"/>
    </row>
    <row r="154" spans="1:8" ht="18" thickBot="1" x14ac:dyDescent="0.6">
      <c r="A154" s="41">
        <v>147</v>
      </c>
      <c r="B154" s="21" t="s">
        <v>154</v>
      </c>
      <c r="C154" s="22">
        <v>5</v>
      </c>
      <c r="D154" s="22" t="s">
        <v>106</v>
      </c>
      <c r="E154" s="23">
        <v>3000</v>
      </c>
      <c r="F154" s="24" t="s">
        <v>159</v>
      </c>
      <c r="G154" s="42">
        <v>15000</v>
      </c>
      <c r="H154" s="19"/>
    </row>
    <row r="155" spans="1:8" x14ac:dyDescent="0.55000000000000004">
      <c r="A155" s="105"/>
      <c r="B155" s="106"/>
      <c r="C155" s="106"/>
      <c r="D155" s="106"/>
      <c r="E155" s="103" t="s">
        <v>162</v>
      </c>
      <c r="F155" s="103"/>
      <c r="G155" s="43">
        <f>G157+G156</f>
        <v>13084520</v>
      </c>
      <c r="H155" s="19"/>
    </row>
    <row r="156" spans="1:8" x14ac:dyDescent="0.55000000000000004">
      <c r="A156" s="44" t="s">
        <v>169</v>
      </c>
      <c r="B156" s="26"/>
      <c r="C156" s="20"/>
      <c r="D156" s="20"/>
      <c r="E156" s="104" t="s">
        <v>163</v>
      </c>
      <c r="F156" s="104"/>
      <c r="G156" s="45">
        <v>225258</v>
      </c>
      <c r="H156" s="19"/>
    </row>
    <row r="157" spans="1:8" x14ac:dyDescent="0.55000000000000004">
      <c r="A157" s="44" t="s">
        <v>168</v>
      </c>
      <c r="B157" s="26"/>
      <c r="C157" s="13"/>
      <c r="D157" s="13"/>
      <c r="E157" s="104" t="s">
        <v>164</v>
      </c>
      <c r="F157" s="104"/>
      <c r="G157" s="45">
        <f>SUM(G8:G154)</f>
        <v>12859262</v>
      </c>
    </row>
    <row r="158" spans="1:8" x14ac:dyDescent="0.55000000000000004">
      <c r="A158" s="44" t="s">
        <v>167</v>
      </c>
      <c r="B158" s="26"/>
      <c r="C158" s="25"/>
      <c r="D158" s="25"/>
      <c r="E158" s="25"/>
      <c r="F158" s="25"/>
      <c r="G158" s="46"/>
    </row>
    <row r="159" spans="1:8" ht="22.8" customHeight="1" x14ac:dyDescent="0.55000000000000004">
      <c r="A159" s="47" t="s">
        <v>172</v>
      </c>
      <c r="B159" s="13"/>
      <c r="C159" s="13"/>
      <c r="D159" s="13"/>
      <c r="E159" s="13"/>
      <c r="F159" s="13"/>
      <c r="G159" s="48"/>
    </row>
    <row r="160" spans="1:8" ht="19.2" customHeight="1" x14ac:dyDescent="0.55000000000000004">
      <c r="A160" s="97" t="s">
        <v>171</v>
      </c>
      <c r="B160" s="98"/>
      <c r="C160" s="98"/>
      <c r="D160" s="98"/>
      <c r="E160" s="13"/>
      <c r="F160" s="13"/>
      <c r="G160" s="48"/>
    </row>
    <row r="161" spans="1:7" x14ac:dyDescent="0.55000000000000004">
      <c r="A161" s="100" t="s">
        <v>170</v>
      </c>
      <c r="B161" s="101"/>
      <c r="C161" s="101"/>
      <c r="D161" s="101"/>
      <c r="E161" s="101"/>
      <c r="F161" s="101"/>
      <c r="G161" s="102"/>
    </row>
    <row r="162" spans="1:7" ht="69" customHeight="1" thickBot="1" x14ac:dyDescent="0.6">
      <c r="A162" s="49"/>
      <c r="B162" s="50"/>
      <c r="C162" s="51"/>
      <c r="D162" s="51"/>
      <c r="E162" s="51"/>
      <c r="F162" s="51"/>
      <c r="G162" s="52"/>
    </row>
  </sheetData>
  <mergeCells count="10">
    <mergeCell ref="A2:G2"/>
    <mergeCell ref="A3:G3"/>
    <mergeCell ref="A4:G4"/>
    <mergeCell ref="A5:G5"/>
    <mergeCell ref="A161:G161"/>
    <mergeCell ref="E155:F155"/>
    <mergeCell ref="E156:F156"/>
    <mergeCell ref="E157:F157"/>
    <mergeCell ref="A155:D155"/>
    <mergeCell ref="A160:D160"/>
  </mergeCells>
  <pageMargins left="0.7" right="0.7" top="0.75" bottom="0.75" header="0.3" footer="0.3"/>
  <pageSetup paperSize="9" scale="9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90" zoomScaleNormal="100" zoomScaleSheetLayoutView="90" workbookViewId="0">
      <selection activeCell="B22" sqref="B22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07" t="s">
        <v>160</v>
      </c>
      <c r="B2" s="108"/>
      <c r="C2" s="108"/>
      <c r="D2" s="108"/>
      <c r="E2" s="108"/>
      <c r="F2" s="108"/>
      <c r="G2" s="109"/>
    </row>
    <row r="3" spans="1:7" x14ac:dyDescent="0.55000000000000004">
      <c r="A3" s="100" t="s">
        <v>186</v>
      </c>
      <c r="B3" s="101"/>
      <c r="C3" s="101"/>
      <c r="D3" s="101"/>
      <c r="E3" s="101"/>
      <c r="F3" s="101"/>
      <c r="G3" s="102"/>
    </row>
    <row r="4" spans="1:7" ht="27" x14ac:dyDescent="0.85">
      <c r="A4" s="100" t="s">
        <v>187</v>
      </c>
      <c r="B4" s="101"/>
      <c r="C4" s="101"/>
      <c r="D4" s="101"/>
      <c r="E4" s="101"/>
      <c r="F4" s="101"/>
      <c r="G4" s="102"/>
    </row>
    <row r="5" spans="1:7" x14ac:dyDescent="0.55000000000000004">
      <c r="A5" s="97" t="s">
        <v>184</v>
      </c>
      <c r="B5" s="98"/>
      <c r="C5" s="98"/>
      <c r="D5" s="98"/>
      <c r="E5" s="98"/>
      <c r="F5" s="98"/>
      <c r="G5" s="9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11</v>
      </c>
      <c r="C8" s="55">
        <v>72</v>
      </c>
      <c r="D8" s="55"/>
      <c r="E8" s="66">
        <v>1050</v>
      </c>
      <c r="F8" s="56"/>
      <c r="G8" s="64">
        <f>C8*E8</f>
        <v>75600</v>
      </c>
    </row>
    <row r="9" spans="1:7" x14ac:dyDescent="0.55000000000000004">
      <c r="A9" s="37">
        <f>A8+1</f>
        <v>2</v>
      </c>
      <c r="B9" s="4" t="s">
        <v>212</v>
      </c>
      <c r="C9" s="8">
        <v>50</v>
      </c>
      <c r="D9" s="8"/>
      <c r="E9" s="67">
        <v>3100</v>
      </c>
      <c r="F9" s="5"/>
      <c r="G9" s="65">
        <f t="shared" ref="G9:G16" si="0">C9*E9</f>
        <v>155000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12</v>
      </c>
      <c r="D10" s="55"/>
      <c r="E10" s="66">
        <v>3750</v>
      </c>
      <c r="F10" s="56"/>
      <c r="G10" s="64">
        <f>C10*E10</f>
        <v>45000</v>
      </c>
    </row>
    <row r="11" spans="1:7" x14ac:dyDescent="0.55000000000000004">
      <c r="A11" s="37">
        <f t="shared" si="1"/>
        <v>4</v>
      </c>
      <c r="B11" s="4" t="s">
        <v>174</v>
      </c>
      <c r="C11" s="8">
        <v>4</v>
      </c>
      <c r="D11" s="8"/>
      <c r="E11" s="67">
        <v>30000</v>
      </c>
      <c r="F11" s="5"/>
      <c r="G11" s="65">
        <f>C11*E11</f>
        <v>120000</v>
      </c>
    </row>
    <row r="12" spans="1:7" x14ac:dyDescent="0.55000000000000004">
      <c r="A12" s="53">
        <f t="shared" si="1"/>
        <v>5</v>
      </c>
      <c r="B12" s="54" t="s">
        <v>175</v>
      </c>
      <c r="C12" s="55">
        <v>7</v>
      </c>
      <c r="D12" s="55"/>
      <c r="E12" s="66">
        <v>14000</v>
      </c>
      <c r="F12" s="56"/>
      <c r="G12" s="64">
        <f t="shared" ref="G12:G14" si="2">C12*E12</f>
        <v>98000</v>
      </c>
    </row>
    <row r="13" spans="1:7" x14ac:dyDescent="0.55000000000000004">
      <c r="A13" s="37">
        <f t="shared" si="1"/>
        <v>6</v>
      </c>
      <c r="B13" s="4" t="s">
        <v>176</v>
      </c>
      <c r="C13" s="8">
        <v>4</v>
      </c>
      <c r="D13" s="8"/>
      <c r="E13" s="67">
        <v>35000</v>
      </c>
      <c r="F13" s="5"/>
      <c r="G13" s="65">
        <f t="shared" si="2"/>
        <v>140000</v>
      </c>
    </row>
    <row r="14" spans="1:7" x14ac:dyDescent="0.55000000000000004">
      <c r="A14" s="53">
        <f t="shared" si="1"/>
        <v>7</v>
      </c>
      <c r="B14" s="54" t="s">
        <v>177</v>
      </c>
      <c r="C14" s="55">
        <v>6</v>
      </c>
      <c r="D14" s="55"/>
      <c r="E14" s="66">
        <v>10700</v>
      </c>
      <c r="F14" s="56"/>
      <c r="G14" s="64">
        <f t="shared" si="2"/>
        <v>64200</v>
      </c>
    </row>
    <row r="15" spans="1:7" x14ac:dyDescent="0.55000000000000004">
      <c r="A15" s="37">
        <f t="shared" si="1"/>
        <v>8</v>
      </c>
      <c r="B15" s="4" t="s">
        <v>178</v>
      </c>
      <c r="C15" s="8">
        <v>10</v>
      </c>
      <c r="D15" s="8"/>
      <c r="E15" s="67">
        <v>6500</v>
      </c>
      <c r="F15" s="5"/>
      <c r="G15" s="65">
        <f t="shared" si="0"/>
        <v>65000</v>
      </c>
    </row>
    <row r="16" spans="1:7" x14ac:dyDescent="0.55000000000000004">
      <c r="A16" s="53">
        <f t="shared" si="1"/>
        <v>9</v>
      </c>
      <c r="B16" s="54" t="s">
        <v>179</v>
      </c>
      <c r="C16" s="55">
        <v>10</v>
      </c>
      <c r="D16" s="55"/>
      <c r="E16" s="66">
        <v>2400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180</v>
      </c>
      <c r="C17" s="8">
        <v>10</v>
      </c>
      <c r="D17" s="8"/>
      <c r="E17" s="67">
        <v>2500</v>
      </c>
      <c r="F17" s="5"/>
      <c r="G17" s="65">
        <f>C17*E17</f>
        <v>25000</v>
      </c>
    </row>
    <row r="18" spans="1:7" x14ac:dyDescent="0.55000000000000004">
      <c r="A18" s="53">
        <f t="shared" si="1"/>
        <v>11</v>
      </c>
      <c r="B18" s="54" t="s">
        <v>83</v>
      </c>
      <c r="C18" s="55">
        <v>6</v>
      </c>
      <c r="D18" s="55"/>
      <c r="E18" s="66">
        <v>11500</v>
      </c>
      <c r="F18" s="56"/>
      <c r="G18" s="64">
        <f t="shared" ref="G18:G38" si="3">C18*E18</f>
        <v>69000</v>
      </c>
    </row>
    <row r="19" spans="1:7" x14ac:dyDescent="0.55000000000000004">
      <c r="A19" s="37">
        <f t="shared" si="1"/>
        <v>12</v>
      </c>
      <c r="B19" s="4" t="s">
        <v>84</v>
      </c>
      <c r="C19" s="8">
        <v>4</v>
      </c>
      <c r="D19" s="8"/>
      <c r="E19" s="67">
        <v>20000</v>
      </c>
      <c r="F19" s="5"/>
      <c r="G19" s="65">
        <f t="shared" si="3"/>
        <v>80000</v>
      </c>
    </row>
    <row r="20" spans="1:7" x14ac:dyDescent="0.55000000000000004">
      <c r="A20" s="53">
        <f t="shared" si="1"/>
        <v>13</v>
      </c>
      <c r="B20" s="54" t="s">
        <v>202</v>
      </c>
      <c r="C20" s="55">
        <v>5</v>
      </c>
      <c r="D20" s="55"/>
      <c r="E20" s="66">
        <v>16000</v>
      </c>
      <c r="F20" s="56"/>
      <c r="G20" s="64">
        <f t="shared" si="3"/>
        <v>80000</v>
      </c>
    </row>
    <row r="21" spans="1:7" x14ac:dyDescent="0.55000000000000004">
      <c r="A21" s="37">
        <f t="shared" si="1"/>
        <v>14</v>
      </c>
      <c r="B21" s="4" t="s">
        <v>213</v>
      </c>
      <c r="C21" s="8">
        <v>5</v>
      </c>
      <c r="D21" s="8"/>
      <c r="E21" s="67">
        <v>19000</v>
      </c>
      <c r="F21" s="5"/>
      <c r="G21" s="65">
        <f t="shared" si="3"/>
        <v>95000</v>
      </c>
    </row>
    <row r="22" spans="1:7" x14ac:dyDescent="0.55000000000000004">
      <c r="A22" s="53">
        <f t="shared" si="1"/>
        <v>15</v>
      </c>
      <c r="B22" s="54" t="s">
        <v>181</v>
      </c>
      <c r="C22" s="55">
        <v>6</v>
      </c>
      <c r="D22" s="55"/>
      <c r="E22" s="66">
        <v>10500</v>
      </c>
      <c r="F22" s="56"/>
      <c r="G22" s="64">
        <f t="shared" si="3"/>
        <v>63000</v>
      </c>
    </row>
    <row r="23" spans="1:7" x14ac:dyDescent="0.55000000000000004">
      <c r="A23" s="37">
        <f t="shared" si="1"/>
        <v>16</v>
      </c>
      <c r="B23" s="4" t="s">
        <v>182</v>
      </c>
      <c r="C23" s="8">
        <v>6</v>
      </c>
      <c r="D23" s="8"/>
      <c r="E23" s="67">
        <v>8500</v>
      </c>
      <c r="F23" s="5"/>
      <c r="G23" s="65">
        <f t="shared" si="3"/>
        <v>51000</v>
      </c>
    </row>
    <row r="24" spans="1:7" x14ac:dyDescent="0.55000000000000004">
      <c r="A24" s="53">
        <f t="shared" si="1"/>
        <v>17</v>
      </c>
      <c r="B24" s="54" t="s">
        <v>183</v>
      </c>
      <c r="C24" s="55">
        <v>4</v>
      </c>
      <c r="D24" s="55"/>
      <c r="E24" s="66">
        <v>12000</v>
      </c>
      <c r="F24" s="56"/>
      <c r="G24" s="64">
        <f t="shared" si="3"/>
        <v>48000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37">
        <f t="shared" si="1"/>
        <v>25</v>
      </c>
      <c r="B32" s="4"/>
      <c r="C32" s="8"/>
      <c r="D32" s="8"/>
      <c r="E32" s="67"/>
      <c r="F32" s="5"/>
      <c r="G32" s="65">
        <f t="shared" si="3"/>
        <v>0</v>
      </c>
    </row>
    <row r="33" spans="1:7" x14ac:dyDescent="0.55000000000000004">
      <c r="A33" s="53">
        <f t="shared" si="1"/>
        <v>26</v>
      </c>
      <c r="B33" s="54"/>
      <c r="C33" s="55"/>
      <c r="D33" s="55"/>
      <c r="E33" s="66"/>
      <c r="F33" s="56"/>
      <c r="G33" s="64">
        <f t="shared" si="3"/>
        <v>0</v>
      </c>
    </row>
    <row r="34" spans="1:7" x14ac:dyDescent="0.55000000000000004">
      <c r="A34" s="37">
        <f t="shared" si="1"/>
        <v>27</v>
      </c>
      <c r="B34" s="4"/>
      <c r="C34" s="8"/>
      <c r="D34" s="8"/>
      <c r="E34" s="67"/>
      <c r="F34" s="5"/>
      <c r="G34" s="65">
        <f t="shared" si="3"/>
        <v>0</v>
      </c>
    </row>
    <row r="35" spans="1:7" x14ac:dyDescent="0.55000000000000004">
      <c r="A35" s="53">
        <f t="shared" si="1"/>
        <v>28</v>
      </c>
      <c r="B35" s="54"/>
      <c r="C35" s="55"/>
      <c r="D35" s="55"/>
      <c r="E35" s="66"/>
      <c r="F35" s="56"/>
      <c r="G35" s="64">
        <f t="shared" si="3"/>
        <v>0</v>
      </c>
    </row>
    <row r="36" spans="1:7" x14ac:dyDescent="0.55000000000000004">
      <c r="A36" s="37">
        <f t="shared" si="1"/>
        <v>29</v>
      </c>
      <c r="B36" s="4"/>
      <c r="C36" s="8"/>
      <c r="D36" s="8"/>
      <c r="E36" s="67"/>
      <c r="F36" s="5"/>
      <c r="G36" s="65">
        <f t="shared" si="3"/>
        <v>0</v>
      </c>
    </row>
    <row r="37" spans="1:7" x14ac:dyDescent="0.55000000000000004">
      <c r="A37" s="53">
        <f t="shared" si="1"/>
        <v>30</v>
      </c>
      <c r="B37" s="54"/>
      <c r="C37" s="55"/>
      <c r="D37" s="55"/>
      <c r="E37" s="66"/>
      <c r="F37" s="56"/>
      <c r="G37" s="64">
        <f t="shared" si="3"/>
        <v>0</v>
      </c>
    </row>
    <row r="38" spans="1:7" ht="18" thickBot="1" x14ac:dyDescent="0.6">
      <c r="A38" s="37">
        <f t="shared" si="1"/>
        <v>31</v>
      </c>
      <c r="B38" s="4"/>
      <c r="C38" s="8"/>
      <c r="D38" s="8"/>
      <c r="E38" s="67"/>
      <c r="F38" s="5"/>
      <c r="G38" s="65">
        <f t="shared" si="3"/>
        <v>0</v>
      </c>
    </row>
    <row r="39" spans="1:7" ht="18.600000000000001" x14ac:dyDescent="0.6">
      <c r="A39" s="62"/>
      <c r="B39" s="63"/>
      <c r="C39" s="63"/>
      <c r="D39" s="63"/>
      <c r="E39" s="103" t="s">
        <v>162</v>
      </c>
      <c r="F39" s="103"/>
      <c r="G39" s="69">
        <f>SUM(G8:G38)</f>
        <v>1297800</v>
      </c>
    </row>
    <row r="40" spans="1:7" ht="18.600000000000001" x14ac:dyDescent="0.6">
      <c r="A40" s="44" t="s">
        <v>169</v>
      </c>
      <c r="B40" s="26"/>
      <c r="C40" s="61"/>
      <c r="D40" s="61"/>
      <c r="E40" s="104" t="s">
        <v>163</v>
      </c>
      <c r="F40" s="104"/>
      <c r="G40" s="70">
        <v>800</v>
      </c>
    </row>
    <row r="41" spans="1:7" ht="18.600000000000001" x14ac:dyDescent="0.6">
      <c r="A41" s="44" t="s">
        <v>168</v>
      </c>
      <c r="B41" s="26"/>
      <c r="C41" s="61"/>
      <c r="D41" s="61"/>
      <c r="E41" s="104" t="s">
        <v>185</v>
      </c>
      <c r="F41" s="104"/>
      <c r="G41" s="70">
        <v>124000</v>
      </c>
    </row>
    <row r="42" spans="1:7" ht="18.600000000000001" x14ac:dyDescent="0.6">
      <c r="A42" s="44" t="s">
        <v>167</v>
      </c>
      <c r="B42" s="26"/>
      <c r="C42" s="58"/>
      <c r="D42" s="58"/>
      <c r="E42" s="104" t="s">
        <v>164</v>
      </c>
      <c r="F42" s="104"/>
      <c r="G42" s="70">
        <f>ROUND(G39-G40+G41,0)</f>
        <v>1421000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00" t="s">
        <v>170</v>
      </c>
      <c r="B46" s="101"/>
      <c r="C46" s="101"/>
      <c r="D46" s="101"/>
      <c r="E46" s="101"/>
      <c r="F46" s="101"/>
      <c r="G46" s="10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2:F42"/>
    <mergeCell ref="A46:G46"/>
    <mergeCell ref="A2:G2"/>
    <mergeCell ref="A3:G3"/>
    <mergeCell ref="A4:G4"/>
    <mergeCell ref="A5:G5"/>
    <mergeCell ref="E39:F39"/>
    <mergeCell ref="E40:F40"/>
    <mergeCell ref="E41:F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80" zoomScaleNormal="100" zoomScaleSheetLayoutView="80" workbookViewId="0">
      <selection activeCell="E37" sqref="E3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07" t="s">
        <v>160</v>
      </c>
      <c r="B2" s="108"/>
      <c r="C2" s="108"/>
      <c r="D2" s="108"/>
      <c r="E2" s="108"/>
      <c r="F2" s="108"/>
      <c r="G2" s="109"/>
    </row>
    <row r="3" spans="1:7" x14ac:dyDescent="0.55000000000000004">
      <c r="A3" s="100" t="s">
        <v>189</v>
      </c>
      <c r="B3" s="101"/>
      <c r="C3" s="101"/>
      <c r="D3" s="101"/>
      <c r="E3" s="101"/>
      <c r="F3" s="101"/>
      <c r="G3" s="102"/>
    </row>
    <row r="4" spans="1:7" ht="27" x14ac:dyDescent="0.85">
      <c r="A4" s="100" t="s">
        <v>187</v>
      </c>
      <c r="B4" s="101"/>
      <c r="C4" s="101"/>
      <c r="D4" s="101"/>
      <c r="E4" s="101"/>
      <c r="F4" s="101"/>
      <c r="G4" s="102"/>
    </row>
    <row r="5" spans="1:7" x14ac:dyDescent="0.55000000000000004">
      <c r="A5" s="97" t="s">
        <v>188</v>
      </c>
      <c r="B5" s="98"/>
      <c r="C5" s="98"/>
      <c r="D5" s="98"/>
      <c r="E5" s="98"/>
      <c r="F5" s="98"/>
      <c r="G5" s="9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190</v>
      </c>
      <c r="C8" s="55">
        <v>50</v>
      </c>
      <c r="D8" s="55"/>
      <c r="E8" s="66">
        <v>2450</v>
      </c>
      <c r="F8" s="56"/>
      <c r="G8" s="64">
        <f>C8*E8</f>
        <v>122500</v>
      </c>
    </row>
    <row r="9" spans="1:7" x14ac:dyDescent="0.55000000000000004">
      <c r="A9" s="37">
        <f>A8+1</f>
        <v>2</v>
      </c>
      <c r="B9" s="4" t="s">
        <v>191</v>
      </c>
      <c r="C9" s="8">
        <v>12</v>
      </c>
      <c r="D9" s="8"/>
      <c r="E9" s="67">
        <v>12800</v>
      </c>
      <c r="F9" s="5"/>
      <c r="G9" s="65">
        <f t="shared" ref="G9:G16" si="0">C9*E9</f>
        <v>153600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36</v>
      </c>
      <c r="D10" s="55"/>
      <c r="E10" s="66">
        <v>3750</v>
      </c>
      <c r="F10" s="56"/>
      <c r="G10" s="64">
        <f>C10*E10</f>
        <v>135000</v>
      </c>
    </row>
    <row r="11" spans="1:7" x14ac:dyDescent="0.55000000000000004">
      <c r="A11" s="37">
        <f t="shared" si="1"/>
        <v>4</v>
      </c>
      <c r="B11" s="4" t="s">
        <v>192</v>
      </c>
      <c r="C11" s="8">
        <v>19</v>
      </c>
      <c r="D11" s="8"/>
      <c r="E11" s="67">
        <v>4000</v>
      </c>
      <c r="F11" s="5"/>
      <c r="G11" s="65">
        <f>C11*E11</f>
        <v>76000</v>
      </c>
    </row>
    <row r="12" spans="1:7" x14ac:dyDescent="0.55000000000000004">
      <c r="A12" s="53">
        <f t="shared" si="1"/>
        <v>5</v>
      </c>
      <c r="B12" s="54" t="s">
        <v>34</v>
      </c>
      <c r="C12" s="55">
        <v>12</v>
      </c>
      <c r="D12" s="55"/>
      <c r="E12" s="66">
        <v>18700</v>
      </c>
      <c r="F12" s="56"/>
      <c r="G12" s="64">
        <f t="shared" ref="G12:G14" si="2">C12*E12</f>
        <v>224400</v>
      </c>
    </row>
    <row r="13" spans="1:7" x14ac:dyDescent="0.55000000000000004">
      <c r="A13" s="37">
        <f t="shared" si="1"/>
        <v>6</v>
      </c>
      <c r="B13" s="4" t="s">
        <v>193</v>
      </c>
      <c r="C13" s="8">
        <v>12</v>
      </c>
      <c r="D13" s="8"/>
      <c r="E13" s="67">
        <v>10500</v>
      </c>
      <c r="F13" s="5"/>
      <c r="G13" s="65">
        <f t="shared" si="2"/>
        <v>126000</v>
      </c>
    </row>
    <row r="14" spans="1:7" x14ac:dyDescent="0.55000000000000004">
      <c r="A14" s="53">
        <f t="shared" si="1"/>
        <v>7</v>
      </c>
      <c r="B14" s="54" t="s">
        <v>194</v>
      </c>
      <c r="C14" s="55">
        <v>12</v>
      </c>
      <c r="D14" s="55"/>
      <c r="E14" s="66">
        <v>4500</v>
      </c>
      <c r="F14" s="56"/>
      <c r="G14" s="64">
        <f t="shared" si="2"/>
        <v>54000</v>
      </c>
    </row>
    <row r="15" spans="1:7" x14ac:dyDescent="0.55000000000000004">
      <c r="A15" s="37">
        <f t="shared" si="1"/>
        <v>8</v>
      </c>
      <c r="B15" s="4" t="s">
        <v>195</v>
      </c>
      <c r="C15" s="8">
        <v>12</v>
      </c>
      <c r="D15" s="8"/>
      <c r="E15" s="67">
        <v>3900</v>
      </c>
      <c r="F15" s="5"/>
      <c r="G15" s="65">
        <f t="shared" si="0"/>
        <v>46800</v>
      </c>
    </row>
    <row r="16" spans="1:7" x14ac:dyDescent="0.55000000000000004">
      <c r="A16" s="53">
        <f t="shared" si="1"/>
        <v>9</v>
      </c>
      <c r="B16" s="54" t="s">
        <v>196</v>
      </c>
      <c r="C16" s="55">
        <v>24</v>
      </c>
      <c r="D16" s="55"/>
      <c r="E16" s="66">
        <v>850</v>
      </c>
      <c r="F16" s="56"/>
      <c r="G16" s="64">
        <f t="shared" si="0"/>
        <v>20400</v>
      </c>
    </row>
    <row r="17" spans="1:7" x14ac:dyDescent="0.55000000000000004">
      <c r="A17" s="37">
        <f t="shared" si="1"/>
        <v>10</v>
      </c>
      <c r="B17" s="4" t="s">
        <v>41</v>
      </c>
      <c r="C17" s="8">
        <v>5</v>
      </c>
      <c r="D17" s="8"/>
      <c r="E17" s="67">
        <v>6900</v>
      </c>
      <c r="F17" s="5"/>
      <c r="G17" s="65">
        <f>C17*E17</f>
        <v>34500</v>
      </c>
    </row>
    <row r="18" spans="1:7" x14ac:dyDescent="0.55000000000000004">
      <c r="A18" s="53">
        <f t="shared" si="1"/>
        <v>11</v>
      </c>
      <c r="B18" s="54" t="s">
        <v>197</v>
      </c>
      <c r="C18" s="55">
        <v>2</v>
      </c>
      <c r="D18" s="55"/>
      <c r="E18" s="66">
        <v>34000</v>
      </c>
      <c r="F18" s="56"/>
      <c r="G18" s="64">
        <f t="shared" ref="G18:G38" si="3">C18*E18</f>
        <v>68000</v>
      </c>
    </row>
    <row r="19" spans="1:7" x14ac:dyDescent="0.55000000000000004">
      <c r="A19" s="37">
        <f t="shared" si="1"/>
        <v>12</v>
      </c>
      <c r="B19" s="4" t="s">
        <v>198</v>
      </c>
      <c r="C19" s="8">
        <v>30</v>
      </c>
      <c r="D19" s="8"/>
      <c r="E19" s="67">
        <v>3000</v>
      </c>
      <c r="F19" s="5"/>
      <c r="G19" s="65">
        <f t="shared" si="3"/>
        <v>90000</v>
      </c>
    </row>
    <row r="20" spans="1:7" x14ac:dyDescent="0.55000000000000004">
      <c r="A20" s="53">
        <f t="shared" si="1"/>
        <v>13</v>
      </c>
      <c r="B20" s="54" t="s">
        <v>199</v>
      </c>
      <c r="C20" s="55">
        <v>10</v>
      </c>
      <c r="D20" s="55"/>
      <c r="E20" s="66">
        <v>2100</v>
      </c>
      <c r="F20" s="56"/>
      <c r="G20" s="64">
        <f t="shared" si="3"/>
        <v>21000</v>
      </c>
    </row>
    <row r="21" spans="1:7" x14ac:dyDescent="0.55000000000000004">
      <c r="A21" s="37">
        <f t="shared" si="1"/>
        <v>14</v>
      </c>
      <c r="B21" s="4" t="s">
        <v>214</v>
      </c>
      <c r="C21" s="8">
        <v>12</v>
      </c>
      <c r="D21" s="8"/>
      <c r="E21" s="67">
        <v>6600</v>
      </c>
      <c r="F21" s="5"/>
      <c r="G21" s="65">
        <f t="shared" si="3"/>
        <v>79200</v>
      </c>
    </row>
    <row r="22" spans="1:7" x14ac:dyDescent="0.55000000000000004">
      <c r="A22" s="53">
        <f t="shared" si="1"/>
        <v>15</v>
      </c>
      <c r="B22" s="54" t="s">
        <v>200</v>
      </c>
      <c r="C22" s="55">
        <v>250</v>
      </c>
      <c r="D22" s="55"/>
      <c r="E22" s="66">
        <v>425</v>
      </c>
      <c r="F22" s="56"/>
      <c r="G22" s="64">
        <f t="shared" si="3"/>
        <v>106250</v>
      </c>
    </row>
    <row r="23" spans="1:7" x14ac:dyDescent="0.55000000000000004">
      <c r="A23" s="37">
        <f t="shared" si="1"/>
        <v>16</v>
      </c>
      <c r="B23" s="4" t="s">
        <v>179</v>
      </c>
      <c r="C23" s="8">
        <v>10</v>
      </c>
      <c r="D23" s="8"/>
      <c r="E23" s="67">
        <v>2250</v>
      </c>
      <c r="F23" s="5"/>
      <c r="G23" s="65">
        <f t="shared" si="3"/>
        <v>22500</v>
      </c>
    </row>
    <row r="24" spans="1:7" x14ac:dyDescent="0.55000000000000004">
      <c r="A24" s="53">
        <f t="shared" si="1"/>
        <v>17</v>
      </c>
      <c r="B24" s="54" t="s">
        <v>180</v>
      </c>
      <c r="C24" s="55">
        <v>10</v>
      </c>
      <c r="D24" s="55"/>
      <c r="E24" s="66">
        <v>2500</v>
      </c>
      <c r="F24" s="56"/>
      <c r="G24" s="64">
        <f t="shared" si="3"/>
        <v>25000</v>
      </c>
    </row>
    <row r="25" spans="1:7" x14ac:dyDescent="0.55000000000000004">
      <c r="A25" s="37">
        <f t="shared" si="1"/>
        <v>18</v>
      </c>
      <c r="B25" s="4" t="s">
        <v>201</v>
      </c>
      <c r="C25" s="8">
        <v>8</v>
      </c>
      <c r="D25" s="8"/>
      <c r="E25" s="67">
        <v>4400</v>
      </c>
      <c r="F25" s="5"/>
      <c r="G25" s="65">
        <f t="shared" si="3"/>
        <v>35200</v>
      </c>
    </row>
    <row r="26" spans="1:7" x14ac:dyDescent="0.55000000000000004">
      <c r="A26" s="53">
        <f t="shared" si="1"/>
        <v>19</v>
      </c>
      <c r="B26" s="54" t="s">
        <v>181</v>
      </c>
      <c r="C26" s="55">
        <v>12</v>
      </c>
      <c r="D26" s="55"/>
      <c r="E26" s="66">
        <v>10500</v>
      </c>
      <c r="F26" s="56"/>
      <c r="G26" s="64">
        <f t="shared" si="3"/>
        <v>126000</v>
      </c>
    </row>
    <row r="27" spans="1:7" x14ac:dyDescent="0.55000000000000004">
      <c r="A27" s="37">
        <f t="shared" si="1"/>
        <v>20</v>
      </c>
      <c r="B27" s="4" t="s">
        <v>202</v>
      </c>
      <c r="C27" s="8">
        <v>5</v>
      </c>
      <c r="D27" s="8"/>
      <c r="E27" s="67">
        <v>15000</v>
      </c>
      <c r="F27" s="5"/>
      <c r="G27" s="65">
        <f t="shared" si="3"/>
        <v>75000</v>
      </c>
    </row>
    <row r="28" spans="1:7" x14ac:dyDescent="0.55000000000000004">
      <c r="A28" s="53">
        <f t="shared" si="1"/>
        <v>21</v>
      </c>
      <c r="B28" s="54" t="s">
        <v>203</v>
      </c>
      <c r="C28" s="55">
        <v>12</v>
      </c>
      <c r="D28" s="55"/>
      <c r="E28" s="66">
        <v>3000</v>
      </c>
      <c r="F28" s="56"/>
      <c r="G28" s="64">
        <f t="shared" si="3"/>
        <v>36000</v>
      </c>
    </row>
    <row r="29" spans="1:7" x14ac:dyDescent="0.55000000000000004">
      <c r="A29" s="37">
        <f t="shared" si="1"/>
        <v>22</v>
      </c>
      <c r="B29" s="4" t="s">
        <v>204</v>
      </c>
      <c r="C29" s="8">
        <v>12</v>
      </c>
      <c r="D29" s="8"/>
      <c r="E29" s="67">
        <v>2700</v>
      </c>
      <c r="F29" s="5"/>
      <c r="G29" s="65">
        <f t="shared" si="3"/>
        <v>32400</v>
      </c>
    </row>
    <row r="30" spans="1:7" x14ac:dyDescent="0.55000000000000004">
      <c r="A30" s="53">
        <f t="shared" si="1"/>
        <v>23</v>
      </c>
      <c r="B30" s="54" t="s">
        <v>205</v>
      </c>
      <c r="C30" s="55">
        <v>12</v>
      </c>
      <c r="D30" s="55"/>
      <c r="E30" s="66">
        <v>1250</v>
      </c>
      <c r="F30" s="56"/>
      <c r="G30" s="64">
        <f t="shared" si="3"/>
        <v>15000</v>
      </c>
    </row>
    <row r="31" spans="1:7" x14ac:dyDescent="0.55000000000000004">
      <c r="A31" s="37">
        <f t="shared" si="1"/>
        <v>24</v>
      </c>
      <c r="B31" s="4" t="s">
        <v>206</v>
      </c>
      <c r="C31" s="8">
        <v>24</v>
      </c>
      <c r="D31" s="8"/>
      <c r="E31" s="67">
        <v>2500</v>
      </c>
      <c r="F31" s="5"/>
      <c r="G31" s="65">
        <f t="shared" si="3"/>
        <v>60000</v>
      </c>
    </row>
    <row r="32" spans="1:7" x14ac:dyDescent="0.55000000000000004">
      <c r="A32" s="53">
        <f t="shared" si="1"/>
        <v>25</v>
      </c>
      <c r="B32" s="54" t="s">
        <v>207</v>
      </c>
      <c r="C32" s="55">
        <v>12</v>
      </c>
      <c r="D32" s="55"/>
      <c r="E32" s="66">
        <v>8150</v>
      </c>
      <c r="F32" s="56"/>
      <c r="G32" s="64">
        <f t="shared" si="3"/>
        <v>97800</v>
      </c>
    </row>
    <row r="33" spans="1:7" x14ac:dyDescent="0.55000000000000004">
      <c r="A33" s="37">
        <f t="shared" si="1"/>
        <v>26</v>
      </c>
      <c r="B33" s="4" t="s">
        <v>211</v>
      </c>
      <c r="C33" s="8">
        <v>24</v>
      </c>
      <c r="D33" s="8"/>
      <c r="E33" s="67">
        <v>3900</v>
      </c>
      <c r="F33" s="5"/>
      <c r="G33" s="65">
        <f t="shared" si="3"/>
        <v>93600</v>
      </c>
    </row>
    <row r="34" spans="1:7" x14ac:dyDescent="0.55000000000000004">
      <c r="A34" s="53">
        <f t="shared" si="1"/>
        <v>27</v>
      </c>
      <c r="B34" s="54" t="s">
        <v>208</v>
      </c>
      <c r="C34" s="55">
        <v>5</v>
      </c>
      <c r="D34" s="55"/>
      <c r="E34" s="66">
        <v>12000</v>
      </c>
      <c r="F34" s="56"/>
      <c r="G34" s="64">
        <f t="shared" si="3"/>
        <v>60000</v>
      </c>
    </row>
    <row r="35" spans="1:7" x14ac:dyDescent="0.55000000000000004">
      <c r="A35" s="37">
        <f t="shared" si="1"/>
        <v>28</v>
      </c>
      <c r="B35" s="4" t="s">
        <v>209</v>
      </c>
      <c r="C35" s="8">
        <v>4</v>
      </c>
      <c r="D35" s="8"/>
      <c r="E35" s="67">
        <v>23000</v>
      </c>
      <c r="F35" s="5"/>
      <c r="G35" s="65">
        <f t="shared" si="3"/>
        <v>92000</v>
      </c>
    </row>
    <row r="36" spans="1:7" x14ac:dyDescent="0.55000000000000004">
      <c r="A36" s="53">
        <f t="shared" si="1"/>
        <v>29</v>
      </c>
      <c r="B36" s="54" t="s">
        <v>210</v>
      </c>
      <c r="C36" s="55">
        <v>6</v>
      </c>
      <c r="D36" s="55"/>
      <c r="E36" s="66">
        <v>12000</v>
      </c>
      <c r="F36" s="56"/>
      <c r="G36" s="64">
        <f t="shared" si="3"/>
        <v>72000</v>
      </c>
    </row>
    <row r="37" spans="1:7" x14ac:dyDescent="0.55000000000000004">
      <c r="A37" s="37">
        <f t="shared" si="1"/>
        <v>30</v>
      </c>
      <c r="B37" s="4" t="s">
        <v>215</v>
      </c>
      <c r="C37" s="8">
        <v>24</v>
      </c>
      <c r="D37" s="8"/>
      <c r="E37" s="67">
        <v>4100</v>
      </c>
      <c r="F37" s="5"/>
      <c r="G37" s="65">
        <f t="shared" si="3"/>
        <v>98400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62"/>
      <c r="B39" s="63"/>
      <c r="C39" s="63"/>
      <c r="D39" s="63"/>
      <c r="E39" s="103" t="s">
        <v>162</v>
      </c>
      <c r="F39" s="103"/>
      <c r="G39" s="69">
        <f>SUM(G8:G38)</f>
        <v>2298550</v>
      </c>
    </row>
    <row r="40" spans="1:7" ht="18.600000000000001" x14ac:dyDescent="0.6">
      <c r="A40" s="44" t="s">
        <v>169</v>
      </c>
      <c r="B40" s="26"/>
      <c r="C40" s="61"/>
      <c r="D40" s="61"/>
      <c r="E40" s="104" t="s">
        <v>163</v>
      </c>
      <c r="F40" s="104"/>
      <c r="G40" s="70">
        <v>550</v>
      </c>
    </row>
    <row r="41" spans="1:7" ht="18.600000000000001" x14ac:dyDescent="0.6">
      <c r="A41" s="44" t="s">
        <v>168</v>
      </c>
      <c r="B41" s="26"/>
      <c r="C41" s="61"/>
      <c r="D41" s="61"/>
      <c r="E41" s="104" t="s">
        <v>185</v>
      </c>
      <c r="F41" s="104"/>
      <c r="G41" s="70">
        <v>380000</v>
      </c>
    </row>
    <row r="42" spans="1:7" ht="18.600000000000001" x14ac:dyDescent="0.6">
      <c r="A42" s="44" t="s">
        <v>167</v>
      </c>
      <c r="B42" s="26"/>
      <c r="C42" s="58"/>
      <c r="D42" s="58"/>
      <c r="E42" s="104" t="s">
        <v>164</v>
      </c>
      <c r="F42" s="104"/>
      <c r="G42" s="70">
        <f>G39-G40+G41</f>
        <v>2678000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00" t="s">
        <v>170</v>
      </c>
      <c r="B46" s="101"/>
      <c r="C46" s="101"/>
      <c r="D46" s="101"/>
      <c r="E46" s="101"/>
      <c r="F46" s="101"/>
      <c r="G46" s="10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view="pageBreakPreview" zoomScale="80" zoomScaleNormal="100" zoomScaleSheetLayoutView="80" workbookViewId="0">
      <selection activeCell="D30" sqref="D3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3">
      <c r="A1" s="33" t="s">
        <v>155</v>
      </c>
      <c r="B1" s="18" t="s">
        <v>0</v>
      </c>
      <c r="C1" s="18" t="s">
        <v>1</v>
      </c>
      <c r="D1" s="18" t="s">
        <v>2</v>
      </c>
      <c r="E1" s="18" t="s">
        <v>156</v>
      </c>
      <c r="F1" s="18" t="s">
        <v>157</v>
      </c>
      <c r="G1" s="34" t="s">
        <v>158</v>
      </c>
    </row>
    <row r="2" spans="1:7" x14ac:dyDescent="0.55000000000000004">
      <c r="A2" s="53">
        <v>1</v>
      </c>
      <c r="B2" s="54" t="s">
        <v>216</v>
      </c>
      <c r="C2" s="55">
        <v>10</v>
      </c>
      <c r="D2" s="55" t="s">
        <v>7</v>
      </c>
      <c r="E2" s="66">
        <v>6500</v>
      </c>
      <c r="F2" s="56">
        <v>0</v>
      </c>
      <c r="G2" s="64">
        <f t="shared" ref="G2:G3" si="0">C2*E2*(1-F2)</f>
        <v>65000</v>
      </c>
    </row>
    <row r="3" spans="1:7" x14ac:dyDescent="0.55000000000000004">
      <c r="A3" s="37">
        <f>A2+1</f>
        <v>2</v>
      </c>
      <c r="B3" s="4" t="s">
        <v>217</v>
      </c>
      <c r="C3" s="8">
        <v>100</v>
      </c>
      <c r="D3" s="8" t="s">
        <v>7</v>
      </c>
      <c r="E3" s="67">
        <v>4800</v>
      </c>
      <c r="F3" s="5">
        <v>0</v>
      </c>
      <c r="G3" s="65">
        <f t="shared" si="0"/>
        <v>480000</v>
      </c>
    </row>
    <row r="4" spans="1:7" x14ac:dyDescent="0.55000000000000004">
      <c r="A4" s="53">
        <f t="shared" ref="A4:A32" si="1">A3+1</f>
        <v>3</v>
      </c>
      <c r="B4" s="54" t="s">
        <v>218</v>
      </c>
      <c r="C4" s="55">
        <v>12</v>
      </c>
      <c r="D4" s="55" t="s">
        <v>7</v>
      </c>
      <c r="E4" s="66">
        <v>43870</v>
      </c>
      <c r="F4" s="56">
        <v>7.0000000000000007E-2</v>
      </c>
      <c r="G4" s="64">
        <f>C4*E4*(1-F4)</f>
        <v>489589.19999999995</v>
      </c>
    </row>
    <row r="5" spans="1:7" x14ac:dyDescent="0.55000000000000004">
      <c r="A5" s="37">
        <f t="shared" si="1"/>
        <v>4</v>
      </c>
      <c r="B5" s="4" t="s">
        <v>219</v>
      </c>
      <c r="C5" s="8">
        <v>300</v>
      </c>
      <c r="D5" s="8" t="s">
        <v>7</v>
      </c>
      <c r="E5" s="67">
        <v>4100</v>
      </c>
      <c r="F5" s="5">
        <v>0.05</v>
      </c>
      <c r="G5" s="65">
        <f t="shared" ref="G5:G32" si="2">C5*E5*(1-F5)</f>
        <v>1168500</v>
      </c>
    </row>
    <row r="6" spans="1:7" x14ac:dyDescent="0.55000000000000004">
      <c r="A6" s="53">
        <f t="shared" si="1"/>
        <v>5</v>
      </c>
      <c r="B6" s="83" t="s">
        <v>220</v>
      </c>
      <c r="C6" s="55">
        <v>3</v>
      </c>
      <c r="D6" s="55" t="s">
        <v>7</v>
      </c>
      <c r="E6" s="66">
        <v>89000</v>
      </c>
      <c r="F6" s="56">
        <v>0</v>
      </c>
      <c r="G6" s="64">
        <f t="shared" si="2"/>
        <v>267000</v>
      </c>
    </row>
    <row r="7" spans="1:7" x14ac:dyDescent="0.55000000000000004">
      <c r="A7" s="37">
        <f t="shared" si="1"/>
        <v>6</v>
      </c>
      <c r="B7" s="4" t="s">
        <v>221</v>
      </c>
      <c r="C7" s="8">
        <v>2</v>
      </c>
      <c r="D7" s="8" t="s">
        <v>4</v>
      </c>
      <c r="E7" s="67"/>
      <c r="F7" s="5">
        <v>0</v>
      </c>
      <c r="G7" s="65">
        <f t="shared" si="2"/>
        <v>0</v>
      </c>
    </row>
    <row r="8" spans="1:7" x14ac:dyDescent="0.55000000000000004">
      <c r="A8" s="53">
        <f t="shared" si="1"/>
        <v>7</v>
      </c>
      <c r="B8" s="54" t="s">
        <v>222</v>
      </c>
      <c r="C8" s="55">
        <v>144</v>
      </c>
      <c r="D8" s="55" t="s">
        <v>7</v>
      </c>
      <c r="E8" s="66">
        <v>3200</v>
      </c>
      <c r="F8" s="56">
        <v>0.05</v>
      </c>
      <c r="G8" s="64">
        <f t="shared" si="2"/>
        <v>437760</v>
      </c>
    </row>
    <row r="9" spans="1:7" x14ac:dyDescent="0.55000000000000004">
      <c r="A9" s="37">
        <f t="shared" si="1"/>
        <v>8</v>
      </c>
      <c r="B9" s="4" t="s">
        <v>223</v>
      </c>
      <c r="C9" s="8">
        <v>10</v>
      </c>
      <c r="D9" s="8" t="s">
        <v>7</v>
      </c>
      <c r="E9" s="67">
        <v>12500</v>
      </c>
      <c r="F9" s="5">
        <v>0.05</v>
      </c>
      <c r="G9" s="65">
        <f t="shared" si="2"/>
        <v>118750</v>
      </c>
    </row>
    <row r="10" spans="1:7" x14ac:dyDescent="0.55000000000000004">
      <c r="A10" s="53">
        <f t="shared" si="1"/>
        <v>9</v>
      </c>
      <c r="B10" s="54" t="s">
        <v>224</v>
      </c>
      <c r="C10" s="55">
        <v>10</v>
      </c>
      <c r="D10" s="55" t="s">
        <v>7</v>
      </c>
      <c r="E10" s="66">
        <v>14500</v>
      </c>
      <c r="F10" s="56">
        <v>0.05</v>
      </c>
      <c r="G10" s="64">
        <f t="shared" si="2"/>
        <v>137750</v>
      </c>
    </row>
    <row r="11" spans="1:7" x14ac:dyDescent="0.55000000000000004">
      <c r="A11" s="37">
        <f t="shared" si="1"/>
        <v>10</v>
      </c>
      <c r="B11" s="4" t="s">
        <v>225</v>
      </c>
      <c r="C11" s="8">
        <v>10</v>
      </c>
      <c r="D11" s="8" t="s">
        <v>7</v>
      </c>
      <c r="E11" s="67">
        <v>6000</v>
      </c>
      <c r="F11" s="5">
        <v>0.05</v>
      </c>
      <c r="G11" s="65">
        <f t="shared" si="2"/>
        <v>57000</v>
      </c>
    </row>
    <row r="12" spans="1:7" x14ac:dyDescent="0.55000000000000004">
      <c r="A12" s="53">
        <f t="shared" si="1"/>
        <v>11</v>
      </c>
      <c r="B12" s="54" t="s">
        <v>226</v>
      </c>
      <c r="C12" s="55">
        <v>24</v>
      </c>
      <c r="D12" s="55" t="s">
        <v>7</v>
      </c>
      <c r="E12" s="66">
        <v>8500</v>
      </c>
      <c r="F12" s="56">
        <v>0.05</v>
      </c>
      <c r="G12" s="64">
        <f t="shared" si="2"/>
        <v>193800</v>
      </c>
    </row>
    <row r="13" spans="1:7" x14ac:dyDescent="0.55000000000000004">
      <c r="A13" s="37">
        <f t="shared" si="1"/>
        <v>12</v>
      </c>
      <c r="B13" s="4" t="s">
        <v>227</v>
      </c>
      <c r="C13" s="8">
        <v>100</v>
      </c>
      <c r="D13" s="8" t="s">
        <v>7</v>
      </c>
      <c r="E13" s="67">
        <v>3800</v>
      </c>
      <c r="F13" s="5">
        <v>0.05</v>
      </c>
      <c r="G13" s="65">
        <f t="shared" si="2"/>
        <v>361000</v>
      </c>
    </row>
    <row r="14" spans="1:7" x14ac:dyDescent="0.55000000000000004">
      <c r="A14" s="53">
        <f t="shared" si="1"/>
        <v>13</v>
      </c>
      <c r="B14" s="83" t="s">
        <v>228</v>
      </c>
      <c r="C14" s="55">
        <v>24</v>
      </c>
      <c r="D14" s="55" t="s">
        <v>7</v>
      </c>
      <c r="E14" s="66">
        <v>9500</v>
      </c>
      <c r="F14" s="56">
        <v>0.05</v>
      </c>
      <c r="G14" s="64">
        <f t="shared" si="2"/>
        <v>216600</v>
      </c>
    </row>
    <row r="15" spans="1:7" x14ac:dyDescent="0.55000000000000004">
      <c r="A15" s="37">
        <f t="shared" si="1"/>
        <v>14</v>
      </c>
      <c r="B15" s="4" t="s">
        <v>229</v>
      </c>
      <c r="C15" s="8">
        <v>12</v>
      </c>
      <c r="D15" s="8" t="s">
        <v>7</v>
      </c>
      <c r="E15" s="67">
        <v>1050</v>
      </c>
      <c r="F15" s="5">
        <v>0.05</v>
      </c>
      <c r="G15" s="65">
        <f t="shared" si="2"/>
        <v>11970</v>
      </c>
    </row>
    <row r="16" spans="1:7" x14ac:dyDescent="0.55000000000000004">
      <c r="A16" s="53">
        <f t="shared" si="1"/>
        <v>15</v>
      </c>
      <c r="B16" s="54" t="s">
        <v>230</v>
      </c>
      <c r="C16" s="55">
        <v>4</v>
      </c>
      <c r="D16" s="55" t="s">
        <v>7</v>
      </c>
      <c r="E16" s="66">
        <v>32500</v>
      </c>
      <c r="F16" s="56">
        <v>0.05</v>
      </c>
      <c r="G16" s="64">
        <f t="shared" si="2"/>
        <v>123500</v>
      </c>
    </row>
    <row r="17" spans="1:7" x14ac:dyDescent="0.55000000000000004">
      <c r="A17" s="37">
        <f t="shared" si="1"/>
        <v>16</v>
      </c>
      <c r="B17" s="4" t="s">
        <v>231</v>
      </c>
      <c r="C17" s="8">
        <v>10</v>
      </c>
      <c r="D17" s="8" t="s">
        <v>7</v>
      </c>
      <c r="E17" s="67">
        <v>12700</v>
      </c>
      <c r="F17" s="5">
        <v>0.05</v>
      </c>
      <c r="G17" s="65">
        <f t="shared" si="2"/>
        <v>120650</v>
      </c>
    </row>
    <row r="18" spans="1:7" x14ac:dyDescent="0.55000000000000004">
      <c r="A18" s="53">
        <f t="shared" si="1"/>
        <v>17</v>
      </c>
      <c r="B18" s="54" t="s">
        <v>232</v>
      </c>
      <c r="C18" s="55">
        <v>20</v>
      </c>
      <c r="D18" s="55" t="s">
        <v>7</v>
      </c>
      <c r="E18" s="66">
        <v>570</v>
      </c>
      <c r="F18" s="56">
        <v>0.05</v>
      </c>
      <c r="G18" s="64">
        <f t="shared" si="2"/>
        <v>10830</v>
      </c>
    </row>
    <row r="19" spans="1:7" x14ac:dyDescent="0.55000000000000004">
      <c r="A19" s="37">
        <f t="shared" si="1"/>
        <v>18</v>
      </c>
      <c r="B19" s="4" t="s">
        <v>233</v>
      </c>
      <c r="C19" s="8">
        <v>12</v>
      </c>
      <c r="D19" s="8" t="s">
        <v>7</v>
      </c>
      <c r="E19" s="67">
        <v>6000</v>
      </c>
      <c r="F19" s="5">
        <v>0.05</v>
      </c>
      <c r="G19" s="65">
        <f t="shared" si="2"/>
        <v>68400</v>
      </c>
    </row>
    <row r="20" spans="1:7" x14ac:dyDescent="0.55000000000000004">
      <c r="A20" s="53">
        <f t="shared" si="1"/>
        <v>19</v>
      </c>
      <c r="B20" s="54" t="s">
        <v>234</v>
      </c>
      <c r="C20" s="55">
        <v>24</v>
      </c>
      <c r="D20" s="55" t="s">
        <v>7</v>
      </c>
      <c r="E20" s="66">
        <v>5000</v>
      </c>
      <c r="F20" s="56">
        <v>0.05</v>
      </c>
      <c r="G20" s="64">
        <f t="shared" si="2"/>
        <v>114000</v>
      </c>
    </row>
    <row r="21" spans="1:7" x14ac:dyDescent="0.55000000000000004">
      <c r="A21" s="37">
        <f t="shared" si="1"/>
        <v>20</v>
      </c>
      <c r="B21" s="4" t="s">
        <v>235</v>
      </c>
      <c r="C21" s="8">
        <v>3</v>
      </c>
      <c r="D21" s="8" t="s">
        <v>7</v>
      </c>
      <c r="E21" s="67">
        <v>39000</v>
      </c>
      <c r="F21" s="5">
        <v>0</v>
      </c>
      <c r="G21" s="65">
        <f t="shared" si="2"/>
        <v>117000</v>
      </c>
    </row>
    <row r="22" spans="1:7" x14ac:dyDescent="0.55000000000000004">
      <c r="A22" s="53">
        <f t="shared" si="1"/>
        <v>21</v>
      </c>
      <c r="B22" s="54"/>
      <c r="C22" s="55"/>
      <c r="D22" s="55"/>
      <c r="E22" s="66"/>
      <c r="F22" s="56"/>
      <c r="G22" s="64">
        <f t="shared" si="2"/>
        <v>0</v>
      </c>
    </row>
    <row r="23" spans="1:7" x14ac:dyDescent="0.55000000000000004">
      <c r="A23" s="37">
        <f t="shared" si="1"/>
        <v>22</v>
      </c>
      <c r="B23" s="4"/>
      <c r="C23" s="8"/>
      <c r="D23" s="8"/>
      <c r="E23" s="67"/>
      <c r="F23" s="5"/>
      <c r="G23" s="65">
        <f t="shared" si="2"/>
        <v>0</v>
      </c>
    </row>
    <row r="24" spans="1:7" x14ac:dyDescent="0.55000000000000004">
      <c r="A24" s="53">
        <f t="shared" si="1"/>
        <v>23</v>
      </c>
      <c r="B24" s="54"/>
      <c r="C24" s="55"/>
      <c r="D24" s="55"/>
      <c r="E24" s="66"/>
      <c r="F24" s="56"/>
      <c r="G24" s="64">
        <f t="shared" si="2"/>
        <v>0</v>
      </c>
    </row>
    <row r="25" spans="1:7" x14ac:dyDescent="0.55000000000000004">
      <c r="A25" s="37">
        <f t="shared" si="1"/>
        <v>24</v>
      </c>
      <c r="B25" s="4"/>
      <c r="C25" s="8"/>
      <c r="D25" s="8"/>
      <c r="E25" s="67"/>
      <c r="F25" s="5"/>
      <c r="G25" s="65">
        <f t="shared" si="2"/>
        <v>0</v>
      </c>
    </row>
    <row r="26" spans="1:7" x14ac:dyDescent="0.55000000000000004">
      <c r="A26" s="53">
        <f t="shared" si="1"/>
        <v>25</v>
      </c>
      <c r="B26" s="54"/>
      <c r="C26" s="55"/>
      <c r="D26" s="55"/>
      <c r="E26" s="66"/>
      <c r="F26" s="56"/>
      <c r="G26" s="64">
        <f t="shared" si="2"/>
        <v>0</v>
      </c>
    </row>
    <row r="27" spans="1:7" x14ac:dyDescent="0.55000000000000004">
      <c r="A27" s="37">
        <f t="shared" si="1"/>
        <v>26</v>
      </c>
      <c r="B27" s="4"/>
      <c r="C27" s="8"/>
      <c r="D27" s="8"/>
      <c r="E27" s="67"/>
      <c r="F27" s="5"/>
      <c r="G27" s="65">
        <f t="shared" si="2"/>
        <v>0</v>
      </c>
    </row>
    <row r="28" spans="1:7" x14ac:dyDescent="0.55000000000000004">
      <c r="A28" s="53">
        <f t="shared" si="1"/>
        <v>27</v>
      </c>
      <c r="B28" s="54"/>
      <c r="C28" s="55"/>
      <c r="D28" s="55"/>
      <c r="E28" s="66"/>
      <c r="F28" s="56"/>
      <c r="G28" s="64">
        <f t="shared" si="2"/>
        <v>0</v>
      </c>
    </row>
    <row r="29" spans="1:7" x14ac:dyDescent="0.55000000000000004">
      <c r="A29" s="37">
        <f t="shared" si="1"/>
        <v>28</v>
      </c>
      <c r="B29" s="4"/>
      <c r="C29" s="8"/>
      <c r="D29" s="8"/>
      <c r="E29" s="67"/>
      <c r="F29" s="5"/>
      <c r="G29" s="65">
        <f t="shared" si="2"/>
        <v>0</v>
      </c>
    </row>
    <row r="30" spans="1:7" x14ac:dyDescent="0.55000000000000004">
      <c r="A30" s="53">
        <f t="shared" si="1"/>
        <v>29</v>
      </c>
      <c r="B30" s="54"/>
      <c r="C30" s="55"/>
      <c r="D30" s="55"/>
      <c r="E30" s="66"/>
      <c r="F30" s="56"/>
      <c r="G30" s="64">
        <f t="shared" si="2"/>
        <v>0</v>
      </c>
    </row>
    <row r="31" spans="1:7" x14ac:dyDescent="0.55000000000000004">
      <c r="A31" s="37">
        <f t="shared" si="1"/>
        <v>30</v>
      </c>
      <c r="B31" s="4"/>
      <c r="C31" s="8"/>
      <c r="D31" s="8"/>
      <c r="E31" s="67"/>
      <c r="F31" s="5"/>
      <c r="G31" s="65">
        <f t="shared" si="2"/>
        <v>0</v>
      </c>
    </row>
    <row r="32" spans="1:7" ht="18" thickBot="1" x14ac:dyDescent="0.6">
      <c r="A32" s="53">
        <f t="shared" si="1"/>
        <v>31</v>
      </c>
      <c r="B32" s="54"/>
      <c r="C32" s="55"/>
      <c r="D32" s="55"/>
      <c r="E32" s="66"/>
      <c r="F32" s="56"/>
      <c r="G32" s="64">
        <f t="shared" si="2"/>
        <v>0</v>
      </c>
    </row>
    <row r="33" spans="1:7" ht="18.600000000000001" x14ac:dyDescent="0.6">
      <c r="A33" s="71"/>
      <c r="B33" s="72"/>
      <c r="C33" s="72"/>
      <c r="D33" s="72"/>
      <c r="E33" s="103" t="s">
        <v>162</v>
      </c>
      <c r="F33" s="103"/>
      <c r="G33" s="69">
        <f>SUM(G2:G32)</f>
        <v>4559099.2</v>
      </c>
    </row>
  </sheetData>
  <mergeCells count="1">
    <mergeCell ref="E33:F3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80" zoomScaleNormal="100" zoomScaleSheetLayoutView="80" workbookViewId="0">
      <selection activeCell="D23" sqref="D2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80"/>
      <c r="B1" s="28"/>
      <c r="C1" s="81"/>
      <c r="D1" s="81"/>
      <c r="E1" s="81"/>
      <c r="F1" s="81"/>
      <c r="G1" s="82"/>
    </row>
    <row r="2" spans="1:7" x14ac:dyDescent="0.55000000000000004">
      <c r="A2" s="107" t="s">
        <v>160</v>
      </c>
      <c r="B2" s="108"/>
      <c r="C2" s="108"/>
      <c r="D2" s="108"/>
      <c r="E2" s="108"/>
      <c r="F2" s="108"/>
      <c r="G2" s="109"/>
    </row>
    <row r="3" spans="1:7" x14ac:dyDescent="0.55000000000000004">
      <c r="A3" s="100" t="s">
        <v>242</v>
      </c>
      <c r="B3" s="101"/>
      <c r="C3" s="101"/>
      <c r="D3" s="101"/>
      <c r="E3" s="101"/>
      <c r="F3" s="101"/>
      <c r="G3" s="102"/>
    </row>
    <row r="4" spans="1:7" ht="27" x14ac:dyDescent="0.85">
      <c r="A4" s="100" t="s">
        <v>244</v>
      </c>
      <c r="B4" s="101"/>
      <c r="C4" s="101"/>
      <c r="D4" s="101"/>
      <c r="E4" s="101"/>
      <c r="F4" s="101"/>
      <c r="G4" s="102"/>
    </row>
    <row r="5" spans="1:7" x14ac:dyDescent="0.55000000000000004">
      <c r="A5" s="97" t="s">
        <v>243</v>
      </c>
      <c r="B5" s="98"/>
      <c r="C5" s="98"/>
      <c r="D5" s="98"/>
      <c r="E5" s="98"/>
      <c r="F5" s="98"/>
      <c r="G5" s="9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179</v>
      </c>
      <c r="C8" s="55">
        <v>12</v>
      </c>
      <c r="D8" s="55" t="s">
        <v>7</v>
      </c>
      <c r="E8" s="66">
        <v>2400</v>
      </c>
      <c r="F8" s="56"/>
      <c r="G8" s="64">
        <f>C8*E8</f>
        <v>28800</v>
      </c>
    </row>
    <row r="9" spans="1:7" x14ac:dyDescent="0.55000000000000004">
      <c r="A9" s="37">
        <f>A8+1</f>
        <v>2</v>
      </c>
      <c r="B9" s="4" t="s">
        <v>180</v>
      </c>
      <c r="C9" s="8">
        <v>12</v>
      </c>
      <c r="D9" s="8" t="s">
        <v>7</v>
      </c>
      <c r="E9" s="67">
        <v>2500</v>
      </c>
      <c r="F9" s="5"/>
      <c r="G9" s="65">
        <f t="shared" ref="G9:G16" si="0">C9*E9</f>
        <v>30000</v>
      </c>
    </row>
    <row r="10" spans="1:7" x14ac:dyDescent="0.55000000000000004">
      <c r="A10" s="53">
        <f t="shared" ref="A10:A38" si="1">A9+1</f>
        <v>3</v>
      </c>
      <c r="B10" s="54" t="s">
        <v>236</v>
      </c>
      <c r="C10" s="55">
        <v>6</v>
      </c>
      <c r="D10" s="55" t="s">
        <v>4</v>
      </c>
      <c r="E10" s="66">
        <v>37000</v>
      </c>
      <c r="F10" s="56"/>
      <c r="G10" s="64">
        <f>C10*E10</f>
        <v>222000</v>
      </c>
    </row>
    <row r="11" spans="1:7" x14ac:dyDescent="0.55000000000000004">
      <c r="A11" s="37">
        <f t="shared" si="1"/>
        <v>4</v>
      </c>
      <c r="B11" s="4" t="s">
        <v>54</v>
      </c>
      <c r="C11" s="8">
        <v>12</v>
      </c>
      <c r="D11" s="8" t="s">
        <v>4</v>
      </c>
      <c r="E11" s="67">
        <v>13000</v>
      </c>
      <c r="F11" s="5"/>
      <c r="G11" s="65">
        <f>C11*E11</f>
        <v>156000</v>
      </c>
    </row>
    <row r="12" spans="1:7" x14ac:dyDescent="0.55000000000000004">
      <c r="A12" s="53">
        <f t="shared" si="1"/>
        <v>5</v>
      </c>
      <c r="B12" s="54" t="s">
        <v>52</v>
      </c>
      <c r="C12" s="55">
        <v>12</v>
      </c>
      <c r="D12" s="55" t="s">
        <v>4</v>
      </c>
      <c r="E12" s="66">
        <v>23000</v>
      </c>
      <c r="F12" s="56"/>
      <c r="G12" s="64">
        <f t="shared" ref="G12:G14" si="2">C12*E12</f>
        <v>276000</v>
      </c>
    </row>
    <row r="13" spans="1:7" x14ac:dyDescent="0.55000000000000004">
      <c r="A13" s="37">
        <f t="shared" si="1"/>
        <v>6</v>
      </c>
      <c r="B13" s="4" t="s">
        <v>237</v>
      </c>
      <c r="C13" s="8">
        <v>4</v>
      </c>
      <c r="D13" s="8" t="s">
        <v>4</v>
      </c>
      <c r="E13" s="67">
        <v>46000</v>
      </c>
      <c r="F13" s="5"/>
      <c r="G13" s="65">
        <f t="shared" si="2"/>
        <v>184000</v>
      </c>
    </row>
    <row r="14" spans="1:7" x14ac:dyDescent="0.55000000000000004">
      <c r="A14" s="53">
        <f t="shared" si="1"/>
        <v>7</v>
      </c>
      <c r="B14" s="54" t="s">
        <v>48</v>
      </c>
      <c r="C14" s="55">
        <v>12</v>
      </c>
      <c r="D14" s="55" t="s">
        <v>4</v>
      </c>
      <c r="E14" s="66">
        <v>8500</v>
      </c>
      <c r="F14" s="56"/>
      <c r="G14" s="64">
        <f t="shared" si="2"/>
        <v>102000</v>
      </c>
    </row>
    <row r="15" spans="1:7" x14ac:dyDescent="0.55000000000000004">
      <c r="A15" s="37">
        <f t="shared" si="1"/>
        <v>8</v>
      </c>
      <c r="B15" s="4" t="s">
        <v>238</v>
      </c>
      <c r="C15" s="8">
        <v>6</v>
      </c>
      <c r="D15" s="8" t="s">
        <v>4</v>
      </c>
      <c r="E15" s="67">
        <v>9600</v>
      </c>
      <c r="F15" s="5"/>
      <c r="G15" s="65">
        <f t="shared" si="0"/>
        <v>57600</v>
      </c>
    </row>
    <row r="16" spans="1:7" x14ac:dyDescent="0.55000000000000004">
      <c r="A16" s="53">
        <f t="shared" si="1"/>
        <v>9</v>
      </c>
      <c r="B16" s="54" t="s">
        <v>239</v>
      </c>
      <c r="C16" s="55">
        <v>72</v>
      </c>
      <c r="D16" s="55" t="s">
        <v>7</v>
      </c>
      <c r="E16" s="66">
        <v>2000</v>
      </c>
      <c r="F16" s="56"/>
      <c r="G16" s="64">
        <f t="shared" si="0"/>
        <v>144000</v>
      </c>
    </row>
    <row r="17" spans="1:7" x14ac:dyDescent="0.55000000000000004">
      <c r="A17" s="37">
        <f t="shared" si="1"/>
        <v>10</v>
      </c>
      <c r="B17" s="4" t="s">
        <v>240</v>
      </c>
      <c r="C17" s="8">
        <v>6</v>
      </c>
      <c r="D17" s="8" t="s">
        <v>7</v>
      </c>
      <c r="E17" s="67">
        <v>8800</v>
      </c>
      <c r="F17" s="5"/>
      <c r="G17" s="65">
        <f>C17*E17</f>
        <v>52800</v>
      </c>
    </row>
    <row r="18" spans="1:7" x14ac:dyDescent="0.55000000000000004">
      <c r="A18" s="53">
        <f t="shared" si="1"/>
        <v>11</v>
      </c>
      <c r="B18" s="54" t="s">
        <v>241</v>
      </c>
      <c r="C18" s="55">
        <v>10</v>
      </c>
      <c r="D18" s="55" t="s">
        <v>7</v>
      </c>
      <c r="E18" s="66">
        <v>9750</v>
      </c>
      <c r="F18" s="56"/>
      <c r="G18" s="64">
        <f t="shared" ref="G18:G38" si="3">C18*E18</f>
        <v>97500</v>
      </c>
    </row>
    <row r="19" spans="1:7" x14ac:dyDescent="0.55000000000000004">
      <c r="A19" s="37">
        <f t="shared" si="1"/>
        <v>12</v>
      </c>
      <c r="B19" s="4" t="s">
        <v>245</v>
      </c>
      <c r="C19" s="8">
        <v>1</v>
      </c>
      <c r="D19" s="8"/>
      <c r="E19" s="67">
        <v>28000</v>
      </c>
      <c r="F19" s="5"/>
      <c r="G19" s="65">
        <f t="shared" si="3"/>
        <v>28000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3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3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53">
        <f t="shared" si="1"/>
        <v>25</v>
      </c>
      <c r="B32" s="54"/>
      <c r="C32" s="55"/>
      <c r="D32" s="55"/>
      <c r="E32" s="66"/>
      <c r="F32" s="56"/>
      <c r="G32" s="64">
        <f t="shared" si="3"/>
        <v>0</v>
      </c>
    </row>
    <row r="33" spans="1:7" x14ac:dyDescent="0.55000000000000004">
      <c r="A33" s="37">
        <f t="shared" si="1"/>
        <v>26</v>
      </c>
      <c r="B33" s="4"/>
      <c r="C33" s="8"/>
      <c r="D33" s="8"/>
      <c r="E33" s="67"/>
      <c r="F33" s="5"/>
      <c r="G33" s="65">
        <f t="shared" si="3"/>
        <v>0</v>
      </c>
    </row>
    <row r="34" spans="1:7" x14ac:dyDescent="0.55000000000000004">
      <c r="A34" s="53">
        <f t="shared" si="1"/>
        <v>27</v>
      </c>
      <c r="B34" s="54"/>
      <c r="C34" s="55"/>
      <c r="D34" s="55"/>
      <c r="E34" s="66"/>
      <c r="F34" s="56"/>
      <c r="G34" s="64">
        <f t="shared" si="3"/>
        <v>0</v>
      </c>
    </row>
    <row r="35" spans="1:7" x14ac:dyDescent="0.55000000000000004">
      <c r="A35" s="37">
        <f t="shared" si="1"/>
        <v>28</v>
      </c>
      <c r="B35" s="4"/>
      <c r="C35" s="8"/>
      <c r="D35" s="8"/>
      <c r="E35" s="67"/>
      <c r="F35" s="5"/>
      <c r="G35" s="65">
        <f t="shared" si="3"/>
        <v>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3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3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78"/>
      <c r="B39" s="79"/>
      <c r="C39" s="79"/>
      <c r="D39" s="79"/>
      <c r="E39" s="103" t="s">
        <v>162</v>
      </c>
      <c r="F39" s="103"/>
      <c r="G39" s="69">
        <f>SUM(G8:G38)</f>
        <v>1378700</v>
      </c>
    </row>
    <row r="40" spans="1:7" ht="18.600000000000001" x14ac:dyDescent="0.6">
      <c r="A40" s="44" t="s">
        <v>169</v>
      </c>
      <c r="B40" s="26"/>
      <c r="C40" s="77"/>
      <c r="D40" s="77"/>
      <c r="E40" s="104" t="s">
        <v>163</v>
      </c>
      <c r="F40" s="104"/>
      <c r="G40" s="70">
        <v>700</v>
      </c>
    </row>
    <row r="41" spans="1:7" ht="18.600000000000001" x14ac:dyDescent="0.6">
      <c r="A41" s="44" t="s">
        <v>168</v>
      </c>
      <c r="B41" s="26"/>
      <c r="C41" s="77"/>
      <c r="D41" s="77"/>
      <c r="E41" s="104" t="s">
        <v>185</v>
      </c>
      <c r="F41" s="104"/>
      <c r="G41" s="70">
        <v>1421000</v>
      </c>
    </row>
    <row r="42" spans="1:7" ht="18.600000000000001" x14ac:dyDescent="0.6">
      <c r="A42" s="44" t="s">
        <v>167</v>
      </c>
      <c r="B42" s="26"/>
      <c r="C42" s="74"/>
      <c r="D42" s="74"/>
      <c r="E42" s="104" t="s">
        <v>164</v>
      </c>
      <c r="F42" s="104"/>
      <c r="G42" s="70">
        <f>G39-G40+G41</f>
        <v>2799000</v>
      </c>
    </row>
    <row r="43" spans="1:7" x14ac:dyDescent="0.55000000000000004">
      <c r="A43" s="47" t="s">
        <v>172</v>
      </c>
      <c r="B43" s="74"/>
      <c r="C43" s="25"/>
      <c r="D43" s="25"/>
      <c r="E43" s="25"/>
      <c r="F43" s="25"/>
      <c r="G43" s="46"/>
    </row>
    <row r="44" spans="1:7" x14ac:dyDescent="0.55000000000000004">
      <c r="A44" s="73" t="s">
        <v>171</v>
      </c>
      <c r="B44" s="74"/>
      <c r="C44" s="74"/>
      <c r="D44" s="74"/>
      <c r="E44" s="74"/>
      <c r="F44" s="74"/>
      <c r="G44" s="75"/>
    </row>
    <row r="45" spans="1:7" ht="4.8" customHeight="1" x14ac:dyDescent="0.55000000000000004">
      <c r="A45" s="76"/>
      <c r="B45" s="68"/>
      <c r="C45" s="74"/>
      <c r="D45" s="74"/>
      <c r="E45" s="74"/>
      <c r="F45" s="74"/>
      <c r="G45" s="75"/>
    </row>
    <row r="46" spans="1:7" x14ac:dyDescent="0.55000000000000004">
      <c r="A46" s="100" t="s">
        <v>170</v>
      </c>
      <c r="B46" s="101"/>
      <c r="C46" s="101"/>
      <c r="D46" s="101"/>
      <c r="E46" s="101"/>
      <c r="F46" s="101"/>
      <c r="G46" s="10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rightToLeft="1" topLeftCell="A36" zoomScale="85" zoomScaleNormal="85" zoomScaleSheetLayoutView="90" workbookViewId="0">
      <selection activeCell="B51" sqref="B5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91"/>
      <c r="B1" s="28"/>
      <c r="C1" s="92"/>
      <c r="D1" s="92"/>
      <c r="E1" s="92"/>
      <c r="F1" s="92"/>
      <c r="G1" s="93"/>
    </row>
    <row r="2" spans="1:7" x14ac:dyDescent="0.55000000000000004">
      <c r="A2" s="107" t="s">
        <v>160</v>
      </c>
      <c r="B2" s="108"/>
      <c r="C2" s="108"/>
      <c r="D2" s="108"/>
      <c r="E2" s="108"/>
      <c r="F2" s="108"/>
      <c r="G2" s="109"/>
    </row>
    <row r="3" spans="1:7" x14ac:dyDescent="0.55000000000000004">
      <c r="A3" s="100" t="s">
        <v>246</v>
      </c>
      <c r="B3" s="101"/>
      <c r="C3" s="101"/>
      <c r="D3" s="101"/>
      <c r="E3" s="101"/>
      <c r="F3" s="101"/>
      <c r="G3" s="102"/>
    </row>
    <row r="4" spans="1:7" ht="27" x14ac:dyDescent="0.85">
      <c r="A4" s="100" t="s">
        <v>244</v>
      </c>
      <c r="B4" s="101"/>
      <c r="C4" s="101"/>
      <c r="D4" s="101"/>
      <c r="E4" s="101"/>
      <c r="F4" s="101"/>
      <c r="G4" s="102"/>
    </row>
    <row r="5" spans="1:7" x14ac:dyDescent="0.55000000000000004">
      <c r="A5" s="97" t="s">
        <v>247</v>
      </c>
      <c r="B5" s="98"/>
      <c r="C5" s="98"/>
      <c r="D5" s="98"/>
      <c r="E5" s="98"/>
      <c r="F5" s="98"/>
      <c r="G5" s="9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177</v>
      </c>
      <c r="C8" s="55">
        <v>6</v>
      </c>
      <c r="D8" s="55" t="s">
        <v>7</v>
      </c>
      <c r="E8" s="66">
        <v>11000</v>
      </c>
      <c r="F8" s="56"/>
      <c r="G8" s="64">
        <f>C8*E8</f>
        <v>66000</v>
      </c>
    </row>
    <row r="9" spans="1:7" x14ac:dyDescent="0.55000000000000004">
      <c r="A9" s="37">
        <f>A8+1</f>
        <v>2</v>
      </c>
      <c r="B9" s="4" t="s">
        <v>248</v>
      </c>
      <c r="C9" s="8">
        <v>42</v>
      </c>
      <c r="D9" s="8" t="s">
        <v>4</v>
      </c>
      <c r="E9" s="67">
        <v>3000</v>
      </c>
      <c r="F9" s="5"/>
      <c r="G9" s="65">
        <f t="shared" ref="G9:G16" si="0">C9*E9</f>
        <v>126000</v>
      </c>
    </row>
    <row r="10" spans="1:7" x14ac:dyDescent="0.55000000000000004">
      <c r="A10" s="53">
        <f t="shared" ref="A10:A56" si="1">A9+1</f>
        <v>3</v>
      </c>
      <c r="B10" s="54" t="s">
        <v>249</v>
      </c>
      <c r="C10" s="55">
        <v>1</v>
      </c>
      <c r="D10" s="55" t="s">
        <v>4</v>
      </c>
      <c r="E10" s="66">
        <v>140000</v>
      </c>
      <c r="F10" s="56"/>
      <c r="G10" s="64">
        <f>C10*E10</f>
        <v>140000</v>
      </c>
    </row>
    <row r="11" spans="1:7" x14ac:dyDescent="0.55000000000000004">
      <c r="A11" s="37">
        <f t="shared" si="1"/>
        <v>4</v>
      </c>
      <c r="B11" s="4" t="s">
        <v>34</v>
      </c>
      <c r="C11" s="8">
        <v>12</v>
      </c>
      <c r="D11" s="8" t="s">
        <v>7</v>
      </c>
      <c r="E11" s="67">
        <v>18800</v>
      </c>
      <c r="F11" s="5"/>
      <c r="G11" s="65">
        <f>C11*E11</f>
        <v>225600</v>
      </c>
    </row>
    <row r="12" spans="1:7" x14ac:dyDescent="0.55000000000000004">
      <c r="A12" s="53">
        <f t="shared" si="1"/>
        <v>5</v>
      </c>
      <c r="B12" s="54" t="s">
        <v>193</v>
      </c>
      <c r="C12" s="55">
        <v>12</v>
      </c>
      <c r="D12" s="55" t="s">
        <v>7</v>
      </c>
      <c r="E12" s="66">
        <v>10500</v>
      </c>
      <c r="F12" s="56"/>
      <c r="G12" s="64">
        <f t="shared" ref="G12:G14" si="2">C12*E12</f>
        <v>126000</v>
      </c>
    </row>
    <row r="13" spans="1:7" x14ac:dyDescent="0.55000000000000004">
      <c r="A13" s="37">
        <f t="shared" si="1"/>
        <v>6</v>
      </c>
      <c r="B13" s="4" t="s">
        <v>285</v>
      </c>
      <c r="C13" s="8">
        <v>12</v>
      </c>
      <c r="D13" s="8" t="s">
        <v>4</v>
      </c>
      <c r="E13" s="67">
        <v>4000</v>
      </c>
      <c r="F13" s="5"/>
      <c r="G13" s="65">
        <f t="shared" si="2"/>
        <v>48000</v>
      </c>
    </row>
    <row r="14" spans="1:7" x14ac:dyDescent="0.55000000000000004">
      <c r="A14" s="53">
        <f t="shared" si="1"/>
        <v>7</v>
      </c>
      <c r="B14" s="54" t="s">
        <v>250</v>
      </c>
      <c r="C14" s="55">
        <v>12</v>
      </c>
      <c r="D14" s="55" t="s">
        <v>4</v>
      </c>
      <c r="E14" s="66">
        <v>4000</v>
      </c>
      <c r="F14" s="56"/>
      <c r="G14" s="64">
        <f t="shared" si="2"/>
        <v>48000</v>
      </c>
    </row>
    <row r="15" spans="1:7" x14ac:dyDescent="0.55000000000000004">
      <c r="A15" s="37">
        <f t="shared" si="1"/>
        <v>8</v>
      </c>
      <c r="B15" s="4" t="s">
        <v>15</v>
      </c>
      <c r="C15" s="8">
        <v>12</v>
      </c>
      <c r="D15" s="8" t="s">
        <v>4</v>
      </c>
      <c r="E15" s="67">
        <v>3800</v>
      </c>
      <c r="F15" s="5"/>
      <c r="G15" s="65">
        <f t="shared" si="0"/>
        <v>45600</v>
      </c>
    </row>
    <row r="16" spans="1:7" x14ac:dyDescent="0.55000000000000004">
      <c r="A16" s="53">
        <f t="shared" si="1"/>
        <v>9</v>
      </c>
      <c r="B16" s="54" t="s">
        <v>251</v>
      </c>
      <c r="C16" s="55">
        <v>10</v>
      </c>
      <c r="D16" s="55" t="s">
        <v>7</v>
      </c>
      <c r="E16" s="66">
        <v>6000</v>
      </c>
      <c r="F16" s="56"/>
      <c r="G16" s="64">
        <f t="shared" si="0"/>
        <v>60000</v>
      </c>
    </row>
    <row r="17" spans="1:7" x14ac:dyDescent="0.55000000000000004">
      <c r="A17" s="37">
        <f t="shared" si="1"/>
        <v>10</v>
      </c>
      <c r="B17" s="4" t="s">
        <v>252</v>
      </c>
      <c r="C17" s="8">
        <v>200</v>
      </c>
      <c r="D17" s="8" t="s">
        <v>7</v>
      </c>
      <c r="E17" s="67">
        <v>1300</v>
      </c>
      <c r="F17" s="5"/>
      <c r="G17" s="65">
        <f>C17*E17</f>
        <v>260000</v>
      </c>
    </row>
    <row r="18" spans="1:7" x14ac:dyDescent="0.55000000000000004">
      <c r="A18" s="53">
        <f t="shared" si="1"/>
        <v>11</v>
      </c>
      <c r="B18" s="54" t="s">
        <v>298</v>
      </c>
      <c r="C18" s="55">
        <v>120</v>
      </c>
      <c r="D18" s="55" t="s">
        <v>7</v>
      </c>
      <c r="E18" s="66">
        <v>1450</v>
      </c>
      <c r="F18" s="56"/>
      <c r="G18" s="64">
        <f t="shared" ref="G18:G56" si="3">C18*E18</f>
        <v>174000</v>
      </c>
    </row>
    <row r="19" spans="1:7" x14ac:dyDescent="0.55000000000000004">
      <c r="A19" s="37">
        <f t="shared" si="1"/>
        <v>12</v>
      </c>
      <c r="B19" s="4" t="s">
        <v>253</v>
      </c>
      <c r="C19" s="8">
        <v>6</v>
      </c>
      <c r="D19" s="8" t="s">
        <v>4</v>
      </c>
      <c r="E19" s="67">
        <v>16000</v>
      </c>
      <c r="F19" s="5"/>
      <c r="G19" s="65">
        <f t="shared" si="3"/>
        <v>96000</v>
      </c>
    </row>
    <row r="20" spans="1:7" x14ac:dyDescent="0.55000000000000004">
      <c r="A20" s="53">
        <f t="shared" si="1"/>
        <v>13</v>
      </c>
      <c r="B20" s="54" t="s">
        <v>55</v>
      </c>
      <c r="C20" s="55">
        <v>12</v>
      </c>
      <c r="D20" s="55" t="s">
        <v>4</v>
      </c>
      <c r="E20" s="66">
        <v>18900</v>
      </c>
      <c r="F20" s="56"/>
      <c r="G20" s="64">
        <f t="shared" si="3"/>
        <v>226800</v>
      </c>
    </row>
    <row r="21" spans="1:7" x14ac:dyDescent="0.55000000000000004">
      <c r="A21" s="37">
        <f t="shared" si="1"/>
        <v>14</v>
      </c>
      <c r="B21" s="4" t="s">
        <v>173</v>
      </c>
      <c r="C21" s="8">
        <v>24</v>
      </c>
      <c r="D21" s="8" t="s">
        <v>7</v>
      </c>
      <c r="E21" s="67">
        <v>3900</v>
      </c>
      <c r="F21" s="5"/>
      <c r="G21" s="65">
        <f t="shared" si="3"/>
        <v>93600</v>
      </c>
    </row>
    <row r="22" spans="1:7" x14ac:dyDescent="0.55000000000000004">
      <c r="A22" s="53">
        <f t="shared" si="1"/>
        <v>15</v>
      </c>
      <c r="B22" s="54" t="s">
        <v>254</v>
      </c>
      <c r="C22" s="55">
        <v>1</v>
      </c>
      <c r="D22" s="55" t="s">
        <v>4</v>
      </c>
      <c r="E22" s="66">
        <v>19500</v>
      </c>
      <c r="F22" s="56"/>
      <c r="G22" s="64">
        <f t="shared" si="3"/>
        <v>19500</v>
      </c>
    </row>
    <row r="23" spans="1:7" x14ac:dyDescent="0.55000000000000004">
      <c r="A23" s="37">
        <f t="shared" si="1"/>
        <v>16</v>
      </c>
      <c r="B23" s="4" t="s">
        <v>255</v>
      </c>
      <c r="C23" s="8">
        <v>2</v>
      </c>
      <c r="D23" s="8" t="s">
        <v>4</v>
      </c>
      <c r="E23" s="67">
        <v>18000</v>
      </c>
      <c r="F23" s="5"/>
      <c r="G23" s="65">
        <f t="shared" si="3"/>
        <v>36000</v>
      </c>
    </row>
    <row r="24" spans="1:7" x14ac:dyDescent="0.55000000000000004">
      <c r="A24" s="53">
        <f t="shared" si="1"/>
        <v>17</v>
      </c>
      <c r="B24" s="54" t="s">
        <v>256</v>
      </c>
      <c r="C24" s="55">
        <v>6</v>
      </c>
      <c r="D24" s="55" t="s">
        <v>7</v>
      </c>
      <c r="E24" s="66">
        <v>10000</v>
      </c>
      <c r="F24" s="56"/>
      <c r="G24" s="64">
        <f t="shared" si="3"/>
        <v>60000</v>
      </c>
    </row>
    <row r="25" spans="1:7" x14ac:dyDescent="0.55000000000000004">
      <c r="A25" s="37">
        <f t="shared" si="1"/>
        <v>18</v>
      </c>
      <c r="B25" s="4" t="s">
        <v>257</v>
      </c>
      <c r="C25" s="8">
        <v>3</v>
      </c>
      <c r="D25" s="8" t="s">
        <v>7</v>
      </c>
      <c r="E25" s="67">
        <v>55000</v>
      </c>
      <c r="F25" s="5"/>
      <c r="G25" s="65">
        <f t="shared" si="3"/>
        <v>165000</v>
      </c>
    </row>
    <row r="26" spans="1:7" x14ac:dyDescent="0.55000000000000004">
      <c r="A26" s="53">
        <f t="shared" si="1"/>
        <v>19</v>
      </c>
      <c r="B26" s="54" t="s">
        <v>258</v>
      </c>
      <c r="C26" s="55">
        <v>3</v>
      </c>
      <c r="D26" s="55" t="s">
        <v>7</v>
      </c>
      <c r="E26" s="66">
        <v>65000</v>
      </c>
      <c r="F26" s="56"/>
      <c r="G26" s="64">
        <f t="shared" si="3"/>
        <v>195000</v>
      </c>
    </row>
    <row r="27" spans="1:7" x14ac:dyDescent="0.55000000000000004">
      <c r="A27" s="37">
        <f t="shared" si="1"/>
        <v>20</v>
      </c>
      <c r="B27" s="4" t="s">
        <v>259</v>
      </c>
      <c r="C27" s="8">
        <v>10</v>
      </c>
      <c r="D27" s="8" t="s">
        <v>7</v>
      </c>
      <c r="E27" s="67">
        <v>10000</v>
      </c>
      <c r="F27" s="5"/>
      <c r="G27" s="65">
        <f t="shared" si="3"/>
        <v>100000</v>
      </c>
    </row>
    <row r="28" spans="1:7" x14ac:dyDescent="0.55000000000000004">
      <c r="A28" s="53">
        <f t="shared" si="1"/>
        <v>21</v>
      </c>
      <c r="B28" s="54" t="s">
        <v>260</v>
      </c>
      <c r="C28" s="55">
        <v>36</v>
      </c>
      <c r="D28" s="55" t="s">
        <v>7</v>
      </c>
      <c r="E28" s="66">
        <v>10800</v>
      </c>
      <c r="F28" s="56"/>
      <c r="G28" s="64">
        <f t="shared" si="3"/>
        <v>388800</v>
      </c>
    </row>
    <row r="29" spans="1:7" x14ac:dyDescent="0.55000000000000004">
      <c r="A29" s="37">
        <f t="shared" si="1"/>
        <v>22</v>
      </c>
      <c r="B29" s="4" t="s">
        <v>261</v>
      </c>
      <c r="C29" s="8">
        <v>10</v>
      </c>
      <c r="D29" s="8" t="s">
        <v>7</v>
      </c>
      <c r="E29" s="67">
        <v>6500</v>
      </c>
      <c r="F29" s="5"/>
      <c r="G29" s="65">
        <f t="shared" si="3"/>
        <v>65000</v>
      </c>
    </row>
    <row r="30" spans="1:7" x14ac:dyDescent="0.55000000000000004">
      <c r="A30" s="53">
        <f t="shared" si="1"/>
        <v>23</v>
      </c>
      <c r="B30" s="54" t="s">
        <v>215</v>
      </c>
      <c r="C30" s="55">
        <v>15</v>
      </c>
      <c r="D30" s="55" t="s">
        <v>7</v>
      </c>
      <c r="E30" s="66">
        <v>4000</v>
      </c>
      <c r="F30" s="56"/>
      <c r="G30" s="64">
        <f t="shared" si="3"/>
        <v>60000</v>
      </c>
    </row>
    <row r="31" spans="1:7" x14ac:dyDescent="0.55000000000000004">
      <c r="A31" s="37">
        <f t="shared" si="1"/>
        <v>24</v>
      </c>
      <c r="B31" s="4" t="s">
        <v>262</v>
      </c>
      <c r="C31" s="8">
        <v>12</v>
      </c>
      <c r="D31" s="8" t="s">
        <v>7</v>
      </c>
      <c r="E31" s="67">
        <v>6100</v>
      </c>
      <c r="F31" s="5"/>
      <c r="G31" s="65">
        <f t="shared" si="3"/>
        <v>73200</v>
      </c>
    </row>
    <row r="32" spans="1:7" x14ac:dyDescent="0.55000000000000004">
      <c r="A32" s="53">
        <f t="shared" si="1"/>
        <v>25</v>
      </c>
      <c r="B32" s="54" t="s">
        <v>263</v>
      </c>
      <c r="C32" s="55">
        <v>15</v>
      </c>
      <c r="D32" s="55" t="s">
        <v>7</v>
      </c>
      <c r="E32" s="66">
        <v>4000</v>
      </c>
      <c r="F32" s="56"/>
      <c r="G32" s="64">
        <f t="shared" si="3"/>
        <v>60000</v>
      </c>
    </row>
    <row r="33" spans="1:7" x14ac:dyDescent="0.55000000000000004">
      <c r="A33" s="37">
        <f t="shared" si="1"/>
        <v>26</v>
      </c>
      <c r="B33" s="4" t="s">
        <v>264</v>
      </c>
      <c r="C33" s="8">
        <v>24</v>
      </c>
      <c r="D33" s="8" t="s">
        <v>7</v>
      </c>
      <c r="E33" s="67">
        <v>2000</v>
      </c>
      <c r="F33" s="5"/>
      <c r="G33" s="65">
        <f t="shared" si="3"/>
        <v>48000</v>
      </c>
    </row>
    <row r="34" spans="1:7" x14ac:dyDescent="0.55000000000000004">
      <c r="A34" s="53">
        <f t="shared" si="1"/>
        <v>27</v>
      </c>
      <c r="B34" s="54" t="s">
        <v>265</v>
      </c>
      <c r="C34" s="55">
        <v>30</v>
      </c>
      <c r="D34" s="55" t="s">
        <v>7</v>
      </c>
      <c r="E34" s="66">
        <v>1190</v>
      </c>
      <c r="F34" s="56"/>
      <c r="G34" s="64">
        <f t="shared" si="3"/>
        <v>35700</v>
      </c>
    </row>
    <row r="35" spans="1:7" x14ac:dyDescent="0.55000000000000004">
      <c r="A35" s="37">
        <f t="shared" si="1"/>
        <v>28</v>
      </c>
      <c r="B35" s="4" t="s">
        <v>266</v>
      </c>
      <c r="C35" s="8">
        <v>12</v>
      </c>
      <c r="D35" s="8" t="s">
        <v>7</v>
      </c>
      <c r="E35" s="67">
        <v>11000</v>
      </c>
      <c r="F35" s="5"/>
      <c r="G35" s="65">
        <f t="shared" si="3"/>
        <v>132000</v>
      </c>
    </row>
    <row r="36" spans="1:7" x14ac:dyDescent="0.55000000000000004">
      <c r="A36" s="53">
        <f t="shared" si="1"/>
        <v>29</v>
      </c>
      <c r="B36" s="54" t="s">
        <v>267</v>
      </c>
      <c r="C36" s="55">
        <v>12</v>
      </c>
      <c r="D36" s="55" t="s">
        <v>7</v>
      </c>
      <c r="E36" s="66">
        <v>5000</v>
      </c>
      <c r="F36" s="56"/>
      <c r="G36" s="64">
        <f t="shared" si="3"/>
        <v>60000</v>
      </c>
    </row>
    <row r="37" spans="1:7" x14ac:dyDescent="0.55000000000000004">
      <c r="A37" s="37">
        <f t="shared" si="1"/>
        <v>30</v>
      </c>
      <c r="B37" s="4" t="s">
        <v>268</v>
      </c>
      <c r="C37" s="8">
        <v>10</v>
      </c>
      <c r="D37" s="8" t="s">
        <v>7</v>
      </c>
      <c r="E37" s="67">
        <v>10000</v>
      </c>
      <c r="F37" s="5"/>
      <c r="G37" s="65">
        <f t="shared" si="3"/>
        <v>100000</v>
      </c>
    </row>
    <row r="38" spans="1:7" x14ac:dyDescent="0.55000000000000004">
      <c r="A38" s="53">
        <f t="shared" si="1"/>
        <v>31</v>
      </c>
      <c r="B38" s="54" t="s">
        <v>56</v>
      </c>
      <c r="C38" s="55">
        <v>2</v>
      </c>
      <c r="D38" s="55" t="s">
        <v>4</v>
      </c>
      <c r="E38" s="66">
        <v>13500</v>
      </c>
      <c r="F38" s="56"/>
      <c r="G38" s="64">
        <f t="shared" si="3"/>
        <v>27000</v>
      </c>
    </row>
    <row r="39" spans="1:7" x14ac:dyDescent="0.55000000000000004">
      <c r="A39" s="37">
        <f t="shared" si="1"/>
        <v>32</v>
      </c>
      <c r="B39" s="4" t="s">
        <v>269</v>
      </c>
      <c r="C39" s="8">
        <v>19</v>
      </c>
      <c r="D39" s="8" t="s">
        <v>4</v>
      </c>
      <c r="E39" s="67">
        <v>18000</v>
      </c>
      <c r="F39" s="5"/>
      <c r="G39" s="65">
        <f t="shared" si="3"/>
        <v>342000</v>
      </c>
    </row>
    <row r="40" spans="1:7" x14ac:dyDescent="0.55000000000000004">
      <c r="A40" s="53">
        <f t="shared" si="1"/>
        <v>33</v>
      </c>
      <c r="B40" s="54" t="s">
        <v>270</v>
      </c>
      <c r="C40" s="55">
        <v>12</v>
      </c>
      <c r="D40" s="55" t="s">
        <v>4</v>
      </c>
      <c r="E40" s="66">
        <v>3200</v>
      </c>
      <c r="F40" s="56"/>
      <c r="G40" s="64">
        <f t="shared" si="3"/>
        <v>38400</v>
      </c>
    </row>
    <row r="41" spans="1:7" x14ac:dyDescent="0.55000000000000004">
      <c r="A41" s="37">
        <f t="shared" si="1"/>
        <v>34</v>
      </c>
      <c r="B41" s="4" t="s">
        <v>271</v>
      </c>
      <c r="C41" s="8">
        <v>12</v>
      </c>
      <c r="D41" s="8" t="s">
        <v>4</v>
      </c>
      <c r="E41" s="67">
        <v>5000</v>
      </c>
      <c r="F41" s="5"/>
      <c r="G41" s="65">
        <f t="shared" si="3"/>
        <v>60000</v>
      </c>
    </row>
    <row r="42" spans="1:7" x14ac:dyDescent="0.55000000000000004">
      <c r="A42" s="53">
        <f t="shared" si="1"/>
        <v>35</v>
      </c>
      <c r="B42" s="54" t="s">
        <v>272</v>
      </c>
      <c r="C42" s="55">
        <v>12</v>
      </c>
      <c r="D42" s="55" t="s">
        <v>4</v>
      </c>
      <c r="E42" s="66">
        <v>3200</v>
      </c>
      <c r="F42" s="56"/>
      <c r="G42" s="64">
        <f t="shared" si="3"/>
        <v>38400</v>
      </c>
    </row>
    <row r="43" spans="1:7" x14ac:dyDescent="0.55000000000000004">
      <c r="A43" s="37">
        <f t="shared" si="1"/>
        <v>36</v>
      </c>
      <c r="B43" s="4" t="s">
        <v>273</v>
      </c>
      <c r="C43" s="8">
        <v>3</v>
      </c>
      <c r="D43" s="8" t="s">
        <v>7</v>
      </c>
      <c r="E43" s="67">
        <v>70000</v>
      </c>
      <c r="F43" s="5"/>
      <c r="G43" s="65">
        <f t="shared" si="3"/>
        <v>210000</v>
      </c>
    </row>
    <row r="44" spans="1:7" x14ac:dyDescent="0.55000000000000004">
      <c r="A44" s="53">
        <f t="shared" si="1"/>
        <v>37</v>
      </c>
      <c r="B44" s="54" t="s">
        <v>274</v>
      </c>
      <c r="C44" s="55">
        <v>10</v>
      </c>
      <c r="D44" s="55" t="s">
        <v>4</v>
      </c>
      <c r="E44" s="66">
        <v>2500</v>
      </c>
      <c r="F44" s="56"/>
      <c r="G44" s="64">
        <f t="shared" si="3"/>
        <v>25000</v>
      </c>
    </row>
    <row r="45" spans="1:7" x14ac:dyDescent="0.55000000000000004">
      <c r="A45" s="37">
        <f t="shared" si="1"/>
        <v>38</v>
      </c>
      <c r="B45" s="4" t="s">
        <v>275</v>
      </c>
      <c r="C45" s="8">
        <v>2</v>
      </c>
      <c r="D45" s="8" t="s">
        <v>7</v>
      </c>
      <c r="E45" s="67">
        <v>70000</v>
      </c>
      <c r="F45" s="5"/>
      <c r="G45" s="65">
        <f t="shared" si="3"/>
        <v>140000</v>
      </c>
    </row>
    <row r="46" spans="1:7" x14ac:dyDescent="0.55000000000000004">
      <c r="A46" s="53">
        <f t="shared" si="1"/>
        <v>39</v>
      </c>
      <c r="B46" s="54" t="s">
        <v>276</v>
      </c>
      <c r="C46" s="55">
        <v>3</v>
      </c>
      <c r="D46" s="55" t="s">
        <v>7</v>
      </c>
      <c r="E46" s="66">
        <v>30000</v>
      </c>
      <c r="F46" s="56"/>
      <c r="G46" s="64">
        <f t="shared" si="3"/>
        <v>90000</v>
      </c>
    </row>
    <row r="47" spans="1:7" x14ac:dyDescent="0.55000000000000004">
      <c r="A47" s="37">
        <f t="shared" si="1"/>
        <v>40</v>
      </c>
      <c r="B47" s="4" t="s">
        <v>277</v>
      </c>
      <c r="C47" s="8">
        <v>3</v>
      </c>
      <c r="D47" s="8" t="s">
        <v>7</v>
      </c>
      <c r="E47" s="67">
        <v>60000</v>
      </c>
      <c r="F47" s="5"/>
      <c r="G47" s="65">
        <f t="shared" si="3"/>
        <v>180000</v>
      </c>
    </row>
    <row r="48" spans="1:7" x14ac:dyDescent="0.55000000000000004">
      <c r="A48" s="53">
        <f t="shared" si="1"/>
        <v>41</v>
      </c>
      <c r="B48" s="54" t="s">
        <v>278</v>
      </c>
      <c r="C48" s="55">
        <v>3</v>
      </c>
      <c r="D48" s="55" t="s">
        <v>7</v>
      </c>
      <c r="E48" s="66">
        <v>50000</v>
      </c>
      <c r="F48" s="56"/>
      <c r="G48" s="64">
        <f t="shared" si="3"/>
        <v>150000</v>
      </c>
    </row>
    <row r="49" spans="1:7" x14ac:dyDescent="0.55000000000000004">
      <c r="A49" s="37">
        <f t="shared" si="1"/>
        <v>42</v>
      </c>
      <c r="B49" s="4" t="s">
        <v>279</v>
      </c>
      <c r="C49" s="8">
        <v>24</v>
      </c>
      <c r="D49" s="8" t="s">
        <v>4</v>
      </c>
      <c r="E49" s="67">
        <v>55000</v>
      </c>
      <c r="F49" s="5"/>
      <c r="G49" s="65">
        <f t="shared" si="3"/>
        <v>1320000</v>
      </c>
    </row>
    <row r="50" spans="1:7" x14ac:dyDescent="0.55000000000000004">
      <c r="A50" s="53">
        <f t="shared" si="1"/>
        <v>43</v>
      </c>
      <c r="B50" s="54" t="s">
        <v>282</v>
      </c>
      <c r="C50" s="55">
        <v>12</v>
      </c>
      <c r="D50" s="55" t="s">
        <v>4</v>
      </c>
      <c r="E50" s="66">
        <v>29000</v>
      </c>
      <c r="F50" s="56"/>
      <c r="G50" s="64">
        <f t="shared" si="3"/>
        <v>348000</v>
      </c>
    </row>
    <row r="51" spans="1:7" x14ac:dyDescent="0.55000000000000004">
      <c r="A51" s="37">
        <f t="shared" si="1"/>
        <v>44</v>
      </c>
      <c r="B51" s="4" t="s">
        <v>283</v>
      </c>
      <c r="C51" s="8">
        <v>12</v>
      </c>
      <c r="D51" s="8" t="s">
        <v>4</v>
      </c>
      <c r="E51" s="67">
        <v>22750</v>
      </c>
      <c r="F51" s="5"/>
      <c r="G51" s="65">
        <f t="shared" si="3"/>
        <v>273000</v>
      </c>
    </row>
    <row r="52" spans="1:7" x14ac:dyDescent="0.55000000000000004">
      <c r="A52" s="53">
        <f t="shared" si="1"/>
        <v>45</v>
      </c>
      <c r="B52" s="54" t="s">
        <v>284</v>
      </c>
      <c r="C52" s="55">
        <v>6</v>
      </c>
      <c r="D52" s="55" t="s">
        <v>4</v>
      </c>
      <c r="E52" s="66">
        <v>45500</v>
      </c>
      <c r="F52" s="56"/>
      <c r="G52" s="64">
        <f t="shared" si="3"/>
        <v>273000</v>
      </c>
    </row>
    <row r="53" spans="1:7" x14ac:dyDescent="0.55000000000000004">
      <c r="A53" s="37">
        <f t="shared" si="1"/>
        <v>46</v>
      </c>
      <c r="B53" s="4" t="s">
        <v>280</v>
      </c>
      <c r="C53" s="8">
        <v>5</v>
      </c>
      <c r="D53" s="8" t="s">
        <v>7</v>
      </c>
      <c r="E53" s="67">
        <v>5000</v>
      </c>
      <c r="F53" s="5"/>
      <c r="G53" s="65">
        <f t="shared" si="3"/>
        <v>25000</v>
      </c>
    </row>
    <row r="54" spans="1:7" x14ac:dyDescent="0.55000000000000004">
      <c r="A54" s="53">
        <f t="shared" si="1"/>
        <v>47</v>
      </c>
      <c r="B54" s="54" t="s">
        <v>281</v>
      </c>
      <c r="C54" s="55">
        <v>15</v>
      </c>
      <c r="D54" s="55" t="s">
        <v>7</v>
      </c>
      <c r="E54" s="66">
        <v>7000</v>
      </c>
      <c r="F54" s="56"/>
      <c r="G54" s="64">
        <f t="shared" si="3"/>
        <v>105000</v>
      </c>
    </row>
    <row r="55" spans="1:7" x14ac:dyDescent="0.55000000000000004">
      <c r="A55" s="37">
        <f t="shared" si="1"/>
        <v>48</v>
      </c>
      <c r="B55" s="4"/>
      <c r="C55" s="8"/>
      <c r="D55" s="8"/>
      <c r="E55" s="67"/>
      <c r="F55" s="5"/>
      <c r="G55" s="65">
        <f t="shared" si="3"/>
        <v>0</v>
      </c>
    </row>
    <row r="56" spans="1:7" ht="18" thickBot="1" x14ac:dyDescent="0.6">
      <c r="A56" s="53">
        <f t="shared" si="1"/>
        <v>49</v>
      </c>
      <c r="B56" s="54"/>
      <c r="C56" s="55"/>
      <c r="D56" s="55"/>
      <c r="E56" s="66"/>
      <c r="F56" s="56"/>
      <c r="G56" s="64">
        <f t="shared" si="3"/>
        <v>0</v>
      </c>
    </row>
    <row r="57" spans="1:7" ht="18.600000000000001" x14ac:dyDescent="0.6">
      <c r="A57" s="89"/>
      <c r="B57" s="90"/>
      <c r="C57" s="90"/>
      <c r="D57" s="90"/>
      <c r="E57" s="103" t="s">
        <v>162</v>
      </c>
      <c r="F57" s="103"/>
      <c r="G57" s="69">
        <f>SUM(G8:G56)</f>
        <v>6978600</v>
      </c>
    </row>
    <row r="58" spans="1:7" ht="18.600000000000001" x14ac:dyDescent="0.6">
      <c r="A58" s="44" t="s">
        <v>169</v>
      </c>
      <c r="B58" s="26"/>
      <c r="C58" s="88"/>
      <c r="D58" s="88"/>
      <c r="E58" s="104" t="s">
        <v>163</v>
      </c>
      <c r="F58" s="104"/>
      <c r="G58" s="70">
        <v>700</v>
      </c>
    </row>
    <row r="59" spans="1:7" ht="18.600000000000001" x14ac:dyDescent="0.6">
      <c r="A59" s="44" t="s">
        <v>168</v>
      </c>
      <c r="B59" s="26"/>
      <c r="C59" s="88"/>
      <c r="D59" s="88"/>
      <c r="E59" s="104" t="s">
        <v>185</v>
      </c>
      <c r="F59" s="104"/>
      <c r="G59" s="70">
        <v>1421000</v>
      </c>
    </row>
    <row r="60" spans="1:7" ht="18.600000000000001" x14ac:dyDescent="0.6">
      <c r="A60" s="44" t="s">
        <v>167</v>
      </c>
      <c r="B60" s="26"/>
      <c r="C60" s="85"/>
      <c r="D60" s="85"/>
      <c r="E60" s="104" t="s">
        <v>164</v>
      </c>
      <c r="F60" s="104"/>
      <c r="G60" s="70">
        <f>G57-G58+G59</f>
        <v>8398900</v>
      </c>
    </row>
    <row r="61" spans="1:7" x14ac:dyDescent="0.55000000000000004">
      <c r="A61" s="47" t="s">
        <v>172</v>
      </c>
      <c r="B61" s="85"/>
      <c r="C61" s="25"/>
      <c r="D61" s="25"/>
      <c r="E61" s="25"/>
      <c r="F61" s="25"/>
      <c r="G61" s="46"/>
    </row>
    <row r="62" spans="1:7" x14ac:dyDescent="0.55000000000000004">
      <c r="A62" s="84" t="s">
        <v>171</v>
      </c>
      <c r="B62" s="85"/>
      <c r="C62" s="85"/>
      <c r="D62" s="85"/>
      <c r="E62" s="85"/>
      <c r="F62" s="85"/>
      <c r="G62" s="86"/>
    </row>
    <row r="63" spans="1:7" ht="4.8" customHeight="1" x14ac:dyDescent="0.55000000000000004">
      <c r="A63" s="87"/>
      <c r="B63" s="68"/>
      <c r="C63" s="85"/>
      <c r="D63" s="85"/>
      <c r="E63" s="85"/>
      <c r="F63" s="85"/>
      <c r="G63" s="86"/>
    </row>
    <row r="64" spans="1:7" x14ac:dyDescent="0.55000000000000004">
      <c r="A64" s="100" t="s">
        <v>170</v>
      </c>
      <c r="B64" s="101"/>
      <c r="C64" s="101"/>
      <c r="D64" s="101"/>
      <c r="E64" s="101"/>
      <c r="F64" s="101"/>
      <c r="G64" s="102"/>
    </row>
    <row r="65" spans="1:7" ht="60.6" customHeight="1" thickBot="1" x14ac:dyDescent="0.6">
      <c r="A65" s="49"/>
      <c r="B65" s="50"/>
      <c r="C65" s="51"/>
      <c r="D65" s="51"/>
      <c r="E65" s="51"/>
      <c r="F65" s="51"/>
      <c r="G65" s="52"/>
    </row>
  </sheetData>
  <mergeCells count="9">
    <mergeCell ref="E59:F59"/>
    <mergeCell ref="E60:F60"/>
    <mergeCell ref="A64:G64"/>
    <mergeCell ref="A2:G2"/>
    <mergeCell ref="A3:G3"/>
    <mergeCell ref="A4:G4"/>
    <mergeCell ref="A5:G5"/>
    <mergeCell ref="E57:F57"/>
    <mergeCell ref="E58:F5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tabSelected="1" zoomScale="85" zoomScaleNormal="85" zoomScaleSheetLayoutView="90" workbookViewId="0">
      <selection activeCell="C13" sqref="C1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91"/>
      <c r="B1" s="28"/>
      <c r="C1" s="92"/>
      <c r="D1" s="92"/>
      <c r="E1" s="92"/>
      <c r="F1" s="92"/>
      <c r="G1" s="93"/>
    </row>
    <row r="2" spans="1:7" x14ac:dyDescent="0.55000000000000004">
      <c r="A2" s="107" t="s">
        <v>160</v>
      </c>
      <c r="B2" s="108"/>
      <c r="C2" s="108"/>
      <c r="D2" s="108"/>
      <c r="E2" s="108"/>
      <c r="F2" s="108"/>
      <c r="G2" s="109"/>
    </row>
    <row r="3" spans="1:7" x14ac:dyDescent="0.55000000000000004">
      <c r="A3" s="100" t="s">
        <v>286</v>
      </c>
      <c r="B3" s="101"/>
      <c r="C3" s="101"/>
      <c r="D3" s="101"/>
      <c r="E3" s="101"/>
      <c r="F3" s="101"/>
      <c r="G3" s="102"/>
    </row>
    <row r="4" spans="1:7" ht="27" x14ac:dyDescent="0.85">
      <c r="A4" s="100" t="s">
        <v>244</v>
      </c>
      <c r="B4" s="101"/>
      <c r="C4" s="101"/>
      <c r="D4" s="101"/>
      <c r="E4" s="101"/>
      <c r="F4" s="101"/>
      <c r="G4" s="102"/>
    </row>
    <row r="5" spans="1:7" x14ac:dyDescent="0.55000000000000004">
      <c r="A5" s="97" t="s">
        <v>247</v>
      </c>
      <c r="B5" s="98"/>
      <c r="C5" s="98"/>
      <c r="D5" s="98"/>
      <c r="E5" s="98"/>
      <c r="F5" s="98"/>
      <c r="G5" s="9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287</v>
      </c>
      <c r="C8" s="55">
        <v>26</v>
      </c>
      <c r="D8" s="55" t="s">
        <v>7</v>
      </c>
      <c r="E8" s="66">
        <v>4100</v>
      </c>
      <c r="F8" s="56"/>
      <c r="G8" s="64">
        <f>C8*E8</f>
        <v>106600</v>
      </c>
    </row>
    <row r="9" spans="1:7" x14ac:dyDescent="0.55000000000000004">
      <c r="A9" s="37">
        <f>A8+1</f>
        <v>2</v>
      </c>
      <c r="B9" s="4" t="s">
        <v>299</v>
      </c>
      <c r="C9" s="8">
        <v>24</v>
      </c>
      <c r="D9" s="8" t="s">
        <v>7</v>
      </c>
      <c r="E9" s="67">
        <v>6050</v>
      </c>
      <c r="F9" s="5"/>
      <c r="G9" s="65">
        <f t="shared" ref="G9:G16" si="0">C9*E9</f>
        <v>145200</v>
      </c>
    </row>
    <row r="10" spans="1:7" x14ac:dyDescent="0.55000000000000004">
      <c r="A10" s="53">
        <f t="shared" ref="A10:A24" si="1">A9+1</f>
        <v>3</v>
      </c>
      <c r="B10" s="54" t="s">
        <v>288</v>
      </c>
      <c r="C10" s="55">
        <v>36</v>
      </c>
      <c r="D10" s="55" t="s">
        <v>7</v>
      </c>
      <c r="E10" s="66">
        <v>9750</v>
      </c>
      <c r="F10" s="56"/>
      <c r="G10" s="64">
        <f>C10*E10</f>
        <v>351000</v>
      </c>
    </row>
    <row r="11" spans="1:7" x14ac:dyDescent="0.55000000000000004">
      <c r="A11" s="37">
        <f t="shared" si="1"/>
        <v>4</v>
      </c>
      <c r="B11" s="4" t="s">
        <v>289</v>
      </c>
      <c r="C11" s="8">
        <v>36</v>
      </c>
      <c r="D11" s="8" t="s">
        <v>7</v>
      </c>
      <c r="E11" s="67">
        <v>7650</v>
      </c>
      <c r="F11" s="5"/>
      <c r="G11" s="65">
        <f>C11*E11</f>
        <v>275400</v>
      </c>
    </row>
    <row r="12" spans="1:7" x14ac:dyDescent="0.55000000000000004">
      <c r="A12" s="53">
        <f t="shared" si="1"/>
        <v>5</v>
      </c>
      <c r="B12" s="54" t="s">
        <v>290</v>
      </c>
      <c r="C12" s="55">
        <v>36</v>
      </c>
      <c r="D12" s="55" t="s">
        <v>7</v>
      </c>
      <c r="E12" s="66">
        <v>6050</v>
      </c>
      <c r="F12" s="56"/>
      <c r="G12" s="64">
        <f t="shared" ref="G12:G14" si="2">C12*E12</f>
        <v>217800</v>
      </c>
    </row>
    <row r="13" spans="1:7" x14ac:dyDescent="0.55000000000000004">
      <c r="A13" s="37">
        <f t="shared" si="1"/>
        <v>6</v>
      </c>
      <c r="B13" s="4" t="s">
        <v>241</v>
      </c>
      <c r="C13" s="8">
        <v>24</v>
      </c>
      <c r="D13" s="8" t="s">
        <v>7</v>
      </c>
      <c r="E13" s="67">
        <v>9750</v>
      </c>
      <c r="F13" s="5"/>
      <c r="G13" s="65">
        <f t="shared" si="2"/>
        <v>234000</v>
      </c>
    </row>
    <row r="14" spans="1:7" x14ac:dyDescent="0.55000000000000004">
      <c r="A14" s="53">
        <f t="shared" si="1"/>
        <v>7</v>
      </c>
      <c r="B14" s="54" t="s">
        <v>291</v>
      </c>
      <c r="C14" s="55">
        <v>24</v>
      </c>
      <c r="D14" s="55" t="s">
        <v>7</v>
      </c>
      <c r="E14" s="66">
        <v>7700</v>
      </c>
      <c r="F14" s="56"/>
      <c r="G14" s="64">
        <f t="shared" si="2"/>
        <v>184800</v>
      </c>
    </row>
    <row r="15" spans="1:7" x14ac:dyDescent="0.55000000000000004">
      <c r="A15" s="37">
        <f t="shared" si="1"/>
        <v>8</v>
      </c>
      <c r="B15" s="4" t="s">
        <v>111</v>
      </c>
      <c r="C15" s="8">
        <v>23</v>
      </c>
      <c r="D15" s="8" t="s">
        <v>7</v>
      </c>
      <c r="E15" s="67">
        <v>6500</v>
      </c>
      <c r="F15" s="5"/>
      <c r="G15" s="65">
        <f t="shared" si="0"/>
        <v>149500</v>
      </c>
    </row>
    <row r="16" spans="1:7" x14ac:dyDescent="0.55000000000000004">
      <c r="A16" s="53">
        <f t="shared" si="1"/>
        <v>9</v>
      </c>
      <c r="B16" s="54" t="s">
        <v>292</v>
      </c>
      <c r="C16" s="55">
        <v>21</v>
      </c>
      <c r="D16" s="55" t="s">
        <v>7</v>
      </c>
      <c r="E16" s="66">
        <v>5500</v>
      </c>
      <c r="F16" s="56"/>
      <c r="G16" s="64">
        <f t="shared" si="0"/>
        <v>115500</v>
      </c>
    </row>
    <row r="17" spans="1:7" x14ac:dyDescent="0.55000000000000004">
      <c r="A17" s="37">
        <f t="shared" si="1"/>
        <v>10</v>
      </c>
      <c r="B17" s="4" t="s">
        <v>293</v>
      </c>
      <c r="C17" s="8">
        <v>14</v>
      </c>
      <c r="D17" s="8" t="s">
        <v>7</v>
      </c>
      <c r="E17" s="67">
        <v>7000</v>
      </c>
      <c r="F17" s="5"/>
      <c r="G17" s="65">
        <f>C17*E17</f>
        <v>98000</v>
      </c>
    </row>
    <row r="18" spans="1:7" x14ac:dyDescent="0.55000000000000004">
      <c r="A18" s="53">
        <f t="shared" si="1"/>
        <v>11</v>
      </c>
      <c r="B18" s="54" t="s">
        <v>294</v>
      </c>
      <c r="C18" s="55">
        <v>41</v>
      </c>
      <c r="D18" s="55" t="s">
        <v>7</v>
      </c>
      <c r="E18" s="66">
        <v>7500</v>
      </c>
      <c r="F18" s="56"/>
      <c r="G18" s="64">
        <f t="shared" ref="G18:G24" si="3">C18*E18</f>
        <v>307500</v>
      </c>
    </row>
    <row r="19" spans="1:7" x14ac:dyDescent="0.55000000000000004">
      <c r="A19" s="37">
        <f t="shared" si="1"/>
        <v>12</v>
      </c>
      <c r="B19" s="4" t="s">
        <v>295</v>
      </c>
      <c r="C19" s="8">
        <v>22</v>
      </c>
      <c r="D19" s="8" t="s">
        <v>7</v>
      </c>
      <c r="E19" s="67">
        <v>8500</v>
      </c>
      <c r="F19" s="5"/>
      <c r="G19" s="65">
        <f t="shared" si="3"/>
        <v>187000</v>
      </c>
    </row>
    <row r="20" spans="1:7" x14ac:dyDescent="0.55000000000000004">
      <c r="A20" s="53">
        <f t="shared" si="1"/>
        <v>13</v>
      </c>
      <c r="B20" s="54" t="s">
        <v>296</v>
      </c>
      <c r="C20" s="55">
        <v>63</v>
      </c>
      <c r="D20" s="55" t="s">
        <v>7</v>
      </c>
      <c r="E20" s="66">
        <v>10000</v>
      </c>
      <c r="F20" s="56"/>
      <c r="G20" s="64">
        <f t="shared" si="3"/>
        <v>630000</v>
      </c>
    </row>
    <row r="21" spans="1:7" x14ac:dyDescent="0.55000000000000004">
      <c r="A21" s="37">
        <f t="shared" si="1"/>
        <v>14</v>
      </c>
      <c r="B21" s="4" t="s">
        <v>297</v>
      </c>
      <c r="C21" s="8">
        <v>31</v>
      </c>
      <c r="D21" s="8" t="s">
        <v>7</v>
      </c>
      <c r="E21" s="67">
        <v>11000</v>
      </c>
      <c r="F21" s="5"/>
      <c r="G21" s="65">
        <f t="shared" si="3"/>
        <v>341000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ht="18" thickBot="1" x14ac:dyDescent="0.6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ht="18.600000000000001" x14ac:dyDescent="0.6">
      <c r="A25" s="89"/>
      <c r="B25" s="90"/>
      <c r="C25" s="90"/>
      <c r="D25" s="90"/>
      <c r="E25" s="103" t="s">
        <v>162</v>
      </c>
      <c r="F25" s="103"/>
      <c r="G25" s="69">
        <f>SUM(G8:G24)</f>
        <v>3343300</v>
      </c>
    </row>
    <row r="26" spans="1:7" ht="18.600000000000001" x14ac:dyDescent="0.6">
      <c r="A26" s="44" t="s">
        <v>169</v>
      </c>
      <c r="B26" s="26"/>
      <c r="C26" s="88"/>
      <c r="D26" s="88"/>
      <c r="E26" s="104" t="s">
        <v>163</v>
      </c>
      <c r="F26" s="104"/>
      <c r="G26" s="70">
        <v>300</v>
      </c>
    </row>
    <row r="27" spans="1:7" ht="18.600000000000001" x14ac:dyDescent="0.6">
      <c r="A27" s="44" t="s">
        <v>168</v>
      </c>
      <c r="B27" s="26"/>
      <c r="C27" s="88"/>
      <c r="D27" s="88"/>
      <c r="E27" s="104" t="s">
        <v>185</v>
      </c>
      <c r="F27" s="104"/>
      <c r="G27" s="70">
        <v>0</v>
      </c>
    </row>
    <row r="28" spans="1:7" ht="18.600000000000001" x14ac:dyDescent="0.6">
      <c r="A28" s="44" t="s">
        <v>167</v>
      </c>
      <c r="B28" s="26"/>
      <c r="C28" s="85"/>
      <c r="D28" s="85"/>
      <c r="E28" s="104" t="s">
        <v>164</v>
      </c>
      <c r="F28" s="104"/>
      <c r="G28" s="70">
        <f>G25-G26+G27</f>
        <v>3343000</v>
      </c>
    </row>
    <row r="29" spans="1:7" x14ac:dyDescent="0.55000000000000004">
      <c r="A29" s="47" t="s">
        <v>172</v>
      </c>
      <c r="B29" s="85"/>
      <c r="C29" s="25"/>
      <c r="D29" s="25"/>
      <c r="E29" s="25"/>
      <c r="F29" s="25"/>
      <c r="G29" s="46"/>
    </row>
    <row r="30" spans="1:7" x14ac:dyDescent="0.55000000000000004">
      <c r="A30" s="84" t="s">
        <v>171</v>
      </c>
      <c r="B30" s="85"/>
      <c r="C30" s="85"/>
      <c r="D30" s="85"/>
      <c r="E30" s="85"/>
      <c r="F30" s="85"/>
      <c r="G30" s="86"/>
    </row>
    <row r="31" spans="1:7" ht="4.8" customHeight="1" x14ac:dyDescent="0.55000000000000004">
      <c r="A31" s="87"/>
      <c r="B31" s="68"/>
      <c r="C31" s="85"/>
      <c r="D31" s="85"/>
      <c r="E31" s="85"/>
      <c r="F31" s="85"/>
      <c r="G31" s="86"/>
    </row>
    <row r="32" spans="1:7" x14ac:dyDescent="0.55000000000000004">
      <c r="A32" s="100" t="s">
        <v>170</v>
      </c>
      <c r="B32" s="101"/>
      <c r="C32" s="101"/>
      <c r="D32" s="101"/>
      <c r="E32" s="101"/>
      <c r="F32" s="101"/>
      <c r="G32" s="102"/>
    </row>
    <row r="33" spans="1:7" ht="60.6" customHeight="1" thickBot="1" x14ac:dyDescent="0.6">
      <c r="A33" s="49"/>
      <c r="B33" s="50"/>
      <c r="C33" s="51"/>
      <c r="D33" s="51"/>
      <c r="E33" s="51"/>
      <c r="F33" s="51"/>
      <c r="G33" s="52"/>
    </row>
  </sheetData>
  <mergeCells count="9">
    <mergeCell ref="E27:F27"/>
    <mergeCell ref="E28:F28"/>
    <mergeCell ref="A32:G32"/>
    <mergeCell ref="A2:G2"/>
    <mergeCell ref="A3:G3"/>
    <mergeCell ref="A4:G4"/>
    <mergeCell ref="A5:G5"/>
    <mergeCell ref="E25:F25"/>
    <mergeCell ref="E26:F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1</vt:lpstr>
      <vt:lpstr>f-22-tavana</vt:lpstr>
      <vt:lpstr>f-23-abbas</vt:lpstr>
      <vt:lpstr>Esfahan-kharid</vt:lpstr>
      <vt:lpstr>f-24</vt:lpstr>
      <vt:lpstr>f-25-m-101</vt:lpstr>
      <vt:lpstr>f-25-m-102</vt:lpstr>
      <vt:lpstr>'1'!Print_Area</vt:lpstr>
      <vt:lpstr>'Esfahan-kharid'!Print_Area</vt:lpstr>
      <vt:lpstr>'f-22-tavana'!Print_Area</vt:lpstr>
      <vt:lpstr>'f-23-abbas'!Print_Area</vt:lpstr>
      <vt:lpstr>'f-24'!Print_Area</vt:lpstr>
      <vt:lpstr>'f-25-m-101'!Print_Area</vt:lpstr>
      <vt:lpstr>'f-25-m-102'!Print_Area</vt:lpstr>
      <vt:lpstr>'1'!Print_Titles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2021-01-05T19:21:21Z</dcterms:modified>
</cp:coreProperties>
</file>