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E:\PYTHON\digitalent-kominfo-python\latihan_statistik_excel\"/>
    </mc:Choice>
  </mc:AlternateContent>
  <xr:revisionPtr revIDLastSave="0" documentId="13_ncr:1_{E5F5FC41-606D-4EE4-B12F-A403B042EEBC}" xr6:coauthVersionLast="38" xr6:coauthVersionMax="38" xr10:uidLastSave="{00000000-0000-0000-0000-000000000000}"/>
  <bookViews>
    <workbookView xWindow="0" yWindow="0" windowWidth="20490" windowHeight="7635" xr2:uid="{00000000-000D-0000-FFFF-FFFF00000000}"/>
  </bookViews>
  <sheets>
    <sheet name="Forecast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32" i="1" l="1"/>
  <c r="D31" i="1"/>
  <c r="E30" i="1"/>
  <c r="F30" i="1"/>
  <c r="D30" i="1"/>
  <c r="F19" i="1"/>
  <c r="F20" i="1"/>
  <c r="F21" i="1"/>
  <c r="F22" i="1"/>
  <c r="F23" i="1"/>
  <c r="F24" i="1"/>
  <c r="F25" i="1"/>
  <c r="F26" i="1"/>
  <c r="F27" i="1"/>
  <c r="F28" i="1"/>
  <c r="F18" i="1"/>
  <c r="B34" i="1" a="1"/>
  <c r="B34" i="1" s="1"/>
  <c r="A34" i="1"/>
  <c r="H12" i="1"/>
  <c r="G12" i="1"/>
  <c r="D13" i="1"/>
  <c r="G13" i="1" s="1"/>
  <c r="H13" i="1" s="1"/>
  <c r="D14" i="1"/>
  <c r="G14" i="1" s="1"/>
  <c r="H14" i="1" s="1"/>
  <c r="D12" i="1"/>
  <c r="C13" i="1"/>
  <c r="C14" i="1"/>
  <c r="C1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Farham Harvianto</author>
  </authors>
  <commentList>
    <comment ref="C11" authorId="0" shapeId="0" xr:uid="{8050C70F-BBCE-44E6-A28B-5A92DD6EB2EC}">
      <text>
        <r>
          <rPr>
            <b/>
            <sz val="9"/>
            <color indexed="81"/>
            <rFont val="Tahoma"/>
            <family val="2"/>
          </rPr>
          <t>Farham Harvianto:</t>
        </r>
        <r>
          <rPr>
            <sz val="9"/>
            <color indexed="81"/>
            <rFont val="Tahoma"/>
            <family val="2"/>
          </rPr>
          <t xml:space="preserve">
(x, Series Y, Series X)
</t>
        </r>
      </text>
    </comment>
    <comment ref="D11" authorId="0" shapeId="0" xr:uid="{A767C0ED-EFB3-4DD7-BFD3-D342DFEA1176}">
      <text>
        <r>
          <rPr>
            <b/>
            <sz val="9"/>
            <color indexed="81"/>
            <rFont val="Tahoma"/>
            <family val="2"/>
          </rPr>
          <t>Farham Harvianto:</t>
        </r>
        <r>
          <rPr>
            <sz val="9"/>
            <color indexed="81"/>
            <rFont val="Tahoma"/>
            <family val="2"/>
          </rPr>
          <t xml:space="preserve">
(seriesY, seriesX, x)</t>
        </r>
      </text>
    </comment>
  </commentList>
</comments>
</file>

<file path=xl/sharedStrings.xml><?xml version="1.0" encoding="utf-8"?>
<sst xmlns="http://schemas.openxmlformats.org/spreadsheetml/2006/main" count="70" uniqueCount="53">
  <si>
    <t>Period</t>
  </si>
  <si>
    <t>Sales</t>
  </si>
  <si>
    <t>Name</t>
  </si>
  <si>
    <t>Gender</t>
  </si>
  <si>
    <t>Country</t>
  </si>
  <si>
    <t>Score</t>
  </si>
  <si>
    <t>Richard</t>
  </si>
  <si>
    <t>Male</t>
  </si>
  <si>
    <t>United States</t>
  </si>
  <si>
    <t>Jennifer</t>
  </si>
  <si>
    <t>Female</t>
  </si>
  <si>
    <t>United Kingdom</t>
  </si>
  <si>
    <t>James</t>
  </si>
  <si>
    <t>Lisa</t>
  </si>
  <si>
    <t>Canada</t>
  </si>
  <si>
    <t>Sharon</t>
  </si>
  <si>
    <t>Australia</t>
  </si>
  <si>
    <t>Elizabeth</t>
  </si>
  <si>
    <t>Carol</t>
  </si>
  <si>
    <t>Mark</t>
  </si>
  <si>
    <t>John</t>
  </si>
  <si>
    <t>Susan</t>
  </si>
  <si>
    <t>David</t>
  </si>
  <si>
    <t>ForeCast</t>
  </si>
  <si>
    <t>Trend</t>
  </si>
  <si>
    <t>Actual</t>
  </si>
  <si>
    <t>Error</t>
  </si>
  <si>
    <t>Absolute</t>
  </si>
  <si>
    <t>TESTING ( Actual asal )</t>
  </si>
  <si>
    <t>1. Female Best ?</t>
  </si>
  <si>
    <t>Jadi Array, dengan Menggunakan Ctr + Shift Enter</t>
  </si>
  <si>
    <t>Weight</t>
  </si>
  <si>
    <t>D*E</t>
  </si>
  <si>
    <t>Sum</t>
  </si>
  <si>
    <t>SUMPRODUCT</t>
  </si>
  <si>
    <t>Standar Deviasi</t>
  </si>
  <si>
    <t>UPPER</t>
  </si>
  <si>
    <t>Bin</t>
  </si>
  <si>
    <t>More</t>
  </si>
  <si>
    <t>Frequency</t>
  </si>
  <si>
    <t>Column1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</si>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</sst>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/>
    <xf numFmtId="0" fontId="1" fillId="0" borderId="2" xfId="0" applyFont="1" applyFill="1" applyBorder="1" applyAlignment="1">
      <alignment horizontal="center"/>
    </xf>
    <xf numFmtId="0" fontId="0" fillId="3" borderId="0" xfId="0" applyFill="1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3" xfId="0" applyFill="1" applyBorder="1" applyAlignment="1"/>
    <xf numFmtId="0" fontId="4" fillId="0" borderId="4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Forecast!$F$37:$F$42</c:f>
              <c:strCache>
                <c:ptCount val="6"/>
                <c:pt idx="0">
                  <c:v>55</c:v>
                </c:pt>
                <c:pt idx="1">
                  <c:v>60</c:v>
                </c:pt>
                <c:pt idx="2">
                  <c:v>65</c:v>
                </c:pt>
                <c:pt idx="3">
                  <c:v>75</c:v>
                </c:pt>
                <c:pt idx="4">
                  <c:v>80</c:v>
                </c:pt>
                <c:pt idx="5">
                  <c:v>More</c:v>
                </c:pt>
              </c:strCache>
            </c:strRef>
          </c:cat>
          <c:val>
            <c:numRef>
              <c:f>Forecast!$G$37:$G$42</c:f>
              <c:numCache>
                <c:formatCode>General</c:formatCode>
                <c:ptCount val="6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0</c:v>
                </c:pt>
                <c:pt idx="5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CA-4B6C-B63B-EADC6F4C21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5473520"/>
        <c:axId val="545476800"/>
      </c:barChart>
      <c:catAx>
        <c:axId val="5454735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45476800"/>
        <c:crosses val="autoZero"/>
        <c:auto val="1"/>
        <c:lblAlgn val="ctr"/>
        <c:lblOffset val="100"/>
        <c:noMultiLvlLbl val="0"/>
      </c:catAx>
      <c:valAx>
        <c:axId val="54547680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45473520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714375</xdr:colOff>
      <xdr:row>32</xdr:row>
      <xdr:rowOff>152400</xdr:rowOff>
    </xdr:from>
    <xdr:to>
      <xdr:col>4</xdr:col>
      <xdr:colOff>485775</xdr:colOff>
      <xdr:row>42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0ECD1E-3BB1-4912-9C2D-1100FE2AB7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"/>
  <sheetViews>
    <sheetView tabSelected="1" topLeftCell="A26" workbookViewId="0">
      <selection activeCell="H31" sqref="H31"/>
    </sheetView>
  </sheetViews>
  <sheetFormatPr defaultRowHeight="15" x14ac:dyDescent="0.25"/>
  <cols>
    <col min="1" max="1" width="15.140625" customWidth="1"/>
    <col min="2" max="2" width="18.85546875" customWidth="1"/>
    <col min="3" max="3" width="20" customWidth="1"/>
    <col min="4" max="4" width="19.42578125" customWidth="1"/>
    <col min="6" max="6" width="12.42578125" customWidth="1"/>
    <col min="7" max="7" width="11.7109375" customWidth="1"/>
    <col min="8" max="8" width="15.85546875" customWidth="1"/>
  </cols>
  <sheetData>
    <row r="1" spans="1:8" x14ac:dyDescent="0.25">
      <c r="A1" s="4" t="s">
        <v>0</v>
      </c>
      <c r="B1" s="4" t="s">
        <v>1</v>
      </c>
    </row>
    <row r="2" spans="1:8" x14ac:dyDescent="0.25">
      <c r="A2" s="1">
        <v>1</v>
      </c>
      <c r="B2" s="1">
        <v>20</v>
      </c>
    </row>
    <row r="3" spans="1:8" x14ac:dyDescent="0.25">
      <c r="A3" s="1">
        <v>2</v>
      </c>
      <c r="B3" s="1">
        <v>32</v>
      </c>
    </row>
    <row r="4" spans="1:8" x14ac:dyDescent="0.25">
      <c r="A4" s="1">
        <v>3</v>
      </c>
      <c r="B4" s="1">
        <v>51</v>
      </c>
    </row>
    <row r="5" spans="1:8" x14ac:dyDescent="0.25">
      <c r="A5" s="1">
        <v>4</v>
      </c>
      <c r="B5" s="1">
        <v>43</v>
      </c>
    </row>
    <row r="6" spans="1:8" x14ac:dyDescent="0.25">
      <c r="A6" s="1">
        <v>5</v>
      </c>
      <c r="B6" s="1">
        <v>62</v>
      </c>
    </row>
    <row r="7" spans="1:8" x14ac:dyDescent="0.25">
      <c r="A7" s="1">
        <v>6</v>
      </c>
      <c r="B7" s="1">
        <v>63</v>
      </c>
    </row>
    <row r="8" spans="1:8" x14ac:dyDescent="0.25">
      <c r="A8" s="1">
        <v>7</v>
      </c>
      <c r="B8" s="1">
        <v>82</v>
      </c>
    </row>
    <row r="9" spans="1:8" x14ac:dyDescent="0.25">
      <c r="A9" s="1">
        <v>8</v>
      </c>
      <c r="B9" s="1">
        <v>75</v>
      </c>
    </row>
    <row r="10" spans="1:8" x14ac:dyDescent="0.25">
      <c r="A10" s="1">
        <v>9</v>
      </c>
      <c r="B10" s="1">
        <v>92</v>
      </c>
      <c r="F10" s="5" t="s">
        <v>28</v>
      </c>
      <c r="G10" s="5"/>
      <c r="H10" s="5"/>
    </row>
    <row r="11" spans="1:8" x14ac:dyDescent="0.25">
      <c r="A11" s="1">
        <v>10</v>
      </c>
      <c r="B11" s="1">
        <v>89</v>
      </c>
      <c r="C11" s="3" t="s">
        <v>23</v>
      </c>
      <c r="D11" s="3" t="s">
        <v>24</v>
      </c>
      <c r="F11" s="3" t="s">
        <v>25</v>
      </c>
      <c r="G11" s="3" t="s">
        <v>26</v>
      </c>
      <c r="H11" s="3" t="s">
        <v>27</v>
      </c>
    </row>
    <row r="12" spans="1:8" x14ac:dyDescent="0.25">
      <c r="A12" s="1">
        <v>11</v>
      </c>
      <c r="B12" s="2"/>
      <c r="C12">
        <f>FORECAST(A12, $B$2:B$11,A$2:A$11)</f>
        <v>103.53333333333333</v>
      </c>
      <c r="D12">
        <f>TREND($B$2:$B$11,$A$2:$A$11,A12)</f>
        <v>103.53333333333336</v>
      </c>
      <c r="F12">
        <v>105</v>
      </c>
      <c r="G12">
        <f>D12-F12</f>
        <v>-1.4666666666666401</v>
      </c>
      <c r="H12">
        <f>ABS(G12)</f>
        <v>1.4666666666666401</v>
      </c>
    </row>
    <row r="13" spans="1:8" x14ac:dyDescent="0.25">
      <c r="A13" s="1">
        <v>12</v>
      </c>
      <c r="B13" s="2"/>
      <c r="C13">
        <f>FORECAST(A13, $B$2:B$11,A$2:A$11)</f>
        <v>111.2848484848485</v>
      </c>
      <c r="D13">
        <f t="shared" ref="D13:D14" si="0">TREND($B$2:$B$11,$A$2:$A$11,A13)</f>
        <v>111.28484848484851</v>
      </c>
      <c r="F13">
        <v>105</v>
      </c>
      <c r="G13">
        <f t="shared" ref="G13:G14" si="1">D13-F13</f>
        <v>6.28484848484851</v>
      </c>
      <c r="H13">
        <f t="shared" ref="H13:H14" si="2">ABS(G13)</f>
        <v>6.28484848484851</v>
      </c>
    </row>
    <row r="14" spans="1:8" x14ac:dyDescent="0.25">
      <c r="A14" s="1">
        <v>13</v>
      </c>
      <c r="B14" s="2"/>
      <c r="C14">
        <f>FORECAST(A14, $B$2:B$11,A$2:A$11)</f>
        <v>119.03636363636365</v>
      </c>
      <c r="D14">
        <f t="shared" si="0"/>
        <v>119.03636363636367</v>
      </c>
      <c r="F14">
        <v>123</v>
      </c>
      <c r="G14">
        <f t="shared" si="1"/>
        <v>-3.9636363636363257</v>
      </c>
      <c r="H14">
        <f t="shared" si="2"/>
        <v>3.9636363636363257</v>
      </c>
    </row>
    <row r="17" spans="1:6" x14ac:dyDescent="0.25">
      <c r="A17" s="4" t="s">
        <v>2</v>
      </c>
      <c r="B17" s="4" t="s">
        <v>3</v>
      </c>
      <c r="C17" s="4" t="s">
        <v>4</v>
      </c>
      <c r="D17" s="4" t="s">
        <v>5</v>
      </c>
      <c r="E17" s="7" t="s">
        <v>31</v>
      </c>
      <c r="F17" s="7" t="s">
        <v>32</v>
      </c>
    </row>
    <row r="18" spans="1:6" x14ac:dyDescent="0.25">
      <c r="A18" s="1" t="s">
        <v>6</v>
      </c>
      <c r="B18" s="1" t="s">
        <v>7</v>
      </c>
      <c r="C18" s="1" t="s">
        <v>8</v>
      </c>
      <c r="D18" s="1">
        <v>74</v>
      </c>
      <c r="E18">
        <v>1</v>
      </c>
      <c r="F18">
        <f>D18*E18</f>
        <v>74</v>
      </c>
    </row>
    <row r="19" spans="1:6" x14ac:dyDescent="0.25">
      <c r="A19" s="1" t="s">
        <v>9</v>
      </c>
      <c r="B19" s="1" t="s">
        <v>10</v>
      </c>
      <c r="C19" s="1" t="s">
        <v>11</v>
      </c>
      <c r="D19" s="1">
        <v>92</v>
      </c>
      <c r="E19">
        <v>1</v>
      </c>
      <c r="F19">
        <f t="shared" ref="F19:F28" si="3">D19*E19</f>
        <v>92</v>
      </c>
    </row>
    <row r="20" spans="1:6" x14ac:dyDescent="0.25">
      <c r="A20" s="1" t="s">
        <v>12</v>
      </c>
      <c r="B20" s="1" t="s">
        <v>7</v>
      </c>
      <c r="C20" s="1" t="s">
        <v>8</v>
      </c>
      <c r="D20" s="1">
        <v>65</v>
      </c>
      <c r="E20">
        <v>1</v>
      </c>
      <c r="F20">
        <f t="shared" si="3"/>
        <v>65</v>
      </c>
    </row>
    <row r="21" spans="1:6" x14ac:dyDescent="0.25">
      <c r="A21" s="1" t="s">
        <v>13</v>
      </c>
      <c r="B21" s="1" t="s">
        <v>10</v>
      </c>
      <c r="C21" s="1" t="s">
        <v>14</v>
      </c>
      <c r="D21" s="1">
        <v>82</v>
      </c>
      <c r="E21">
        <v>1</v>
      </c>
      <c r="F21">
        <f t="shared" si="3"/>
        <v>82</v>
      </c>
    </row>
    <row r="22" spans="1:6" x14ac:dyDescent="0.25">
      <c r="A22" s="1" t="s">
        <v>15</v>
      </c>
      <c r="B22" s="1" t="s">
        <v>10</v>
      </c>
      <c r="C22" s="1" t="s">
        <v>16</v>
      </c>
      <c r="D22" s="1">
        <v>50</v>
      </c>
      <c r="E22">
        <v>2</v>
      </c>
      <c r="F22">
        <f t="shared" si="3"/>
        <v>100</v>
      </c>
    </row>
    <row r="23" spans="1:6" x14ac:dyDescent="0.25">
      <c r="A23" s="1" t="s">
        <v>17</v>
      </c>
      <c r="B23" s="1" t="s">
        <v>10</v>
      </c>
      <c r="C23" s="1" t="s">
        <v>14</v>
      </c>
      <c r="D23" s="1">
        <v>91</v>
      </c>
      <c r="E23">
        <v>3</v>
      </c>
      <c r="F23">
        <f t="shared" si="3"/>
        <v>273</v>
      </c>
    </row>
    <row r="24" spans="1:6" x14ac:dyDescent="0.25">
      <c r="A24" s="1" t="s">
        <v>18</v>
      </c>
      <c r="B24" s="1" t="s">
        <v>10</v>
      </c>
      <c r="C24" s="1" t="s">
        <v>8</v>
      </c>
      <c r="D24" s="1">
        <v>96</v>
      </c>
      <c r="E24">
        <v>4</v>
      </c>
      <c r="F24">
        <f t="shared" si="3"/>
        <v>384</v>
      </c>
    </row>
    <row r="25" spans="1:6" x14ac:dyDescent="0.25">
      <c r="A25" s="1" t="s">
        <v>19</v>
      </c>
      <c r="B25" s="1" t="s">
        <v>7</v>
      </c>
      <c r="C25" s="1" t="s">
        <v>8</v>
      </c>
      <c r="D25" s="1">
        <v>58</v>
      </c>
      <c r="E25">
        <v>2</v>
      </c>
      <c r="F25">
        <f t="shared" si="3"/>
        <v>116</v>
      </c>
    </row>
    <row r="26" spans="1:6" x14ac:dyDescent="0.25">
      <c r="A26" s="1" t="s">
        <v>20</v>
      </c>
      <c r="B26" s="1" t="s">
        <v>7</v>
      </c>
      <c r="C26" s="1" t="s">
        <v>14</v>
      </c>
      <c r="D26" s="1">
        <v>67</v>
      </c>
      <c r="E26">
        <v>1</v>
      </c>
      <c r="F26">
        <f t="shared" si="3"/>
        <v>67</v>
      </c>
    </row>
    <row r="27" spans="1:6" x14ac:dyDescent="0.25">
      <c r="A27" s="1" t="s">
        <v>21</v>
      </c>
      <c r="B27" s="1" t="s">
        <v>10</v>
      </c>
      <c r="C27" s="1" t="s">
        <v>11</v>
      </c>
      <c r="D27" s="1">
        <v>54</v>
      </c>
      <c r="E27">
        <v>2</v>
      </c>
      <c r="F27">
        <f t="shared" si="3"/>
        <v>108</v>
      </c>
    </row>
    <row r="28" spans="1:6" x14ac:dyDescent="0.25">
      <c r="A28" s="1" t="s">
        <v>22</v>
      </c>
      <c r="B28" s="1" t="s">
        <v>7</v>
      </c>
      <c r="C28" s="1" t="s">
        <v>8</v>
      </c>
      <c r="D28" s="1">
        <v>100</v>
      </c>
      <c r="E28">
        <v>3</v>
      </c>
      <c r="F28">
        <f t="shared" si="3"/>
        <v>300</v>
      </c>
    </row>
    <row r="30" spans="1:6" x14ac:dyDescent="0.25">
      <c r="C30" t="s">
        <v>33</v>
      </c>
      <c r="D30">
        <f>SUM(D18:D28)</f>
        <v>829</v>
      </c>
      <c r="E30">
        <f t="shared" ref="E30:F30" si="4">SUM(E18:E28)</f>
        <v>21</v>
      </c>
      <c r="F30">
        <f t="shared" si="4"/>
        <v>1661</v>
      </c>
    </row>
    <row r="31" spans="1:6" x14ac:dyDescent="0.25">
      <c r="C31" s="8" t="s">
        <v>34</v>
      </c>
      <c r="D31" s="8">
        <f>SUMPRODUCT(D18:D28,E18:E28)</f>
        <v>1661</v>
      </c>
    </row>
    <row r="32" spans="1:6" x14ac:dyDescent="0.25">
      <c r="C32" s="8" t="s">
        <v>35</v>
      </c>
      <c r="D32" s="8">
        <f>STDEV(D18:D28)</f>
        <v>17.828475690718644</v>
      </c>
    </row>
    <row r="33" spans="1:7" x14ac:dyDescent="0.25">
      <c r="A33" t="s">
        <v>29</v>
      </c>
    </row>
    <row r="34" spans="1:7" x14ac:dyDescent="0.25">
      <c r="A34" t="e">
        <f>MAX(IF((B18:B28="Female"),D18:D28))</f>
        <v>#VALUE!</v>
      </c>
      <c r="B34">
        <f t="array" ref="B34">MAX(IF((B18:B28="Female"),D18:D28))</f>
        <v>96</v>
      </c>
      <c r="C34" s="6" t="s">
        <v>30</v>
      </c>
    </row>
    <row r="35" spans="1:7" ht="15.75" thickBot="1" x14ac:dyDescent="0.3"/>
    <row r="36" spans="1:7" x14ac:dyDescent="0.25">
      <c r="F36" s="12" t="s">
        <v>37</v>
      </c>
      <c r="G36" s="12" t="s">
        <v>39</v>
      </c>
    </row>
    <row r="37" spans="1:7" x14ac:dyDescent="0.25">
      <c r="A37" t="s">
        <v>36</v>
      </c>
      <c r="F37" s="9">
        <v>55</v>
      </c>
      <c r="G37" s="10">
        <v>2</v>
      </c>
    </row>
    <row r="38" spans="1:7" x14ac:dyDescent="0.25">
      <c r="A38">
        <v>55</v>
      </c>
      <c r="F38" s="9">
        <v>60</v>
      </c>
      <c r="G38" s="10">
        <v>1</v>
      </c>
    </row>
    <row r="39" spans="1:7" x14ac:dyDescent="0.25">
      <c r="A39">
        <v>60</v>
      </c>
      <c r="F39" s="9">
        <v>65</v>
      </c>
      <c r="G39" s="10">
        <v>1</v>
      </c>
    </row>
    <row r="40" spans="1:7" x14ac:dyDescent="0.25">
      <c r="A40">
        <v>65</v>
      </c>
      <c r="F40" s="9">
        <v>75</v>
      </c>
      <c r="G40" s="10">
        <v>2</v>
      </c>
    </row>
    <row r="41" spans="1:7" x14ac:dyDescent="0.25">
      <c r="A41">
        <v>75</v>
      </c>
      <c r="F41" s="9">
        <v>80</v>
      </c>
      <c r="G41" s="10">
        <v>0</v>
      </c>
    </row>
    <row r="42" spans="1:7" ht="15.75" thickBot="1" x14ac:dyDescent="0.3">
      <c r="A42">
        <v>80</v>
      </c>
      <c r="F42" s="11" t="s">
        <v>38</v>
      </c>
      <c r="G42" s="11">
        <v>5</v>
      </c>
    </row>
    <row r="44" spans="1:7" ht="15.75" thickBot="1" x14ac:dyDescent="0.3"/>
    <row r="45" spans="1:7" x14ac:dyDescent="0.25">
      <c r="A45" s="13" t="s">
        <v>40</v>
      </c>
      <c r="B45" s="13"/>
    </row>
    <row r="46" spans="1:7" x14ac:dyDescent="0.25">
      <c r="A46" s="10"/>
      <c r="B46" s="10"/>
    </row>
    <row r="47" spans="1:7" x14ac:dyDescent="0.25">
      <c r="A47" s="10" t="s">
        <v>41</v>
      </c>
      <c r="B47" s="10">
        <v>75.36363636363636</v>
      </c>
    </row>
    <row r="48" spans="1:7" x14ac:dyDescent="0.25">
      <c r="A48" s="10" t="s">
        <v>42</v>
      </c>
      <c r="B48" s="10">
        <v>5.3754876772805513</v>
      </c>
    </row>
    <row r="49" spans="1:2" x14ac:dyDescent="0.25">
      <c r="A49" s="10" t="s">
        <v>43</v>
      </c>
      <c r="B49" s="10">
        <v>74</v>
      </c>
    </row>
    <row r="50" spans="1:2" x14ac:dyDescent="0.25">
      <c r="A50" s="10" t="s">
        <v>44</v>
      </c>
      <c r="B50" s="10" t="e">
        <v>#N/A</v>
      </c>
    </row>
    <row r="51" spans="1:2" x14ac:dyDescent="0.25">
      <c r="A51" s="10" t="s">
        <v>45</v>
      </c>
      <c r="B51" s="10">
        <v>17.828475690718644</v>
      </c>
    </row>
    <row r="52" spans="1:2" x14ac:dyDescent="0.25">
      <c r="A52" s="10" t="s">
        <v>46</v>
      </c>
      <c r="B52" s="10">
        <v>317.85454545454559</v>
      </c>
    </row>
    <row r="53" spans="1:2" x14ac:dyDescent="0.25">
      <c r="A53" s="10" t="s">
        <v>47</v>
      </c>
      <c r="B53" s="10">
        <v>-1.5943506863546606</v>
      </c>
    </row>
    <row r="54" spans="1:2" x14ac:dyDescent="0.25">
      <c r="A54" s="10" t="s">
        <v>48</v>
      </c>
      <c r="B54" s="10">
        <v>-1.169050603632602E-2</v>
      </c>
    </row>
    <row r="55" spans="1:2" x14ac:dyDescent="0.25">
      <c r="A55" s="10" t="s">
        <v>49</v>
      </c>
      <c r="B55" s="10">
        <v>50</v>
      </c>
    </row>
    <row r="56" spans="1:2" x14ac:dyDescent="0.25">
      <c r="A56" s="10" t="s">
        <v>50</v>
      </c>
      <c r="B56" s="10">
        <v>50</v>
      </c>
    </row>
    <row r="57" spans="1:2" x14ac:dyDescent="0.25">
      <c r="A57" s="10" t="s">
        <v>51</v>
      </c>
      <c r="B57" s="10">
        <v>100</v>
      </c>
    </row>
    <row r="58" spans="1:2" x14ac:dyDescent="0.25">
      <c r="A58" s="10" t="s">
        <v>33</v>
      </c>
      <c r="B58" s="10">
        <v>829</v>
      </c>
    </row>
    <row r="59" spans="1:2" ht="15.75" thickBot="1" x14ac:dyDescent="0.3">
      <c r="A59" s="11" t="s">
        <v>52</v>
      </c>
      <c r="B59" s="11">
        <v>11</v>
      </c>
    </row>
  </sheetData>
  <sortState ref="F37:F41">
    <sortCondition ref="F37"/>
  </sortState>
  <mergeCells count="1">
    <mergeCell ref="F10:H10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Farham Harvianto</cp:lastModifiedBy>
  <dcterms:created xsi:type="dcterms:W3CDTF">2018-11-14T01:30:11Z</dcterms:created>
  <dcterms:modified xsi:type="dcterms:W3CDTF">2018-11-14T04:52:02Z</dcterms:modified>
</cp:coreProperties>
</file>