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59" yWindow="516" windowWidth="19547" windowHeight="9779" activeTab="2"/>
  </bookViews>
  <sheets>
    <sheet name="Instructions" sheetId="1" r:id="rId1"/>
    <sheet name="Training" sheetId="2" r:id="rId2"/>
    <sheet name="Testing" sheetId="3" r:id="rId3"/>
  </sheets>
  <definedNames>
    <definedName name="_xlnm._FilterDatabase" localSheetId="1" hidden="1">Training!$B$9:$G$9</definedName>
  </definedNames>
  <calcPr calcId="144525"/>
</workbook>
</file>

<file path=xl/calcChain.xml><?xml version="1.0" encoding="utf-8"?>
<calcChain xmlns="http://schemas.openxmlformats.org/spreadsheetml/2006/main">
  <c r="M26" i="3" l="1"/>
  <c r="M2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R29" i="2"/>
  <c r="R30" i="2"/>
  <c r="R31" i="2"/>
  <c r="R32" i="2"/>
  <c r="R33" i="2"/>
  <c r="R34" i="2"/>
  <c r="R35" i="2"/>
  <c r="R28" i="2"/>
  <c r="C2" i="2" l="1"/>
  <c r="D2" i="2"/>
  <c r="E2" i="2"/>
  <c r="F2" i="2"/>
  <c r="G2" i="2"/>
  <c r="C3" i="2"/>
  <c r="D3" i="2"/>
  <c r="E3" i="2"/>
  <c r="F3" i="2"/>
  <c r="G3" i="2"/>
  <c r="B3" i="2"/>
  <c r="B2" i="2"/>
  <c r="D4" i="2" l="1"/>
  <c r="D7" i="2" s="1"/>
  <c r="B4" i="2"/>
  <c r="B6" i="2" s="1"/>
  <c r="C4" i="2"/>
  <c r="C7" i="2" s="1"/>
  <c r="E4" i="2"/>
  <c r="E6" i="2" s="1"/>
  <c r="G4" i="2"/>
  <c r="G7" i="2" s="1"/>
  <c r="F4" i="2"/>
  <c r="F7" i="2" s="1"/>
  <c r="E7" i="2" l="1"/>
  <c r="D6" i="2"/>
  <c r="C6" i="2"/>
  <c r="B7" i="2"/>
  <c r="F6" i="2"/>
  <c r="G6" i="2"/>
</calcChain>
</file>

<file path=xl/sharedStrings.xml><?xml version="1.0" encoding="utf-8"?>
<sst xmlns="http://schemas.openxmlformats.org/spreadsheetml/2006/main" count="110" uniqueCount="59">
  <si>
    <t>Sheet</t>
  </si>
  <si>
    <t>Goals</t>
  </si>
  <si>
    <t>GRE Score</t>
  </si>
  <si>
    <t>TOEFL Score</t>
  </si>
  <si>
    <t>University Rating</t>
  </si>
  <si>
    <t>SOP</t>
  </si>
  <si>
    <t xml:space="preserve">LOR </t>
  </si>
  <si>
    <t>CGPA</t>
  </si>
  <si>
    <t>Research</t>
  </si>
  <si>
    <t xml:space="preserve">Chance of Admit </t>
  </si>
  <si>
    <t>IQR</t>
  </si>
  <si>
    <t>UB</t>
  </si>
  <si>
    <t>LB</t>
  </si>
  <si>
    <t>=PERCENTILE.INC(B10:B359,$A$2)</t>
  </si>
  <si>
    <t>=PERCENTILE.INC(B10:B359,$A$3)</t>
  </si>
  <si>
    <t>=B3-B2</t>
  </si>
  <si>
    <t>=B3+1.5*B4</t>
  </si>
  <si>
    <t>=B2-1.5*B4</t>
  </si>
  <si>
    <t>Assumptions</t>
  </si>
  <si>
    <t>GRE Score between 283 and 350</t>
  </si>
  <si>
    <t>TOEFL Score between 0 and 120[Source]</t>
  </si>
  <si>
    <t>SOP/LOR has to be in between 1-5(Scale)</t>
  </si>
  <si>
    <t>Low performing CGPA in data</t>
  </si>
  <si>
    <t>Chance of Admission &lt;=100% all data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</si>
  <si>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</si>
  <si>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</si>
  <si>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</si>
  <si>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</si>
  <si>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</si>
  <si>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</si>
  <si>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</si>
  <si>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</si>
  <si>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</si>
  <si>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</si>
  <si>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</si>
  <si>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</si>
  <si>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</si>
  <si>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</si>
  <si>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</si>
  <si>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</si>
  <si>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</si>
  <si>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</si>
  <si>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</si>
  <si>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</si>
  <si>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</si>
  <si>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</si>
  <si>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</si>
  <si>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</si>
  <si>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Y_Predicted</t>
  </si>
  <si>
    <t>-&gt; If someone does research, they have a 2.3% higher chance of admission</t>
  </si>
  <si>
    <t>-&gt; For every 1 point increase in CGPA, 11.6% higher chance of admission</t>
  </si>
  <si>
    <t>-&gt; 1-5 Scale, 1-&gt; 2.6% higher, 5-&gt; 13% higher</t>
  </si>
  <si>
    <t>ABS(Error)</t>
  </si>
  <si>
    <t>Mean Absolute Error</t>
  </si>
  <si>
    <t>Mean Absolute Percent Error</t>
  </si>
  <si>
    <t>Used trained model, calculated error</t>
  </si>
  <si>
    <t>Training</t>
  </si>
  <si>
    <t>Testing</t>
  </si>
  <si>
    <t>Cleaned data, split data into training &amp; testing, removed outliers, trained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</si>
</sst>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595959"/>
      <name val="Calibri"/>
    </font>
    <font>
      <b/>
      <sz val="11"/>
      <color theme="1"/>
      <name val="Calibri"/>
    </font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00B05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9" fontId="3" fillId="0" borderId="0" xfId="0" applyNumberFormat="1" applyFont="1" applyAlignment="1"/>
    <xf numFmtId="0" fontId="3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9" fillId="2" borderId="2" xfId="0" applyFont="1" applyFill="1" applyBorder="1" applyAlignment="1">
      <alignment horizontal="center"/>
    </xf>
    <xf numFmtId="0" fontId="0" fillId="2" borderId="1" xfId="0" applyFill="1" applyBorder="1" applyAlignment="1"/>
    <xf numFmtId="0" fontId="10" fillId="2" borderId="0" xfId="0" applyFont="1" applyFill="1" applyBorder="1" applyAlignment="1"/>
    <xf numFmtId="0" fontId="11" fillId="2" borderId="0" xfId="0" applyFont="1" applyFill="1" applyBorder="1" applyAlignment="1"/>
    <xf numFmtId="0" fontId="11" fillId="2" borderId="1" xfId="0" applyFont="1" applyFill="1" applyBorder="1" applyAlignment="1"/>
    <xf numFmtId="0" fontId="8" fillId="0" borderId="0" xfId="0" applyFont="1" applyAlignment="1"/>
    <xf numFmtId="0" fontId="7" fillId="0" borderId="0" xfId="0" applyFont="1" applyAlignment="1"/>
    <xf numFmtId="0" fontId="8" fillId="0" borderId="0" xfId="0" quotePrefix="1" applyFont="1" applyAlignment="1"/>
    <xf numFmtId="10" fontId="3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Testing!$J$1</c:f>
              <c:strCache>
                <c:ptCount val="1"/>
                <c:pt idx="0">
                  <c:v>Y_Predicted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4"/>
          </c:marker>
          <c:xVal>
            <c:numRef>
              <c:f>Testing!$I$2:$I$51</c:f>
              <c:numCache>
                <c:formatCode>General</c:formatCode>
                <c:ptCount val="50"/>
                <c:pt idx="0">
                  <c:v>0.74</c:v>
                </c:pt>
                <c:pt idx="1">
                  <c:v>0.73</c:v>
                </c:pt>
                <c:pt idx="2">
                  <c:v>0.64</c:v>
                </c:pt>
                <c:pt idx="3">
                  <c:v>0.63</c:v>
                </c:pt>
                <c:pt idx="4">
                  <c:v>0.59</c:v>
                </c:pt>
                <c:pt idx="5">
                  <c:v>0.73</c:v>
                </c:pt>
                <c:pt idx="6">
                  <c:v>0.79</c:v>
                </c:pt>
                <c:pt idx="7">
                  <c:v>0.68</c:v>
                </c:pt>
                <c:pt idx="8">
                  <c:v>0.7</c:v>
                </c:pt>
                <c:pt idx="9">
                  <c:v>0.81</c:v>
                </c:pt>
                <c:pt idx="10">
                  <c:v>0.85</c:v>
                </c:pt>
                <c:pt idx="11">
                  <c:v>0.93</c:v>
                </c:pt>
                <c:pt idx="12">
                  <c:v>0.91</c:v>
                </c:pt>
                <c:pt idx="13">
                  <c:v>0.69</c:v>
                </c:pt>
                <c:pt idx="14">
                  <c:v>0.77</c:v>
                </c:pt>
                <c:pt idx="15">
                  <c:v>0.86</c:v>
                </c:pt>
                <c:pt idx="16">
                  <c:v>0.74</c:v>
                </c:pt>
                <c:pt idx="17">
                  <c:v>0.56999999999999995</c:v>
                </c:pt>
                <c:pt idx="18">
                  <c:v>0.51</c:v>
                </c:pt>
                <c:pt idx="19">
                  <c:v>0.67</c:v>
                </c:pt>
                <c:pt idx="20">
                  <c:v>0.72</c:v>
                </c:pt>
                <c:pt idx="21">
                  <c:v>0.89</c:v>
                </c:pt>
                <c:pt idx="22">
                  <c:v>0.95</c:v>
                </c:pt>
                <c:pt idx="23">
                  <c:v>0.79</c:v>
                </c:pt>
                <c:pt idx="24">
                  <c:v>0.39</c:v>
                </c:pt>
                <c:pt idx="25">
                  <c:v>0.38</c:v>
                </c:pt>
                <c:pt idx="26">
                  <c:v>0.34</c:v>
                </c:pt>
                <c:pt idx="27">
                  <c:v>0.47</c:v>
                </c:pt>
                <c:pt idx="28">
                  <c:v>0.56000000000000005</c:v>
                </c:pt>
                <c:pt idx="29">
                  <c:v>0.71</c:v>
                </c:pt>
                <c:pt idx="30">
                  <c:v>0.78</c:v>
                </c:pt>
                <c:pt idx="31">
                  <c:v>0.73</c:v>
                </c:pt>
                <c:pt idx="32">
                  <c:v>0.82</c:v>
                </c:pt>
                <c:pt idx="33">
                  <c:v>0.62</c:v>
                </c:pt>
                <c:pt idx="34">
                  <c:v>0.96</c:v>
                </c:pt>
                <c:pt idx="35">
                  <c:v>0.96</c:v>
                </c:pt>
                <c:pt idx="36">
                  <c:v>0.46</c:v>
                </c:pt>
                <c:pt idx="37">
                  <c:v>0.53</c:v>
                </c:pt>
                <c:pt idx="38">
                  <c:v>0.49</c:v>
                </c:pt>
                <c:pt idx="39">
                  <c:v>0.76</c:v>
                </c:pt>
                <c:pt idx="40">
                  <c:v>0.64</c:v>
                </c:pt>
                <c:pt idx="41">
                  <c:v>0.71</c:v>
                </c:pt>
                <c:pt idx="42">
                  <c:v>0.84</c:v>
                </c:pt>
                <c:pt idx="43">
                  <c:v>0.77</c:v>
                </c:pt>
                <c:pt idx="44">
                  <c:v>0.89</c:v>
                </c:pt>
                <c:pt idx="45">
                  <c:v>0.82</c:v>
                </c:pt>
                <c:pt idx="46">
                  <c:v>0.84</c:v>
                </c:pt>
                <c:pt idx="47">
                  <c:v>0.91</c:v>
                </c:pt>
                <c:pt idx="48">
                  <c:v>0.67</c:v>
                </c:pt>
                <c:pt idx="49">
                  <c:v>0.95</c:v>
                </c:pt>
              </c:numCache>
            </c:numRef>
          </c:xVal>
          <c:yVal>
            <c:numRef>
              <c:f>Testing!$J$2:$J$51</c:f>
              <c:numCache>
                <c:formatCode>General</c:formatCode>
                <c:ptCount val="50"/>
                <c:pt idx="0">
                  <c:v>0.69626081482496316</c:v>
                </c:pt>
                <c:pt idx="1">
                  <c:v>0.77747457823941046</c:v>
                </c:pt>
                <c:pt idx="2">
                  <c:v>0.62332027988433891</c:v>
                </c:pt>
                <c:pt idx="3">
                  <c:v>0.58883163532881133</c:v>
                </c:pt>
                <c:pt idx="4">
                  <c:v>0.52514253229637886</c:v>
                </c:pt>
                <c:pt idx="5">
                  <c:v>0.65057893209317075</c:v>
                </c:pt>
                <c:pt idx="6">
                  <c:v>0.78892386204008857</c:v>
                </c:pt>
                <c:pt idx="7">
                  <c:v>0.61404174525563204</c:v>
                </c:pt>
                <c:pt idx="8">
                  <c:v>0.54744521733982032</c:v>
                </c:pt>
                <c:pt idx="9">
                  <c:v>0.6456466307317863</c:v>
                </c:pt>
                <c:pt idx="10">
                  <c:v>0.79512082398448214</c:v>
                </c:pt>
                <c:pt idx="11">
                  <c:v>0.90080843444242698</c:v>
                </c:pt>
                <c:pt idx="12">
                  <c:v>0.90696116737608201</c:v>
                </c:pt>
                <c:pt idx="13">
                  <c:v>0.63715512751092362</c:v>
                </c:pt>
                <c:pt idx="14">
                  <c:v>0.75710455118229925</c:v>
                </c:pt>
                <c:pt idx="15">
                  <c:v>0.83141574633809723</c:v>
                </c:pt>
                <c:pt idx="16">
                  <c:v>0.7233929277506822</c:v>
                </c:pt>
                <c:pt idx="17">
                  <c:v>0.51061972203085904</c:v>
                </c:pt>
                <c:pt idx="18">
                  <c:v>0.50453128790056889</c:v>
                </c:pt>
                <c:pt idx="19">
                  <c:v>0.59668331456787727</c:v>
                </c:pt>
                <c:pt idx="20">
                  <c:v>0.61673969867743161</c:v>
                </c:pt>
                <c:pt idx="21">
                  <c:v>0.81368180001672674</c:v>
                </c:pt>
                <c:pt idx="22">
                  <c:v>0.93668572750554202</c:v>
                </c:pt>
                <c:pt idx="23">
                  <c:v>0.72637139677845841</c:v>
                </c:pt>
                <c:pt idx="24">
                  <c:v>0.56325802266448322</c:v>
                </c:pt>
                <c:pt idx="25">
                  <c:v>0.53270608571467615</c:v>
                </c:pt>
                <c:pt idx="26">
                  <c:v>0.4643687722539997</c:v>
                </c:pt>
                <c:pt idx="27">
                  <c:v>0.48175897237465803</c:v>
                </c:pt>
                <c:pt idx="28">
                  <c:v>0.51960984363113005</c:v>
                </c:pt>
                <c:pt idx="29">
                  <c:v>0.66291672901848164</c:v>
                </c:pt>
                <c:pt idx="30">
                  <c:v>0.77171370660782146</c:v>
                </c:pt>
                <c:pt idx="31">
                  <c:v>0.73748337182757429</c:v>
                </c:pt>
                <c:pt idx="32">
                  <c:v>0.83158604477362696</c:v>
                </c:pt>
                <c:pt idx="33">
                  <c:v>0.6184509557636646</c:v>
                </c:pt>
                <c:pt idx="34">
                  <c:v>0.96259334011772091</c:v>
                </c:pt>
                <c:pt idx="35">
                  <c:v>0.97744566626935692</c:v>
                </c:pt>
                <c:pt idx="36">
                  <c:v>0.5903121812667651</c:v>
                </c:pt>
                <c:pt idx="37">
                  <c:v>0.62847774012363877</c:v>
                </c:pt>
                <c:pt idx="38">
                  <c:v>0.50913857812178653</c:v>
                </c:pt>
                <c:pt idx="39">
                  <c:v>0.73572356363530733</c:v>
                </c:pt>
                <c:pt idx="40">
                  <c:v>0.61984423712999925</c:v>
                </c:pt>
                <c:pt idx="41">
                  <c:v>0.70074933507272985</c:v>
                </c:pt>
                <c:pt idx="42">
                  <c:v>0.82522089974755819</c:v>
                </c:pt>
                <c:pt idx="43">
                  <c:v>0.7050230406665613</c:v>
                </c:pt>
                <c:pt idx="44">
                  <c:v>0.85248298887289931</c:v>
                </c:pt>
                <c:pt idx="45">
                  <c:v>0.80579399539581997</c:v>
                </c:pt>
                <c:pt idx="46">
                  <c:v>0.8052577449288818</c:v>
                </c:pt>
                <c:pt idx="47">
                  <c:v>0.9098519358275593</c:v>
                </c:pt>
                <c:pt idx="48">
                  <c:v>0.72177370401308993</c:v>
                </c:pt>
                <c:pt idx="49">
                  <c:v>0.9295608157585834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1808"/>
        <c:axId val="157113344"/>
      </c:scatterChart>
      <c:valAx>
        <c:axId val="15711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113344"/>
        <c:crosses val="autoZero"/>
        <c:crossBetween val="midCat"/>
      </c:valAx>
      <c:valAx>
        <c:axId val="15711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1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37531</xdr:colOff>
      <xdr:row>7</xdr:row>
      <xdr:rowOff>119417</xdr:rowOff>
    </xdr:from>
    <xdr:to>
      <xdr:col>15</xdr:col>
      <xdr:colOff>668740</xdr:colOff>
      <xdr:row>19</xdr:row>
      <xdr:rowOff>143301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C4"/>
  <sheetViews>
    <sheetView workbookViewId="0">
      <selection activeCell="B3" sqref="B3"/>
    </sheetView>
  </sheetViews>
  <sheetFormatPr defaultColWidth="12.6328125" defaultRowHeight="15.75" customHeight="1" x14ac:dyDescent="0.25"/>
  <cols>
    <col min="1" max="1" width="4.26953125" customWidth="1"/>
    <col min="3" max="3" width="35.7265625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s="2" t="s">
        <v>56</v>
      </c>
      <c r="C3" s="2" t="s">
        <v>58</v>
      </c>
    </row>
    <row r="4" spans="2:3" x14ac:dyDescent="0.25">
      <c r="B4" s="2" t="s">
        <v>57</v>
      </c>
      <c r="C4" s="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355"/>
  <sheetViews>
    <sheetView zoomScale="90" zoomScaleNormal="90" workbookViewId="0">
      <selection activeCell="K7" sqref="K7"/>
    </sheetView>
  </sheetViews>
  <sheetFormatPr defaultColWidth="12.6328125" defaultRowHeight="15.75" customHeight="1" x14ac:dyDescent="0.25"/>
  <cols>
    <col min="1" max="1" width="3.81640625" customWidth="1"/>
    <col min="8" max="8" width="31" customWidth="1"/>
    <col min="9" max="9" width="17.1796875" bestFit="1" customWidth="1"/>
    <col min="10" max="10" width="22.08984375" customWidth="1"/>
    <col min="11" max="11" width="13.1796875" customWidth="1"/>
    <col min="12" max="12" width="12.36328125" bestFit="1" customWidth="1"/>
    <col min="13" max="13" width="12" bestFit="1" customWidth="1"/>
    <col min="14" max="14" width="12.7265625" bestFit="1" customWidth="1"/>
    <col min="15" max="17" width="12.36328125" bestFit="1" customWidth="1"/>
  </cols>
  <sheetData>
    <row r="1" spans="1:27" ht="15.75" customHeight="1" x14ac:dyDescent="0.3">
      <c r="A1" s="3"/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3">
      <c r="A2" s="7">
        <v>0.25</v>
      </c>
      <c r="B2" s="4">
        <f t="shared" ref="B2:G2" si="0">_xlfn.PERCENTILE.INC(B10:B355,$A$2)</f>
        <v>309</v>
      </c>
      <c r="C2" s="4">
        <f t="shared" si="0"/>
        <v>104</v>
      </c>
      <c r="D2" s="4">
        <f t="shared" si="0"/>
        <v>3</v>
      </c>
      <c r="E2" s="4">
        <f t="shared" si="0"/>
        <v>8.1999999999999993</v>
      </c>
      <c r="F2" s="4">
        <f t="shared" si="0"/>
        <v>0</v>
      </c>
      <c r="G2" s="4">
        <f t="shared" si="0"/>
        <v>0.64</v>
      </c>
      <c r="H2" s="9" t="s">
        <v>18</v>
      </c>
      <c r="I2" s="4"/>
      <c r="J2" s="8" t="s">
        <v>13</v>
      </c>
      <c r="K2" s="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3">
      <c r="A3" s="7">
        <v>0.75</v>
      </c>
      <c r="B3" s="4">
        <f t="shared" ref="B3:G3" si="1">_xlfn.PERCENTILE.INC(B10:B355,$A$3)</f>
        <v>325</v>
      </c>
      <c r="C3" s="4">
        <f t="shared" si="1"/>
        <v>112</v>
      </c>
      <c r="D3" s="4">
        <f t="shared" si="1"/>
        <v>4</v>
      </c>
      <c r="E3" s="4">
        <f t="shared" si="1"/>
        <v>9.057500000000001</v>
      </c>
      <c r="F3" s="4">
        <f t="shared" si="1"/>
        <v>1</v>
      </c>
      <c r="G3" s="4">
        <f t="shared" si="1"/>
        <v>0.82</v>
      </c>
      <c r="H3" s="10" t="s">
        <v>19</v>
      </c>
      <c r="I3" s="4"/>
      <c r="J3" s="8" t="s">
        <v>14</v>
      </c>
      <c r="K3" s="5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3">
      <c r="A4" s="3" t="s">
        <v>10</v>
      </c>
      <c r="B4" s="4">
        <f>B3-B2</f>
        <v>16</v>
      </c>
      <c r="C4" s="4">
        <f t="shared" ref="C4:G4" si="2">C3-C2</f>
        <v>8</v>
      </c>
      <c r="D4" s="4">
        <f t="shared" si="2"/>
        <v>1</v>
      </c>
      <c r="E4" s="4">
        <f t="shared" si="2"/>
        <v>0.85750000000000171</v>
      </c>
      <c r="F4" s="4">
        <f t="shared" si="2"/>
        <v>1</v>
      </c>
      <c r="G4" s="4">
        <f t="shared" si="2"/>
        <v>0.17999999999999994</v>
      </c>
      <c r="H4" s="10" t="s">
        <v>20</v>
      </c>
      <c r="I4" s="4"/>
      <c r="J4" s="8" t="s">
        <v>15</v>
      </c>
      <c r="K4" s="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3">
      <c r="B5" s="4"/>
      <c r="C5" s="4"/>
      <c r="D5" s="4"/>
      <c r="E5" s="4"/>
      <c r="F5" s="4"/>
      <c r="G5" s="4"/>
      <c r="H5" s="10" t="s">
        <v>21</v>
      </c>
      <c r="I5" s="4"/>
      <c r="J5" s="4"/>
      <c r="K5" s="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3">
      <c r="A6" s="3" t="s">
        <v>11</v>
      </c>
      <c r="B6" s="4">
        <f>B3+1.5*B4</f>
        <v>349</v>
      </c>
      <c r="C6" s="4">
        <f t="shared" ref="C6:G6" si="3">C3+1.5*C4</f>
        <v>124</v>
      </c>
      <c r="D6" s="4">
        <f t="shared" si="3"/>
        <v>5.5</v>
      </c>
      <c r="E6" s="4">
        <f t="shared" si="3"/>
        <v>10.343750000000004</v>
      </c>
      <c r="F6" s="4">
        <f t="shared" si="3"/>
        <v>2.5</v>
      </c>
      <c r="G6" s="4">
        <f t="shared" si="3"/>
        <v>1.0899999999999999</v>
      </c>
      <c r="H6" s="10" t="s">
        <v>22</v>
      </c>
      <c r="I6" s="4"/>
      <c r="J6" s="8" t="s">
        <v>16</v>
      </c>
      <c r="K6" s="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3">
      <c r="A7" s="3" t="s">
        <v>12</v>
      </c>
      <c r="B7" s="4">
        <f>B2-1.5*B4</f>
        <v>285</v>
      </c>
      <c r="C7" s="4">
        <f t="shared" ref="C7:G7" si="4">C2-1.5*C4</f>
        <v>92</v>
      </c>
      <c r="D7" s="4">
        <f t="shared" si="4"/>
        <v>1.5</v>
      </c>
      <c r="E7" s="4">
        <f t="shared" si="4"/>
        <v>6.9137499999999967</v>
      </c>
      <c r="F7" s="4">
        <f t="shared" si="4"/>
        <v>-1.5</v>
      </c>
      <c r="G7" s="4">
        <f t="shared" si="4"/>
        <v>0.37000000000000011</v>
      </c>
      <c r="H7" s="4" t="s">
        <v>23</v>
      </c>
      <c r="I7" s="4"/>
      <c r="J7" s="8" t="s">
        <v>17</v>
      </c>
      <c r="K7" s="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3">
      <c r="A8" s="3"/>
      <c r="B8" s="4"/>
      <c r="C8" s="4"/>
      <c r="D8" s="4"/>
      <c r="E8" s="4"/>
      <c r="F8" s="4"/>
      <c r="G8" s="4"/>
      <c r="H8" s="4"/>
      <c r="I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3">
      <c r="A9" s="3"/>
      <c r="B9" s="6" t="s">
        <v>2</v>
      </c>
      <c r="C9" s="6" t="s">
        <v>3</v>
      </c>
      <c r="D9" s="6" t="s">
        <v>6</v>
      </c>
      <c r="E9" s="6" t="s">
        <v>7</v>
      </c>
      <c r="F9" s="6" t="s">
        <v>8</v>
      </c>
      <c r="G9" s="6" t="s">
        <v>9</v>
      </c>
      <c r="H9" s="6"/>
      <c r="I9" s="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3">
      <c r="A10" s="3"/>
      <c r="B10" s="4">
        <v>298</v>
      </c>
      <c r="C10" s="4">
        <v>98</v>
      </c>
      <c r="D10" s="4">
        <v>3</v>
      </c>
      <c r="E10" s="4">
        <v>8.0299999999999994</v>
      </c>
      <c r="F10" s="4">
        <v>0</v>
      </c>
      <c r="G10" s="4">
        <v>0.34</v>
      </c>
      <c r="H10" s="4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3">
      <c r="A11" s="3"/>
      <c r="B11" s="4">
        <v>300</v>
      </c>
      <c r="C11" s="4">
        <v>99</v>
      </c>
      <c r="D11" s="4">
        <v>2</v>
      </c>
      <c r="E11" s="4">
        <v>6.8</v>
      </c>
      <c r="F11" s="4">
        <v>1</v>
      </c>
      <c r="G11" s="4">
        <v>0.36</v>
      </c>
      <c r="H11" s="4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3">
      <c r="A12" s="3"/>
      <c r="B12" s="4">
        <v>303</v>
      </c>
      <c r="C12" s="4">
        <v>99</v>
      </c>
      <c r="D12" s="4">
        <v>2.5</v>
      </c>
      <c r="E12" s="4">
        <v>7.66</v>
      </c>
      <c r="F12" s="4">
        <v>0</v>
      </c>
      <c r="G12" s="4">
        <v>0.36</v>
      </c>
      <c r="H12" s="4"/>
      <c r="I12" t="s">
        <v>24</v>
      </c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thickBot="1" x14ac:dyDescent="0.35">
      <c r="A13" s="3"/>
      <c r="B13" s="4">
        <v>299</v>
      </c>
      <c r="C13" s="4">
        <v>97</v>
      </c>
      <c r="D13" s="4">
        <v>3.5</v>
      </c>
      <c r="E13" s="4">
        <v>7.66</v>
      </c>
      <c r="F13" s="4">
        <v>0</v>
      </c>
      <c r="G13" s="4">
        <v>0.38</v>
      </c>
      <c r="H13" s="4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3">
      <c r="A14" s="3"/>
      <c r="B14" s="4">
        <v>299</v>
      </c>
      <c r="C14" s="4">
        <v>94</v>
      </c>
      <c r="D14" s="4">
        <v>1</v>
      </c>
      <c r="E14" s="4">
        <v>7.34</v>
      </c>
      <c r="F14" s="4">
        <v>0</v>
      </c>
      <c r="G14" s="4">
        <v>0.42</v>
      </c>
      <c r="H14" s="4"/>
      <c r="I14" s="14" t="s">
        <v>25</v>
      </c>
      <c r="J14" s="14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3">
      <c r="A15" s="3"/>
      <c r="B15" s="4">
        <v>304</v>
      </c>
      <c r="C15" s="4">
        <v>100</v>
      </c>
      <c r="D15" s="4">
        <v>2.5</v>
      </c>
      <c r="E15" s="4">
        <v>7.84</v>
      </c>
      <c r="F15" s="4">
        <v>0</v>
      </c>
      <c r="G15" s="4">
        <v>0.42</v>
      </c>
      <c r="H15" s="4"/>
      <c r="I15" s="11" t="s">
        <v>26</v>
      </c>
      <c r="J15" s="11">
        <v>0.89455300606247712</v>
      </c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3">
      <c r="A16" s="3"/>
      <c r="B16" s="4">
        <v>311</v>
      </c>
      <c r="C16" s="4">
        <v>104</v>
      </c>
      <c r="D16" s="4">
        <v>2</v>
      </c>
      <c r="E16" s="4">
        <v>8.3000000000000007</v>
      </c>
      <c r="F16" s="4">
        <v>0</v>
      </c>
      <c r="G16" s="4">
        <v>0.42</v>
      </c>
      <c r="H16" s="4"/>
      <c r="I16" s="11" t="s">
        <v>27</v>
      </c>
      <c r="J16" s="11">
        <v>0.8002250806554142</v>
      </c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3">
      <c r="A17" s="3"/>
      <c r="B17" s="4">
        <v>297</v>
      </c>
      <c r="C17" s="4">
        <v>96</v>
      </c>
      <c r="D17" s="4">
        <v>1.5</v>
      </c>
      <c r="E17" s="4">
        <v>7.89</v>
      </c>
      <c r="F17" s="4">
        <v>0</v>
      </c>
      <c r="G17" s="4">
        <v>0.43</v>
      </c>
      <c r="H17" s="4"/>
      <c r="I17" s="15" t="s">
        <v>28</v>
      </c>
      <c r="J17" s="15">
        <v>0.79608773025478674</v>
      </c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3">
      <c r="A18" s="3"/>
      <c r="B18" s="4">
        <v>298</v>
      </c>
      <c r="C18" s="4">
        <v>98</v>
      </c>
      <c r="D18" s="4">
        <v>2.5</v>
      </c>
      <c r="E18" s="4">
        <v>7.5</v>
      </c>
      <c r="F18" s="4">
        <v>1</v>
      </c>
      <c r="G18" s="4">
        <v>0.44</v>
      </c>
      <c r="H18" s="4"/>
      <c r="I18" s="11" t="s">
        <v>29</v>
      </c>
      <c r="J18" s="11">
        <v>6.3399519863990644E-2</v>
      </c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thickBot="1" x14ac:dyDescent="0.35">
      <c r="A19" s="3"/>
      <c r="B19" s="4">
        <v>296</v>
      </c>
      <c r="C19" s="4">
        <v>95</v>
      </c>
      <c r="D19" s="4">
        <v>2</v>
      </c>
      <c r="E19" s="4">
        <v>7.54</v>
      </c>
      <c r="F19" s="4">
        <v>1</v>
      </c>
      <c r="G19" s="4">
        <v>0.44</v>
      </c>
      <c r="H19" s="4"/>
      <c r="I19" s="12" t="s">
        <v>30</v>
      </c>
      <c r="J19" s="12">
        <v>346</v>
      </c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3">
      <c r="A20" s="3"/>
      <c r="B20" s="4">
        <v>301</v>
      </c>
      <c r="C20" s="4">
        <v>97</v>
      </c>
      <c r="D20" s="4">
        <v>3</v>
      </c>
      <c r="E20" s="4">
        <v>7.88</v>
      </c>
      <c r="F20" s="4">
        <v>1</v>
      </c>
      <c r="G20" s="4">
        <v>0.44</v>
      </c>
      <c r="H20" s="4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4.55" thickBot="1" x14ac:dyDescent="0.35">
      <c r="A21" s="3"/>
      <c r="B21" s="4">
        <v>290</v>
      </c>
      <c r="C21" s="4">
        <v>104</v>
      </c>
      <c r="D21" s="4">
        <v>2.5</v>
      </c>
      <c r="E21" s="4">
        <v>7.46</v>
      </c>
      <c r="F21" s="4">
        <v>0</v>
      </c>
      <c r="G21" s="4">
        <v>0.45</v>
      </c>
      <c r="H21" s="4"/>
      <c r="I21" t="s">
        <v>31</v>
      </c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4" x14ac:dyDescent="0.3">
      <c r="A22" s="3"/>
      <c r="B22" s="4">
        <v>323</v>
      </c>
      <c r="C22" s="4">
        <v>108</v>
      </c>
      <c r="D22" s="4">
        <v>3</v>
      </c>
      <c r="E22" s="4">
        <v>8.6</v>
      </c>
      <c r="F22" s="4">
        <v>0</v>
      </c>
      <c r="G22" s="4">
        <v>0.45</v>
      </c>
      <c r="H22" s="4"/>
      <c r="I22" s="13"/>
      <c r="J22" s="13" t="s">
        <v>36</v>
      </c>
      <c r="K22" s="13" t="s">
        <v>37</v>
      </c>
      <c r="L22" s="13" t="s">
        <v>38</v>
      </c>
      <c r="M22" s="13" t="s">
        <v>39</v>
      </c>
      <c r="N22" s="16" t="s">
        <v>40</v>
      </c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4" x14ac:dyDescent="0.3">
      <c r="A23" s="3"/>
      <c r="B23" s="4">
        <v>295</v>
      </c>
      <c r="C23" s="4">
        <v>93</v>
      </c>
      <c r="D23" s="4">
        <v>2</v>
      </c>
      <c r="E23" s="4">
        <v>7.2</v>
      </c>
      <c r="F23" s="4">
        <v>0</v>
      </c>
      <c r="G23" s="4">
        <v>0.46</v>
      </c>
      <c r="H23" s="4"/>
      <c r="I23" s="11" t="s">
        <v>32</v>
      </c>
      <c r="J23" s="11">
        <v>7</v>
      </c>
      <c r="K23" s="11">
        <v>5.4420162341994169</v>
      </c>
      <c r="L23" s="11">
        <v>0.77743089059991666</v>
      </c>
      <c r="M23" s="11">
        <v>193.41486776997249</v>
      </c>
      <c r="N23" s="15">
        <v>4.0772348409014253E-114</v>
      </c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4" x14ac:dyDescent="0.3">
      <c r="A24" s="3"/>
      <c r="B24" s="4">
        <v>294</v>
      </c>
      <c r="C24" s="4">
        <v>93</v>
      </c>
      <c r="D24" s="4">
        <v>2</v>
      </c>
      <c r="E24" s="4">
        <v>7.36</v>
      </c>
      <c r="F24" s="4">
        <v>0</v>
      </c>
      <c r="G24" s="4">
        <v>0.46</v>
      </c>
      <c r="H24" s="4"/>
      <c r="I24" s="11" t="s">
        <v>33</v>
      </c>
      <c r="J24" s="11">
        <v>338</v>
      </c>
      <c r="K24" s="11">
        <v>1.358590702216776</v>
      </c>
      <c r="L24" s="11">
        <v>4.0194991189845446E-3</v>
      </c>
      <c r="M24" s="11"/>
      <c r="N24" s="11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4.55" thickBot="1" x14ac:dyDescent="0.35">
      <c r="A25" s="3"/>
      <c r="B25" s="4">
        <v>298</v>
      </c>
      <c r="C25" s="4">
        <v>99</v>
      </c>
      <c r="D25" s="4">
        <v>2</v>
      </c>
      <c r="E25" s="4">
        <v>7.6</v>
      </c>
      <c r="F25" s="4">
        <v>0</v>
      </c>
      <c r="G25" s="4">
        <v>0.46</v>
      </c>
      <c r="H25" s="4"/>
      <c r="I25" s="12" t="s">
        <v>34</v>
      </c>
      <c r="J25" s="12">
        <v>345</v>
      </c>
      <c r="K25" s="12">
        <v>6.8006069364161927</v>
      </c>
      <c r="L25" s="12"/>
      <c r="M25" s="12"/>
      <c r="N25" s="12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4.55" thickBot="1" x14ac:dyDescent="0.35">
      <c r="A26" s="3"/>
      <c r="B26" s="4">
        <v>308</v>
      </c>
      <c r="C26" s="4">
        <v>110</v>
      </c>
      <c r="D26" s="4">
        <v>3</v>
      </c>
      <c r="E26" s="4">
        <v>8</v>
      </c>
      <c r="F26" s="4">
        <v>1</v>
      </c>
      <c r="G26" s="4">
        <v>0.46</v>
      </c>
      <c r="H26" s="4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4" x14ac:dyDescent="0.3">
      <c r="A27" s="3"/>
      <c r="B27" s="4">
        <v>296</v>
      </c>
      <c r="C27" s="4">
        <v>99</v>
      </c>
      <c r="D27" s="4">
        <v>3.5</v>
      </c>
      <c r="E27" s="4">
        <v>7.28</v>
      </c>
      <c r="F27" s="4">
        <v>0</v>
      </c>
      <c r="G27" s="4">
        <v>0.47</v>
      </c>
      <c r="H27" s="4"/>
      <c r="I27" s="16"/>
      <c r="J27" s="16" t="s">
        <v>41</v>
      </c>
      <c r="K27" s="13" t="s">
        <v>29</v>
      </c>
      <c r="L27" s="13" t="s">
        <v>42</v>
      </c>
      <c r="M27" s="16" t="s">
        <v>43</v>
      </c>
      <c r="N27" s="13" t="s">
        <v>44</v>
      </c>
      <c r="O27" s="13" t="s">
        <v>45</v>
      </c>
      <c r="P27" s="13" t="s">
        <v>46</v>
      </c>
      <c r="Q27" s="13" t="s">
        <v>47</v>
      </c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4" x14ac:dyDescent="0.3">
      <c r="A28" s="3"/>
      <c r="B28" s="4">
        <v>295</v>
      </c>
      <c r="C28" s="4">
        <v>96</v>
      </c>
      <c r="D28" s="4">
        <v>2</v>
      </c>
      <c r="E28" s="4">
        <v>7.34</v>
      </c>
      <c r="F28" s="4">
        <v>0</v>
      </c>
      <c r="G28" s="4">
        <v>0.47</v>
      </c>
      <c r="H28" s="4"/>
      <c r="I28" s="15" t="s">
        <v>35</v>
      </c>
      <c r="J28" s="15">
        <v>-1.2019137540771794</v>
      </c>
      <c r="K28" s="11">
        <v>0.13247309587478975</v>
      </c>
      <c r="L28" s="11">
        <v>-9.0728894507998668</v>
      </c>
      <c r="M28" s="19">
        <v>9.737956392173369E-18</v>
      </c>
      <c r="N28" s="11">
        <v>-1.4624893021296144</v>
      </c>
      <c r="O28" s="11">
        <v>-0.94133820602474449</v>
      </c>
      <c r="P28" s="11">
        <v>-1.4624893021296144</v>
      </c>
      <c r="Q28" s="11">
        <v>-0.94133820602474449</v>
      </c>
      <c r="R28" s="3" t="b">
        <f>M28&lt;0.05</f>
        <v>1</v>
      </c>
      <c r="S28" s="3"/>
      <c r="T28" s="3"/>
      <c r="U28" s="3"/>
      <c r="V28" s="3"/>
      <c r="W28" s="3"/>
      <c r="X28" s="3"/>
      <c r="Y28" s="3"/>
      <c r="Z28" s="3"/>
      <c r="AA28" s="3"/>
    </row>
    <row r="29" spans="1:27" ht="14" x14ac:dyDescent="0.3">
      <c r="A29" s="3"/>
      <c r="B29" s="4">
        <v>304</v>
      </c>
      <c r="C29" s="4">
        <v>97</v>
      </c>
      <c r="D29" s="4">
        <v>2</v>
      </c>
      <c r="E29" s="4">
        <v>7.64</v>
      </c>
      <c r="F29" s="4">
        <v>0</v>
      </c>
      <c r="G29" s="4">
        <v>0.47</v>
      </c>
      <c r="H29" s="4"/>
      <c r="I29" s="15" t="s">
        <v>2</v>
      </c>
      <c r="J29" s="15">
        <v>1.5707243921630101E-3</v>
      </c>
      <c r="K29" s="11">
        <v>6.2917616652922645E-4</v>
      </c>
      <c r="L29" s="11">
        <v>2.4964778955752878</v>
      </c>
      <c r="M29" s="19">
        <v>1.3019017318269627E-2</v>
      </c>
      <c r="N29" s="11">
        <v>3.3313027290242706E-4</v>
      </c>
      <c r="O29" s="11">
        <v>2.8083185114235933E-3</v>
      </c>
      <c r="P29" s="11">
        <v>3.3313027290242706E-4</v>
      </c>
      <c r="Q29" s="11">
        <v>2.8083185114235933E-3</v>
      </c>
      <c r="R29" s="3" t="b">
        <f t="shared" ref="R29:R35" si="5">M29&lt;0.05</f>
        <v>1</v>
      </c>
      <c r="S29" s="3"/>
      <c r="T29" s="3"/>
      <c r="U29" s="3"/>
      <c r="V29" s="3"/>
      <c r="W29" s="3"/>
      <c r="X29" s="3"/>
      <c r="Y29" s="3"/>
      <c r="Z29" s="3"/>
      <c r="AA29" s="3"/>
    </row>
    <row r="30" spans="1:27" ht="14" x14ac:dyDescent="0.3">
      <c r="A30" s="3"/>
      <c r="B30" s="4">
        <v>307</v>
      </c>
      <c r="C30" s="4">
        <v>101</v>
      </c>
      <c r="D30" s="4">
        <v>3</v>
      </c>
      <c r="E30" s="4">
        <v>8.1999999999999993</v>
      </c>
      <c r="F30" s="4">
        <v>0</v>
      </c>
      <c r="G30" s="4">
        <v>0.47</v>
      </c>
      <c r="H30" s="4"/>
      <c r="I30" s="15" t="s">
        <v>3</v>
      </c>
      <c r="J30" s="15">
        <v>3.2800198711341972E-3</v>
      </c>
      <c r="K30" s="11">
        <v>1.1427024733178621E-3</v>
      </c>
      <c r="L30" s="11">
        <v>2.8704058560498136</v>
      </c>
      <c r="M30" s="19">
        <v>4.3577136781226683E-3</v>
      </c>
      <c r="N30" s="11">
        <v>1.032315752200415E-3</v>
      </c>
      <c r="O30" s="11">
        <v>5.527723990067979E-3</v>
      </c>
      <c r="P30" s="11">
        <v>1.032315752200415E-3</v>
      </c>
      <c r="Q30" s="11">
        <v>5.527723990067979E-3</v>
      </c>
      <c r="R30" s="3" t="b">
        <f t="shared" si="5"/>
        <v>1</v>
      </c>
      <c r="S30" s="3"/>
      <c r="T30" s="3"/>
      <c r="U30" s="3"/>
      <c r="V30" s="3"/>
      <c r="W30" s="3"/>
      <c r="X30" s="3"/>
      <c r="Y30" s="3"/>
      <c r="Z30" s="3"/>
      <c r="AA30" s="3"/>
    </row>
    <row r="31" spans="1:27" ht="14" x14ac:dyDescent="0.3">
      <c r="A31" s="3"/>
      <c r="B31" s="4">
        <v>307</v>
      </c>
      <c r="C31" s="4">
        <v>108</v>
      </c>
      <c r="D31" s="4">
        <v>3.5</v>
      </c>
      <c r="E31" s="4">
        <v>7.7</v>
      </c>
      <c r="F31" s="4">
        <v>0</v>
      </c>
      <c r="G31" s="4">
        <v>0.48</v>
      </c>
      <c r="H31" s="4"/>
      <c r="I31" s="15" t="s">
        <v>4</v>
      </c>
      <c r="J31" s="15">
        <v>9.0642374185014932E-3</v>
      </c>
      <c r="K31" s="11">
        <v>4.9009616761361173E-3</v>
      </c>
      <c r="L31" s="11">
        <v>1.8494813910986696</v>
      </c>
      <c r="M31" s="18">
        <v>6.5261178655448476E-2</v>
      </c>
      <c r="N31" s="11">
        <v>-5.7599002775826462E-4</v>
      </c>
      <c r="O31" s="11">
        <v>1.8704464864761253E-2</v>
      </c>
      <c r="P31" s="11">
        <v>-5.7599002775826462E-4</v>
      </c>
      <c r="Q31" s="11">
        <v>1.8704464864761253E-2</v>
      </c>
      <c r="R31" s="3" t="b">
        <f t="shared" si="5"/>
        <v>0</v>
      </c>
      <c r="S31" s="3"/>
      <c r="T31" s="3"/>
      <c r="U31" s="3"/>
      <c r="V31" s="3"/>
      <c r="W31" s="3"/>
      <c r="X31" s="3"/>
      <c r="Y31" s="3"/>
      <c r="Z31" s="3"/>
      <c r="AA31" s="3"/>
    </row>
    <row r="32" spans="1:27" ht="14" x14ac:dyDescent="0.3">
      <c r="A32" s="3"/>
      <c r="B32" s="4">
        <v>306</v>
      </c>
      <c r="C32" s="4">
        <v>100</v>
      </c>
      <c r="D32" s="4">
        <v>3</v>
      </c>
      <c r="E32" s="4">
        <v>8</v>
      </c>
      <c r="F32" s="4">
        <v>0</v>
      </c>
      <c r="G32" s="4">
        <v>0.48</v>
      </c>
      <c r="H32" s="4"/>
      <c r="I32" s="15" t="s">
        <v>5</v>
      </c>
      <c r="J32" s="15">
        <v>-4.267309126788783E-3</v>
      </c>
      <c r="K32" s="11">
        <v>5.7434560303127715E-3</v>
      </c>
      <c r="L32" s="11">
        <v>-0.74298629679879313</v>
      </c>
      <c r="M32" s="18">
        <v>0.45800605691504581</v>
      </c>
      <c r="N32" s="11">
        <v>-1.5564729126909902E-2</v>
      </c>
      <c r="O32" s="11">
        <v>7.0301108733323361E-3</v>
      </c>
      <c r="P32" s="11">
        <v>-1.5564729126909902E-2</v>
      </c>
      <c r="Q32" s="11">
        <v>7.0301108733323361E-3</v>
      </c>
      <c r="R32" s="3" t="b">
        <f t="shared" si="5"/>
        <v>0</v>
      </c>
      <c r="S32" s="3"/>
      <c r="T32" s="3"/>
      <c r="U32" s="3"/>
      <c r="V32" s="3"/>
      <c r="W32" s="3"/>
      <c r="X32" s="3"/>
      <c r="Y32" s="3"/>
      <c r="Z32" s="3"/>
      <c r="AA32" s="3"/>
    </row>
    <row r="33" spans="1:27" ht="14" x14ac:dyDescent="0.3">
      <c r="A33" s="3"/>
      <c r="B33" s="4">
        <v>309</v>
      </c>
      <c r="C33" s="4">
        <v>100</v>
      </c>
      <c r="D33" s="4">
        <v>3</v>
      </c>
      <c r="E33" s="4">
        <v>8.1</v>
      </c>
      <c r="F33" s="4">
        <v>0</v>
      </c>
      <c r="G33" s="4">
        <v>0.48</v>
      </c>
      <c r="H33" s="4"/>
      <c r="I33" s="15" t="s">
        <v>6</v>
      </c>
      <c r="J33" s="15">
        <v>2.4891788297557269E-2</v>
      </c>
      <c r="K33" s="11">
        <v>5.8758001116001038E-3</v>
      </c>
      <c r="L33" s="11">
        <v>4.2363231942515336</v>
      </c>
      <c r="M33" s="19">
        <v>2.9334318036038315E-5</v>
      </c>
      <c r="N33" s="11">
        <v>1.3334046522020426E-2</v>
      </c>
      <c r="O33" s="11">
        <v>3.6449530073094108E-2</v>
      </c>
      <c r="P33" s="11">
        <v>1.3334046522020426E-2</v>
      </c>
      <c r="Q33" s="11">
        <v>3.6449530073094108E-2</v>
      </c>
      <c r="R33" s="3" t="b">
        <f t="shared" si="5"/>
        <v>1</v>
      </c>
      <c r="S33" s="3"/>
      <c r="T33" s="3"/>
      <c r="U33" s="3"/>
      <c r="V33" s="3"/>
      <c r="W33" s="3"/>
      <c r="X33" s="3"/>
      <c r="Y33" s="3"/>
      <c r="Z33" s="3"/>
      <c r="AA33" s="3"/>
    </row>
    <row r="34" spans="1:27" ht="14" x14ac:dyDescent="0.3">
      <c r="A34" s="3"/>
      <c r="B34" s="4">
        <v>316</v>
      </c>
      <c r="C34" s="4">
        <v>98</v>
      </c>
      <c r="D34" s="4">
        <v>2</v>
      </c>
      <c r="E34" s="4">
        <v>7.43</v>
      </c>
      <c r="F34" s="4">
        <v>0</v>
      </c>
      <c r="G34" s="4">
        <v>0.49</v>
      </c>
      <c r="H34" s="4"/>
      <c r="I34" s="15" t="s">
        <v>7</v>
      </c>
      <c r="J34" s="15">
        <v>0.11189964385830475</v>
      </c>
      <c r="K34" s="11">
        <v>1.3102819541706433E-2</v>
      </c>
      <c r="L34" s="11">
        <v>8.5401194378146492</v>
      </c>
      <c r="M34" s="19">
        <v>4.6382780814395128E-16</v>
      </c>
      <c r="N34" s="11">
        <v>8.61263020294145E-2</v>
      </c>
      <c r="O34" s="11">
        <v>0.13767298568719499</v>
      </c>
      <c r="P34" s="11">
        <v>8.61263020294145E-2</v>
      </c>
      <c r="Q34" s="11">
        <v>0.13767298568719499</v>
      </c>
      <c r="R34" s="3" t="b">
        <f t="shared" si="5"/>
        <v>1</v>
      </c>
      <c r="S34" s="3"/>
      <c r="T34" s="3"/>
      <c r="U34" s="3"/>
      <c r="V34" s="3"/>
      <c r="W34" s="3"/>
      <c r="X34" s="3"/>
      <c r="Y34" s="3"/>
      <c r="Z34" s="3"/>
      <c r="AA34" s="3"/>
    </row>
    <row r="35" spans="1:27" ht="14.55" thickBot="1" x14ac:dyDescent="0.35">
      <c r="A35" s="3"/>
      <c r="B35" s="4">
        <v>294</v>
      </c>
      <c r="C35" s="4">
        <v>95</v>
      </c>
      <c r="D35" s="4">
        <v>1.5</v>
      </c>
      <c r="E35" s="4">
        <v>7.64</v>
      </c>
      <c r="F35" s="4">
        <v>0</v>
      </c>
      <c r="G35" s="4">
        <v>0.49</v>
      </c>
      <c r="H35" s="4"/>
      <c r="I35" s="17" t="s">
        <v>8</v>
      </c>
      <c r="J35" s="17">
        <v>2.2591238731408298E-2</v>
      </c>
      <c r="K35" s="12">
        <v>8.3760770634132668E-3</v>
      </c>
      <c r="L35" s="12">
        <v>2.6971144797708351</v>
      </c>
      <c r="M35" s="20">
        <v>7.3448724016784385E-3</v>
      </c>
      <c r="N35" s="12">
        <v>6.1154339129621364E-3</v>
      </c>
      <c r="O35" s="12">
        <v>3.9067043549854463E-2</v>
      </c>
      <c r="P35" s="12">
        <v>6.1154339129621364E-3</v>
      </c>
      <c r="Q35" s="12">
        <v>3.9067043549854463E-2</v>
      </c>
      <c r="R35" s="3" t="b">
        <f t="shared" si="5"/>
        <v>1</v>
      </c>
      <c r="S35" s="3"/>
      <c r="T35" s="3"/>
      <c r="U35" s="3"/>
      <c r="V35" s="3"/>
      <c r="W35" s="3"/>
      <c r="X35" s="3"/>
      <c r="Y35" s="3"/>
      <c r="Z35" s="3"/>
      <c r="AA35" s="3"/>
    </row>
    <row r="36" spans="1:27" ht="14" x14ac:dyDescent="0.3">
      <c r="A36" s="3"/>
      <c r="B36" s="4">
        <v>316</v>
      </c>
      <c r="C36" s="4">
        <v>105</v>
      </c>
      <c r="D36" s="4">
        <v>2.5</v>
      </c>
      <c r="E36" s="4">
        <v>8.1999999999999993</v>
      </c>
      <c r="F36" s="4">
        <v>1</v>
      </c>
      <c r="G36" s="4">
        <v>0.49</v>
      </c>
      <c r="H36" s="4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4" x14ac:dyDescent="0.3">
      <c r="A37" s="3"/>
      <c r="B37" s="4">
        <v>302</v>
      </c>
      <c r="C37" s="4">
        <v>102</v>
      </c>
      <c r="D37" s="4">
        <v>1.5</v>
      </c>
      <c r="E37" s="4">
        <v>8</v>
      </c>
      <c r="F37" s="4">
        <v>0</v>
      </c>
      <c r="G37" s="4">
        <v>0.5</v>
      </c>
      <c r="H37" s="4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4" x14ac:dyDescent="0.3">
      <c r="A38" s="3"/>
      <c r="B38" s="4">
        <v>312</v>
      </c>
      <c r="C38" s="4">
        <v>105</v>
      </c>
      <c r="D38" s="4">
        <v>3</v>
      </c>
      <c r="E38" s="4">
        <v>8.02</v>
      </c>
      <c r="F38" s="4">
        <v>1</v>
      </c>
      <c r="G38" s="4">
        <v>0.5</v>
      </c>
      <c r="H38" s="4"/>
      <c r="I38" t="s">
        <v>24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4.55" thickBot="1" x14ac:dyDescent="0.35">
      <c r="A39" s="3"/>
      <c r="B39" s="4">
        <v>304</v>
      </c>
      <c r="C39" s="4">
        <v>105</v>
      </c>
      <c r="D39" s="4">
        <v>1.5</v>
      </c>
      <c r="E39" s="4">
        <v>7.5</v>
      </c>
      <c r="F39" s="4">
        <v>0</v>
      </c>
      <c r="G39" s="4">
        <v>0.52</v>
      </c>
      <c r="H39" s="4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4" x14ac:dyDescent="0.3">
      <c r="A40" s="3"/>
      <c r="B40" s="4">
        <v>297</v>
      </c>
      <c r="C40" s="4">
        <v>100</v>
      </c>
      <c r="D40" s="4">
        <v>2</v>
      </c>
      <c r="E40" s="4">
        <v>7.9</v>
      </c>
      <c r="F40" s="4">
        <v>0</v>
      </c>
      <c r="G40" s="4">
        <v>0.52</v>
      </c>
      <c r="H40" s="4"/>
      <c r="I40" s="14" t="s">
        <v>25</v>
      </c>
      <c r="J40" s="14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4" x14ac:dyDescent="0.3">
      <c r="A41" s="3"/>
      <c r="B41" s="4">
        <v>312</v>
      </c>
      <c r="C41" s="4">
        <v>99</v>
      </c>
      <c r="D41" s="4">
        <v>1.5</v>
      </c>
      <c r="E41" s="4">
        <v>8.01</v>
      </c>
      <c r="F41" s="4">
        <v>1</v>
      </c>
      <c r="G41" s="4">
        <v>0.52</v>
      </c>
      <c r="H41" s="4"/>
      <c r="I41" s="11" t="s">
        <v>26</v>
      </c>
      <c r="J41" s="11">
        <v>0.89340619951888856</v>
      </c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4" x14ac:dyDescent="0.3">
      <c r="A42" s="3"/>
      <c r="B42" s="4">
        <v>325</v>
      </c>
      <c r="C42" s="4">
        <v>106</v>
      </c>
      <c r="D42" s="4">
        <v>4</v>
      </c>
      <c r="E42" s="4">
        <v>8.4</v>
      </c>
      <c r="F42" s="4">
        <v>1</v>
      </c>
      <c r="G42" s="4">
        <v>0.52</v>
      </c>
      <c r="H42" s="4"/>
      <c r="I42" s="15" t="s">
        <v>27</v>
      </c>
      <c r="J42" s="15">
        <v>0.79817463733878402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4" x14ac:dyDescent="0.3">
      <c r="A43" s="3"/>
      <c r="B43" s="4">
        <v>325</v>
      </c>
      <c r="C43" s="4">
        <v>111</v>
      </c>
      <c r="D43" s="4">
        <v>3.5</v>
      </c>
      <c r="E43" s="4">
        <v>8.6999999999999993</v>
      </c>
      <c r="F43" s="4">
        <v>0</v>
      </c>
      <c r="G43" s="4">
        <v>0.52</v>
      </c>
      <c r="H43" s="4"/>
      <c r="I43" s="11" t="s">
        <v>28</v>
      </c>
      <c r="J43" s="11">
        <v>0.79520661729964859</v>
      </c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4" x14ac:dyDescent="0.3">
      <c r="A44" s="3"/>
      <c r="B44" s="4">
        <v>298</v>
      </c>
      <c r="C44" s="4">
        <v>99</v>
      </c>
      <c r="D44" s="4">
        <v>3</v>
      </c>
      <c r="E44" s="4">
        <v>7.46</v>
      </c>
      <c r="F44" s="4">
        <v>0</v>
      </c>
      <c r="G44" s="4">
        <v>0.53</v>
      </c>
      <c r="H44" s="4"/>
      <c r="I44" s="11" t="s">
        <v>29</v>
      </c>
      <c r="J44" s="11">
        <v>6.3536348125411396E-2</v>
      </c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4.55" thickBot="1" x14ac:dyDescent="0.35">
      <c r="A45" s="3"/>
      <c r="B45" s="4">
        <v>313</v>
      </c>
      <c r="C45" s="4">
        <v>107</v>
      </c>
      <c r="D45" s="4">
        <v>2</v>
      </c>
      <c r="E45" s="4">
        <v>8.5</v>
      </c>
      <c r="F45" s="4">
        <v>1</v>
      </c>
      <c r="G45" s="4">
        <v>0.53</v>
      </c>
      <c r="H45" s="4"/>
      <c r="I45" s="12" t="s">
        <v>30</v>
      </c>
      <c r="J45" s="12">
        <v>346</v>
      </c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4" x14ac:dyDescent="0.3">
      <c r="A46" s="3"/>
      <c r="B46" s="4">
        <v>310</v>
      </c>
      <c r="C46" s="4">
        <v>99</v>
      </c>
      <c r="D46" s="4">
        <v>2</v>
      </c>
      <c r="E46" s="4">
        <v>7.3</v>
      </c>
      <c r="F46" s="4">
        <v>0</v>
      </c>
      <c r="G46" s="4">
        <v>0.54</v>
      </c>
      <c r="H46" s="4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4.55" thickBot="1" x14ac:dyDescent="0.35">
      <c r="A47" s="3"/>
      <c r="B47" s="4">
        <v>298</v>
      </c>
      <c r="C47" s="4">
        <v>101</v>
      </c>
      <c r="D47" s="4">
        <v>2</v>
      </c>
      <c r="E47" s="4">
        <v>7.86</v>
      </c>
      <c r="F47" s="4">
        <v>0</v>
      </c>
      <c r="G47" s="4">
        <v>0.54</v>
      </c>
      <c r="H47" s="4"/>
      <c r="I47" t="s">
        <v>31</v>
      </c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4" x14ac:dyDescent="0.3">
      <c r="A48" s="3"/>
      <c r="B48" s="4">
        <v>299</v>
      </c>
      <c r="C48" s="4">
        <v>96</v>
      </c>
      <c r="D48" s="4">
        <v>2</v>
      </c>
      <c r="E48" s="4">
        <v>7.86</v>
      </c>
      <c r="F48" s="4">
        <v>0</v>
      </c>
      <c r="G48" s="4">
        <v>0.54</v>
      </c>
      <c r="H48" s="4"/>
      <c r="I48" s="13"/>
      <c r="J48" s="13" t="s">
        <v>36</v>
      </c>
      <c r="K48" s="13" t="s">
        <v>37</v>
      </c>
      <c r="L48" s="13" t="s">
        <v>38</v>
      </c>
      <c r="M48" s="13" t="s">
        <v>39</v>
      </c>
      <c r="N48" s="16" t="s">
        <v>40</v>
      </c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4" x14ac:dyDescent="0.3">
      <c r="A49" s="3"/>
      <c r="B49" s="4">
        <v>304</v>
      </c>
      <c r="C49" s="4">
        <v>105</v>
      </c>
      <c r="D49" s="4">
        <v>3</v>
      </c>
      <c r="E49" s="4">
        <v>8.1999999999999993</v>
      </c>
      <c r="F49" s="4">
        <v>1</v>
      </c>
      <c r="G49" s="4">
        <v>0.54</v>
      </c>
      <c r="H49" s="4"/>
      <c r="I49" s="11" t="s">
        <v>32</v>
      </c>
      <c r="J49" s="11">
        <v>5</v>
      </c>
      <c r="K49" s="11">
        <v>5.4280719751576134</v>
      </c>
      <c r="L49" s="11">
        <v>1.0856143950315227</v>
      </c>
      <c r="M49" s="11">
        <v>268.92494889329043</v>
      </c>
      <c r="N49" s="15">
        <v>8.4487875752423621E-116</v>
      </c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4" x14ac:dyDescent="0.3">
      <c r="A50" s="3"/>
      <c r="B50" s="4">
        <v>314</v>
      </c>
      <c r="C50" s="4">
        <v>105</v>
      </c>
      <c r="D50" s="4">
        <v>2.5</v>
      </c>
      <c r="E50" s="4">
        <v>8.3000000000000007</v>
      </c>
      <c r="F50" s="4">
        <v>0</v>
      </c>
      <c r="G50" s="4">
        <v>0.54</v>
      </c>
      <c r="H50" s="4"/>
      <c r="I50" s="11" t="s">
        <v>33</v>
      </c>
      <c r="J50" s="11">
        <v>340</v>
      </c>
      <c r="K50" s="11">
        <v>1.3725349612585791</v>
      </c>
      <c r="L50" s="11">
        <v>4.0368675331134678E-3</v>
      </c>
      <c r="M50" s="11"/>
      <c r="N50" s="11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4.55" thickBot="1" x14ac:dyDescent="0.35">
      <c r="A51" s="3"/>
      <c r="B51" s="4">
        <v>325</v>
      </c>
      <c r="C51" s="4">
        <v>112</v>
      </c>
      <c r="D51" s="4">
        <v>3.5</v>
      </c>
      <c r="E51" s="4">
        <v>8.92</v>
      </c>
      <c r="F51" s="4">
        <v>0</v>
      </c>
      <c r="G51" s="4">
        <v>0.55000000000000004</v>
      </c>
      <c r="H51" s="4"/>
      <c r="I51" s="12" t="s">
        <v>34</v>
      </c>
      <c r="J51" s="12">
        <v>345</v>
      </c>
      <c r="K51" s="12">
        <v>6.8006069364161927</v>
      </c>
      <c r="L51" s="12"/>
      <c r="M51" s="12"/>
      <c r="N51" s="12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4.55" thickBot="1" x14ac:dyDescent="0.35">
      <c r="A52" s="3"/>
      <c r="B52" s="4">
        <v>300</v>
      </c>
      <c r="C52" s="4">
        <v>102</v>
      </c>
      <c r="D52" s="4">
        <v>2</v>
      </c>
      <c r="E52" s="4">
        <v>7.87</v>
      </c>
      <c r="F52" s="4">
        <v>0</v>
      </c>
      <c r="G52" s="4">
        <v>0.56000000000000005</v>
      </c>
      <c r="H52" s="4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4" x14ac:dyDescent="0.3">
      <c r="A53" s="3"/>
      <c r="B53" s="4">
        <v>312</v>
      </c>
      <c r="C53" s="4">
        <v>100</v>
      </c>
      <c r="D53" s="4">
        <v>3.5</v>
      </c>
      <c r="E53" s="4">
        <v>7.9</v>
      </c>
      <c r="F53" s="4">
        <v>1</v>
      </c>
      <c r="G53" s="4">
        <v>0.56000000000000005</v>
      </c>
      <c r="H53" s="4"/>
      <c r="I53" s="16"/>
      <c r="J53" s="16" t="s">
        <v>41</v>
      </c>
      <c r="K53" s="13" t="s">
        <v>29</v>
      </c>
      <c r="L53" s="13" t="s">
        <v>42</v>
      </c>
      <c r="M53" s="16" t="s">
        <v>43</v>
      </c>
      <c r="N53" s="13" t="s">
        <v>44</v>
      </c>
      <c r="O53" s="13" t="s">
        <v>45</v>
      </c>
      <c r="P53" s="13" t="s">
        <v>46</v>
      </c>
      <c r="Q53" s="13" t="s">
        <v>47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4" x14ac:dyDescent="0.3">
      <c r="A54" s="3"/>
      <c r="B54" s="4">
        <v>302</v>
      </c>
      <c r="C54" s="4">
        <v>99</v>
      </c>
      <c r="D54" s="4">
        <v>2</v>
      </c>
      <c r="E54" s="4">
        <v>7.97</v>
      </c>
      <c r="F54" s="4">
        <v>0</v>
      </c>
      <c r="G54" s="4">
        <v>0.56000000000000005</v>
      </c>
      <c r="H54" s="4"/>
      <c r="I54" s="15" t="s">
        <v>35</v>
      </c>
      <c r="J54" s="15">
        <v>-1.2656579707348894</v>
      </c>
      <c r="K54" s="11">
        <v>0.12566187571785239</v>
      </c>
      <c r="L54" s="11">
        <v>-10.071932823736143</v>
      </c>
      <c r="M54" s="15">
        <v>4.7166979688674417E-21</v>
      </c>
      <c r="N54" s="11">
        <v>-1.5128305743532924</v>
      </c>
      <c r="O54" s="11">
        <v>-1.0184853671164864</v>
      </c>
      <c r="P54" s="11">
        <v>-1.5128305743532924</v>
      </c>
      <c r="Q54" s="11">
        <v>-1.0184853671164864</v>
      </c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4" x14ac:dyDescent="0.3">
      <c r="A55" s="3"/>
      <c r="B55" s="4">
        <v>315</v>
      </c>
      <c r="C55" s="4">
        <v>107</v>
      </c>
      <c r="D55" s="4">
        <v>3</v>
      </c>
      <c r="E55" s="4">
        <v>8.5</v>
      </c>
      <c r="F55" s="4">
        <v>1</v>
      </c>
      <c r="G55" s="4">
        <v>0.56000000000000005</v>
      </c>
      <c r="H55" s="4"/>
      <c r="I55" s="15" t="s">
        <v>2</v>
      </c>
      <c r="J55" s="15">
        <v>1.6344987050331391E-3</v>
      </c>
      <c r="K55" s="11">
        <v>6.2926973113781653E-4</v>
      </c>
      <c r="L55" s="11">
        <v>2.5974532448552927</v>
      </c>
      <c r="M55" s="15">
        <v>9.7999949262759962E-3</v>
      </c>
      <c r="N55" s="11">
        <v>3.9674670638547216E-4</v>
      </c>
      <c r="O55" s="11">
        <v>2.8722507036808061E-3</v>
      </c>
      <c r="P55" s="11">
        <v>3.9674670638547216E-4</v>
      </c>
      <c r="Q55" s="11">
        <v>2.8722507036808061E-3</v>
      </c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4" x14ac:dyDescent="0.3">
      <c r="A56" s="3"/>
      <c r="B56" s="4">
        <v>299</v>
      </c>
      <c r="C56" s="4">
        <v>102</v>
      </c>
      <c r="D56" s="4">
        <v>3.5</v>
      </c>
      <c r="E56" s="4">
        <v>8.6199999999999992</v>
      </c>
      <c r="F56" s="4">
        <v>0</v>
      </c>
      <c r="G56" s="4">
        <v>0.56000000000000005</v>
      </c>
      <c r="H56" s="4"/>
      <c r="I56" s="15" t="s">
        <v>3</v>
      </c>
      <c r="J56" s="15">
        <v>3.4334563675650787E-3</v>
      </c>
      <c r="K56" s="11">
        <v>1.1285564463964844E-3</v>
      </c>
      <c r="L56" s="11">
        <v>3.0423434986599127</v>
      </c>
      <c r="M56" s="15">
        <v>2.5300711965730049E-3</v>
      </c>
      <c r="N56" s="11">
        <v>1.2136245085176143E-3</v>
      </c>
      <c r="O56" s="11">
        <v>5.6532882266125432E-3</v>
      </c>
      <c r="P56" s="11">
        <v>1.2136245085176143E-3</v>
      </c>
      <c r="Q56" s="11">
        <v>5.6532882266125432E-3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4" x14ac:dyDescent="0.3">
      <c r="A57" s="3"/>
      <c r="B57" s="4">
        <v>302</v>
      </c>
      <c r="C57" s="4">
        <v>99</v>
      </c>
      <c r="D57" s="4">
        <v>2</v>
      </c>
      <c r="E57" s="4">
        <v>7.25</v>
      </c>
      <c r="F57" s="4">
        <v>0</v>
      </c>
      <c r="G57" s="4">
        <v>0.56999999999999995</v>
      </c>
      <c r="H57" s="4"/>
      <c r="I57" s="15" t="s">
        <v>6</v>
      </c>
      <c r="J57" s="15">
        <v>2.6033864687624149E-2</v>
      </c>
      <c r="K57" s="11">
        <v>5.0836036293533983E-3</v>
      </c>
      <c r="L57" s="11">
        <v>5.1211436976126894</v>
      </c>
      <c r="M57" s="15">
        <v>5.0965999923927402E-7</v>
      </c>
      <c r="N57" s="11">
        <v>1.603459054299405E-2</v>
      </c>
      <c r="O57" s="11">
        <v>3.6033138832254244E-2</v>
      </c>
      <c r="P57" s="11">
        <v>1.603459054299405E-2</v>
      </c>
      <c r="Q57" s="11">
        <v>3.6033138832254244E-2</v>
      </c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4" x14ac:dyDescent="0.3">
      <c r="A58" s="3"/>
      <c r="B58" s="4">
        <v>295</v>
      </c>
      <c r="C58" s="4">
        <v>99</v>
      </c>
      <c r="D58" s="4">
        <v>3</v>
      </c>
      <c r="E58" s="4">
        <v>7.65</v>
      </c>
      <c r="F58" s="4">
        <v>0</v>
      </c>
      <c r="G58" s="4">
        <v>0.56999999999999995</v>
      </c>
      <c r="H58" s="4"/>
      <c r="I58" s="15" t="s">
        <v>7</v>
      </c>
      <c r="J58" s="15">
        <v>0.11613742758176997</v>
      </c>
      <c r="K58" s="11">
        <v>1.2660167019677263E-2</v>
      </c>
      <c r="L58" s="11">
        <v>9.1734514561507403</v>
      </c>
      <c r="M58" s="15">
        <v>4.5169158363528283E-18</v>
      </c>
      <c r="N58" s="11">
        <v>9.123531286621743E-2</v>
      </c>
      <c r="O58" s="11">
        <v>0.14103954229732252</v>
      </c>
      <c r="P58" s="11">
        <v>9.123531286621743E-2</v>
      </c>
      <c r="Q58" s="11">
        <v>0.14103954229732252</v>
      </c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4.55" thickBot="1" x14ac:dyDescent="0.35">
      <c r="A59" s="3"/>
      <c r="B59" s="4">
        <v>315</v>
      </c>
      <c r="C59" s="4">
        <v>103</v>
      </c>
      <c r="D59" s="4">
        <v>2</v>
      </c>
      <c r="E59" s="4">
        <v>7.86</v>
      </c>
      <c r="F59" s="4">
        <v>0</v>
      </c>
      <c r="G59" s="4">
        <v>0.56999999999999995</v>
      </c>
      <c r="H59" s="4"/>
      <c r="I59" s="17" t="s">
        <v>8</v>
      </c>
      <c r="J59" s="17">
        <v>2.319331352192882E-2</v>
      </c>
      <c r="K59" s="12">
        <v>8.3589012043570714E-3</v>
      </c>
      <c r="L59" s="12">
        <v>2.7746844896120222</v>
      </c>
      <c r="M59" s="17">
        <v>5.8308902106631866E-3</v>
      </c>
      <c r="N59" s="12">
        <v>6.7516412783207407E-3</v>
      </c>
      <c r="O59" s="12">
        <v>3.9634985765536895E-2</v>
      </c>
      <c r="P59" s="12">
        <v>6.7516412783207407E-3</v>
      </c>
      <c r="Q59" s="12">
        <v>3.9634985765536895E-2</v>
      </c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4" x14ac:dyDescent="0.3">
      <c r="A60" s="3"/>
      <c r="B60" s="4">
        <v>310</v>
      </c>
      <c r="C60" s="4">
        <v>106</v>
      </c>
      <c r="D60" s="4">
        <v>2.5</v>
      </c>
      <c r="E60" s="4">
        <v>8.36</v>
      </c>
      <c r="F60" s="4">
        <v>0</v>
      </c>
      <c r="G60" s="4">
        <v>0.56999999999999995</v>
      </c>
      <c r="H60" s="4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4" x14ac:dyDescent="0.3">
      <c r="A61" s="3"/>
      <c r="B61" s="4">
        <v>301</v>
      </c>
      <c r="C61" s="4">
        <v>106</v>
      </c>
      <c r="D61" s="4">
        <v>3</v>
      </c>
      <c r="E61" s="4">
        <v>8.4700000000000006</v>
      </c>
      <c r="F61" s="4">
        <v>0</v>
      </c>
      <c r="G61" s="4">
        <v>0.56999999999999995</v>
      </c>
      <c r="H61" s="4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4" x14ac:dyDescent="0.3">
      <c r="A62" s="3"/>
      <c r="B62" s="4">
        <v>317</v>
      </c>
      <c r="C62" s="4">
        <v>104</v>
      </c>
      <c r="D62" s="4">
        <v>4</v>
      </c>
      <c r="E62" s="4">
        <v>8.4700000000000006</v>
      </c>
      <c r="F62" s="4">
        <v>0</v>
      </c>
      <c r="G62" s="4">
        <v>0.56999999999999995</v>
      </c>
      <c r="H62" s="4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4" x14ac:dyDescent="0.3">
      <c r="A63" s="3"/>
      <c r="B63" s="4">
        <v>316</v>
      </c>
      <c r="C63" s="4">
        <v>107</v>
      </c>
      <c r="D63" s="4">
        <v>3.5</v>
      </c>
      <c r="E63" s="4">
        <v>8.64</v>
      </c>
      <c r="F63" s="4">
        <v>1</v>
      </c>
      <c r="G63" s="4">
        <v>0.56999999999999995</v>
      </c>
      <c r="H63" s="4"/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4" x14ac:dyDescent="0.3">
      <c r="A64" s="3"/>
      <c r="B64" s="4">
        <v>307</v>
      </c>
      <c r="C64" s="4">
        <v>105</v>
      </c>
      <c r="D64" s="4">
        <v>3</v>
      </c>
      <c r="E64" s="4">
        <v>7.65</v>
      </c>
      <c r="F64" s="4">
        <v>0</v>
      </c>
      <c r="G64" s="4">
        <v>0.57999999999999996</v>
      </c>
      <c r="H64" s="4"/>
      <c r="I64" s="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4" x14ac:dyDescent="0.3">
      <c r="A65" s="3"/>
      <c r="B65" s="4">
        <v>300</v>
      </c>
      <c r="C65" s="4">
        <v>105</v>
      </c>
      <c r="D65" s="4">
        <v>2</v>
      </c>
      <c r="E65" s="4">
        <v>7.8</v>
      </c>
      <c r="F65" s="4">
        <v>0</v>
      </c>
      <c r="G65" s="4">
        <v>0.57999999999999996</v>
      </c>
      <c r="H65" s="4"/>
      <c r="I65" s="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4" x14ac:dyDescent="0.3">
      <c r="A66" s="3"/>
      <c r="B66" s="4">
        <v>315</v>
      </c>
      <c r="C66" s="4">
        <v>100</v>
      </c>
      <c r="D66" s="4">
        <v>2.5</v>
      </c>
      <c r="E66" s="4">
        <v>7.95</v>
      </c>
      <c r="F66" s="4">
        <v>0</v>
      </c>
      <c r="G66" s="4">
        <v>0.57999999999999996</v>
      </c>
      <c r="H66" s="4"/>
      <c r="I66" s="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4" x14ac:dyDescent="0.3">
      <c r="A67" s="3"/>
      <c r="B67" s="4">
        <v>300</v>
      </c>
      <c r="C67" s="4">
        <v>99</v>
      </c>
      <c r="D67" s="4">
        <v>2.5</v>
      </c>
      <c r="E67" s="4">
        <v>8.01</v>
      </c>
      <c r="F67" s="4">
        <v>0</v>
      </c>
      <c r="G67" s="4">
        <v>0.57999999999999996</v>
      </c>
      <c r="H67" s="4"/>
      <c r="I67" s="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4" x14ac:dyDescent="0.3">
      <c r="A68" s="3"/>
      <c r="B68" s="4">
        <v>308</v>
      </c>
      <c r="C68" s="4">
        <v>106</v>
      </c>
      <c r="D68" s="4">
        <v>3</v>
      </c>
      <c r="E68" s="4">
        <v>8.24</v>
      </c>
      <c r="F68" s="4">
        <v>0</v>
      </c>
      <c r="G68" s="4">
        <v>0.57999999999999996</v>
      </c>
      <c r="H68" s="4"/>
      <c r="I68" s="4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4" x14ac:dyDescent="0.3">
      <c r="A69" s="3"/>
      <c r="B69" s="4">
        <v>299</v>
      </c>
      <c r="C69" s="4">
        <v>100</v>
      </c>
      <c r="D69" s="4">
        <v>2</v>
      </c>
      <c r="E69" s="4">
        <v>7.89</v>
      </c>
      <c r="F69" s="4">
        <v>0</v>
      </c>
      <c r="G69" s="4">
        <v>0.59</v>
      </c>
      <c r="H69" s="4"/>
      <c r="I69" s="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4" x14ac:dyDescent="0.3">
      <c r="A70" s="3"/>
      <c r="B70" s="4">
        <v>305</v>
      </c>
      <c r="C70" s="4">
        <v>103</v>
      </c>
      <c r="D70" s="4">
        <v>3.5</v>
      </c>
      <c r="E70" s="4">
        <v>8.1300000000000008</v>
      </c>
      <c r="F70" s="4">
        <v>0</v>
      </c>
      <c r="G70" s="4">
        <v>0.59</v>
      </c>
      <c r="H70" s="4"/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4" x14ac:dyDescent="0.3">
      <c r="A71" s="3"/>
      <c r="B71" s="4">
        <v>311</v>
      </c>
      <c r="C71" s="4">
        <v>105</v>
      </c>
      <c r="D71" s="4">
        <v>3</v>
      </c>
      <c r="E71" s="4">
        <v>8.4499999999999993</v>
      </c>
      <c r="F71" s="4">
        <v>1</v>
      </c>
      <c r="G71" s="4">
        <v>0.59</v>
      </c>
      <c r="H71" s="4"/>
      <c r="I71" s="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4" x14ac:dyDescent="0.3">
      <c r="A72" s="3"/>
      <c r="B72" s="4">
        <v>296</v>
      </c>
      <c r="C72" s="4">
        <v>101</v>
      </c>
      <c r="D72" s="4">
        <v>3</v>
      </c>
      <c r="E72" s="4">
        <v>7.68</v>
      </c>
      <c r="F72" s="4">
        <v>0</v>
      </c>
      <c r="G72" s="4">
        <v>0.6</v>
      </c>
      <c r="H72" s="4"/>
      <c r="I72" s="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4" x14ac:dyDescent="0.3">
      <c r="A73" s="3"/>
      <c r="B73" s="4">
        <v>296</v>
      </c>
      <c r="C73" s="4">
        <v>99</v>
      </c>
      <c r="D73" s="4">
        <v>2.5</v>
      </c>
      <c r="E73" s="4">
        <v>8.0299999999999994</v>
      </c>
      <c r="F73" s="4">
        <v>0</v>
      </c>
      <c r="G73" s="4">
        <v>0.61</v>
      </c>
      <c r="H73" s="4"/>
      <c r="I73" s="4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4" x14ac:dyDescent="0.3">
      <c r="A74" s="3"/>
      <c r="B74" s="4">
        <v>306</v>
      </c>
      <c r="C74" s="4">
        <v>106</v>
      </c>
      <c r="D74" s="4">
        <v>2.5</v>
      </c>
      <c r="E74" s="4">
        <v>8.14</v>
      </c>
      <c r="F74" s="4">
        <v>0</v>
      </c>
      <c r="G74" s="4">
        <v>0.61</v>
      </c>
      <c r="H74" s="4"/>
      <c r="I74" s="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4" x14ac:dyDescent="0.3">
      <c r="A75" s="3"/>
      <c r="B75" s="4">
        <v>311</v>
      </c>
      <c r="C75" s="4">
        <v>104</v>
      </c>
      <c r="D75" s="4">
        <v>2</v>
      </c>
      <c r="E75" s="4">
        <v>8.1999999999999993</v>
      </c>
      <c r="F75" s="4">
        <v>1</v>
      </c>
      <c r="G75" s="4">
        <v>0.61</v>
      </c>
      <c r="H75" s="4"/>
      <c r="I75" s="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4" x14ac:dyDescent="0.3">
      <c r="A76" s="3"/>
      <c r="B76" s="4">
        <v>308</v>
      </c>
      <c r="C76" s="4">
        <v>108</v>
      </c>
      <c r="D76" s="4">
        <v>3.5</v>
      </c>
      <c r="E76" s="4">
        <v>8.2200000000000006</v>
      </c>
      <c r="F76" s="4">
        <v>0</v>
      </c>
      <c r="G76" s="4">
        <v>0.61</v>
      </c>
      <c r="H76" s="4"/>
      <c r="I76" s="4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4" x14ac:dyDescent="0.3">
      <c r="A77" s="3"/>
      <c r="B77" s="4">
        <v>316</v>
      </c>
      <c r="C77" s="4">
        <v>101</v>
      </c>
      <c r="D77" s="4">
        <v>2</v>
      </c>
      <c r="E77" s="4">
        <v>8.32</v>
      </c>
      <c r="F77" s="4">
        <v>1</v>
      </c>
      <c r="G77" s="4">
        <v>0.61</v>
      </c>
      <c r="H77" s="4"/>
      <c r="I77" s="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4" x14ac:dyDescent="0.3">
      <c r="A78" s="3"/>
      <c r="B78" s="4">
        <v>305</v>
      </c>
      <c r="C78" s="4">
        <v>108</v>
      </c>
      <c r="D78" s="4">
        <v>3</v>
      </c>
      <c r="E78" s="4">
        <v>8.48</v>
      </c>
      <c r="F78" s="4">
        <v>0</v>
      </c>
      <c r="G78" s="4">
        <v>0.61</v>
      </c>
      <c r="H78" s="4"/>
      <c r="I78" s="4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4" x14ac:dyDescent="0.3">
      <c r="A79" s="3"/>
      <c r="B79" s="4">
        <v>327</v>
      </c>
      <c r="C79" s="4">
        <v>114</v>
      </c>
      <c r="D79" s="4">
        <v>3</v>
      </c>
      <c r="E79" s="4">
        <v>9.02</v>
      </c>
      <c r="F79" s="4">
        <v>0</v>
      </c>
      <c r="G79" s="4">
        <v>0.61</v>
      </c>
      <c r="H79" s="4"/>
      <c r="I79" s="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4" x14ac:dyDescent="0.3">
      <c r="A80" s="3"/>
      <c r="B80" s="4">
        <v>309</v>
      </c>
      <c r="C80" s="4">
        <v>106</v>
      </c>
      <c r="D80" s="4">
        <v>2.5</v>
      </c>
      <c r="E80" s="4">
        <v>8</v>
      </c>
      <c r="F80" s="4">
        <v>0</v>
      </c>
      <c r="G80" s="4">
        <v>0.62</v>
      </c>
      <c r="H80" s="4"/>
      <c r="I80" s="4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4" x14ac:dyDescent="0.3">
      <c r="A81" s="3"/>
      <c r="B81" s="4">
        <v>307</v>
      </c>
      <c r="C81" s="4">
        <v>109</v>
      </c>
      <c r="D81" s="4">
        <v>3</v>
      </c>
      <c r="E81" s="4">
        <v>8</v>
      </c>
      <c r="F81" s="4">
        <v>1</v>
      </c>
      <c r="G81" s="4">
        <v>0.62</v>
      </c>
      <c r="H81" s="4"/>
      <c r="I81" s="4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4" x14ac:dyDescent="0.3">
      <c r="A82" s="3"/>
      <c r="B82" s="4">
        <v>313</v>
      </c>
      <c r="C82" s="4">
        <v>101</v>
      </c>
      <c r="D82" s="4">
        <v>3</v>
      </c>
      <c r="E82" s="4">
        <v>8.0399999999999991</v>
      </c>
      <c r="F82" s="4">
        <v>0</v>
      </c>
      <c r="G82" s="4">
        <v>0.62</v>
      </c>
      <c r="H82" s="4"/>
      <c r="I82" s="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4" x14ac:dyDescent="0.3">
      <c r="A83" s="3"/>
      <c r="B83" s="4">
        <v>305</v>
      </c>
      <c r="C83" s="4">
        <v>102</v>
      </c>
      <c r="D83" s="4">
        <v>2.5</v>
      </c>
      <c r="E83" s="4">
        <v>8.18</v>
      </c>
      <c r="F83" s="4">
        <v>0</v>
      </c>
      <c r="G83" s="4">
        <v>0.62</v>
      </c>
      <c r="H83" s="4"/>
      <c r="I83" s="4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4" x14ac:dyDescent="0.3">
      <c r="A84" s="3"/>
      <c r="B84" s="4">
        <v>314</v>
      </c>
      <c r="C84" s="4">
        <v>106</v>
      </c>
      <c r="D84" s="4">
        <v>3.5</v>
      </c>
      <c r="E84" s="4">
        <v>8.25</v>
      </c>
      <c r="F84" s="4">
        <v>0</v>
      </c>
      <c r="G84" s="4">
        <v>0.62</v>
      </c>
      <c r="H84" s="4"/>
      <c r="I84" s="4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4" x14ac:dyDescent="0.3">
      <c r="A85" s="3"/>
      <c r="B85" s="4">
        <v>301</v>
      </c>
      <c r="C85" s="4">
        <v>107</v>
      </c>
      <c r="D85" s="4">
        <v>3.5</v>
      </c>
      <c r="E85" s="4">
        <v>8.34</v>
      </c>
      <c r="F85" s="4">
        <v>1</v>
      </c>
      <c r="G85" s="4">
        <v>0.62</v>
      </c>
      <c r="H85" s="4"/>
      <c r="I85" s="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4" x14ac:dyDescent="0.3">
      <c r="A86" s="3"/>
      <c r="B86" s="4">
        <v>313</v>
      </c>
      <c r="C86" s="4">
        <v>106</v>
      </c>
      <c r="D86" s="4">
        <v>2</v>
      </c>
      <c r="E86" s="4">
        <v>8.43</v>
      </c>
      <c r="F86" s="4">
        <v>0</v>
      </c>
      <c r="G86" s="4">
        <v>0.62</v>
      </c>
      <c r="H86" s="4"/>
      <c r="I86" s="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4" x14ac:dyDescent="0.3">
      <c r="A87" s="3"/>
      <c r="B87" s="4">
        <v>303</v>
      </c>
      <c r="C87" s="4">
        <v>102</v>
      </c>
      <c r="D87" s="4">
        <v>3</v>
      </c>
      <c r="E87" s="4">
        <v>8.5</v>
      </c>
      <c r="F87" s="4">
        <v>0</v>
      </c>
      <c r="G87" s="4">
        <v>0.62</v>
      </c>
      <c r="H87" s="4"/>
      <c r="I87" s="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4" x14ac:dyDescent="0.3">
      <c r="A88" s="3"/>
      <c r="B88" s="4">
        <v>315</v>
      </c>
      <c r="C88" s="4">
        <v>99</v>
      </c>
      <c r="D88" s="4">
        <v>3</v>
      </c>
      <c r="E88" s="4">
        <v>7.89</v>
      </c>
      <c r="F88" s="4">
        <v>0</v>
      </c>
      <c r="G88" s="4">
        <v>0.63</v>
      </c>
      <c r="H88" s="4"/>
      <c r="I88" s="4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4" x14ac:dyDescent="0.3">
      <c r="A89" s="3"/>
      <c r="B89" s="4">
        <v>299</v>
      </c>
      <c r="C89" s="4">
        <v>100</v>
      </c>
      <c r="D89" s="4">
        <v>2</v>
      </c>
      <c r="E89" s="4">
        <v>8.02</v>
      </c>
      <c r="F89" s="4">
        <v>0</v>
      </c>
      <c r="G89" s="4">
        <v>0.63</v>
      </c>
      <c r="H89" s="4"/>
      <c r="I89" s="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4" x14ac:dyDescent="0.3">
      <c r="A90" s="3"/>
      <c r="B90" s="4">
        <v>306</v>
      </c>
      <c r="C90" s="4">
        <v>110</v>
      </c>
      <c r="D90" s="4">
        <v>4</v>
      </c>
      <c r="E90" s="4">
        <v>8.4499999999999993</v>
      </c>
      <c r="F90" s="4">
        <v>0</v>
      </c>
      <c r="G90" s="4">
        <v>0.63</v>
      </c>
      <c r="H90" s="4"/>
      <c r="I90" s="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4" x14ac:dyDescent="0.3">
      <c r="A91" s="3"/>
      <c r="B91" s="4">
        <v>314</v>
      </c>
      <c r="C91" s="4">
        <v>107</v>
      </c>
      <c r="D91" s="4">
        <v>4</v>
      </c>
      <c r="E91" s="4">
        <v>8.56</v>
      </c>
      <c r="F91" s="4">
        <v>0</v>
      </c>
      <c r="G91" s="4">
        <v>0.63</v>
      </c>
      <c r="H91" s="4"/>
      <c r="I91" s="4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4" x14ac:dyDescent="0.3">
      <c r="A92" s="3"/>
      <c r="B92" s="4">
        <v>318</v>
      </c>
      <c r="C92" s="4">
        <v>110</v>
      </c>
      <c r="D92" s="4">
        <v>3</v>
      </c>
      <c r="E92" s="4">
        <v>8.8000000000000007</v>
      </c>
      <c r="F92" s="4">
        <v>0</v>
      </c>
      <c r="G92" s="4">
        <v>0.63</v>
      </c>
      <c r="H92" s="4"/>
      <c r="I92" s="4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4" x14ac:dyDescent="0.3">
      <c r="A93" s="3"/>
      <c r="B93" s="4">
        <v>316</v>
      </c>
      <c r="C93" s="4">
        <v>102</v>
      </c>
      <c r="D93" s="4">
        <v>3</v>
      </c>
      <c r="E93" s="4">
        <v>7.4</v>
      </c>
      <c r="F93" s="4">
        <v>0</v>
      </c>
      <c r="G93" s="4">
        <v>0.64</v>
      </c>
      <c r="H93" s="4"/>
      <c r="I93" s="4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4" x14ac:dyDescent="0.3">
      <c r="A94" s="3"/>
      <c r="B94" s="4">
        <v>320</v>
      </c>
      <c r="C94" s="4">
        <v>103</v>
      </c>
      <c r="D94" s="4">
        <v>3</v>
      </c>
      <c r="E94" s="4">
        <v>7.7</v>
      </c>
      <c r="F94" s="4">
        <v>0</v>
      </c>
      <c r="G94" s="4">
        <v>0.64</v>
      </c>
      <c r="H94" s="4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4" x14ac:dyDescent="0.3">
      <c r="A95" s="3"/>
      <c r="B95" s="4">
        <v>293</v>
      </c>
      <c r="C95" s="4">
        <v>97</v>
      </c>
      <c r="D95" s="4">
        <v>4</v>
      </c>
      <c r="E95" s="4">
        <v>7.8</v>
      </c>
      <c r="F95" s="4">
        <v>1</v>
      </c>
      <c r="G95" s="4">
        <v>0.64</v>
      </c>
      <c r="H95" s="4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4" x14ac:dyDescent="0.3">
      <c r="A96" s="3"/>
      <c r="B96" s="4">
        <v>312</v>
      </c>
      <c r="C96" s="4">
        <v>107</v>
      </c>
      <c r="D96" s="4">
        <v>2</v>
      </c>
      <c r="E96" s="4">
        <v>7.9</v>
      </c>
      <c r="F96" s="4">
        <v>1</v>
      </c>
      <c r="G96" s="4">
        <v>0.64</v>
      </c>
      <c r="H96" s="4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4" x14ac:dyDescent="0.3">
      <c r="A97" s="3"/>
      <c r="B97" s="4">
        <v>318</v>
      </c>
      <c r="C97" s="4">
        <v>106</v>
      </c>
      <c r="D97" s="4">
        <v>4</v>
      </c>
      <c r="E97" s="4">
        <v>7.92</v>
      </c>
      <c r="F97" s="4">
        <v>1</v>
      </c>
      <c r="G97" s="4">
        <v>0.64</v>
      </c>
      <c r="H97" s="4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4" x14ac:dyDescent="0.3">
      <c r="A98" s="3"/>
      <c r="B98" s="4">
        <v>304</v>
      </c>
      <c r="C98" s="4">
        <v>100</v>
      </c>
      <c r="D98" s="4">
        <v>3.5</v>
      </c>
      <c r="E98" s="4">
        <v>8.07</v>
      </c>
      <c r="F98" s="4">
        <v>0</v>
      </c>
      <c r="G98" s="4">
        <v>0.64</v>
      </c>
      <c r="H98" s="4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4" x14ac:dyDescent="0.3">
      <c r="A99" s="3"/>
      <c r="B99" s="4">
        <v>312</v>
      </c>
      <c r="C99" s="4">
        <v>105</v>
      </c>
      <c r="D99" s="4">
        <v>3</v>
      </c>
      <c r="E99" s="4">
        <v>8.1199999999999992</v>
      </c>
      <c r="F99" s="4">
        <v>0</v>
      </c>
      <c r="G99" s="4">
        <v>0.64</v>
      </c>
      <c r="H99" s="4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4" x14ac:dyDescent="0.3">
      <c r="A100" s="3"/>
      <c r="B100" s="4">
        <v>314</v>
      </c>
      <c r="C100" s="4">
        <v>108</v>
      </c>
      <c r="D100" s="4">
        <v>3.5</v>
      </c>
      <c r="E100" s="4">
        <v>8.14</v>
      </c>
      <c r="F100" s="4">
        <v>0</v>
      </c>
      <c r="G100" s="4">
        <v>0.64</v>
      </c>
      <c r="H100" s="4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4" x14ac:dyDescent="0.3">
      <c r="A101" s="3"/>
      <c r="B101" s="4">
        <v>305</v>
      </c>
      <c r="C101" s="4">
        <v>106</v>
      </c>
      <c r="D101" s="4">
        <v>3</v>
      </c>
      <c r="E101" s="4">
        <v>8.16</v>
      </c>
      <c r="F101" s="4">
        <v>0</v>
      </c>
      <c r="G101" s="4">
        <v>0.64</v>
      </c>
      <c r="H101" s="4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4" x14ac:dyDescent="0.3">
      <c r="A102" s="3"/>
      <c r="B102" s="4">
        <v>312</v>
      </c>
      <c r="C102" s="4">
        <v>98</v>
      </c>
      <c r="D102" s="4">
        <v>3</v>
      </c>
      <c r="E102" s="4">
        <v>8.18</v>
      </c>
      <c r="F102" s="4">
        <v>1</v>
      </c>
      <c r="G102" s="4">
        <v>0.64</v>
      </c>
      <c r="H102" s="4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4" x14ac:dyDescent="0.3">
      <c r="A103" s="3"/>
      <c r="B103" s="4">
        <v>301</v>
      </c>
      <c r="C103" s="4">
        <v>99</v>
      </c>
      <c r="D103" s="4">
        <v>2</v>
      </c>
      <c r="E103" s="4">
        <v>8.2200000000000006</v>
      </c>
      <c r="F103" s="4">
        <v>0</v>
      </c>
      <c r="G103" s="4">
        <v>0.64</v>
      </c>
      <c r="H103" s="4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4" x14ac:dyDescent="0.3">
      <c r="A104" s="3"/>
      <c r="B104" s="4">
        <v>313</v>
      </c>
      <c r="C104" s="4">
        <v>102</v>
      </c>
      <c r="D104" s="4">
        <v>3</v>
      </c>
      <c r="E104" s="4">
        <v>8.27</v>
      </c>
      <c r="F104" s="4">
        <v>0</v>
      </c>
      <c r="G104" s="4">
        <v>0.64</v>
      </c>
      <c r="H104" s="4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4" x14ac:dyDescent="0.3">
      <c r="A105" s="3"/>
      <c r="B105" s="4">
        <v>299</v>
      </c>
      <c r="C105" s="4">
        <v>106</v>
      </c>
      <c r="D105" s="4">
        <v>4</v>
      </c>
      <c r="E105" s="4">
        <v>8.4</v>
      </c>
      <c r="F105" s="4">
        <v>0</v>
      </c>
      <c r="G105" s="4">
        <v>0.64</v>
      </c>
      <c r="H105" s="4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4" x14ac:dyDescent="0.3">
      <c r="A106" s="3"/>
      <c r="B106" s="4">
        <v>312</v>
      </c>
      <c r="C106" s="4">
        <v>110</v>
      </c>
      <c r="D106" s="4">
        <v>3</v>
      </c>
      <c r="E106" s="4">
        <v>8.5299999999999994</v>
      </c>
      <c r="F106" s="4">
        <v>0</v>
      </c>
      <c r="G106" s="4">
        <v>0.64</v>
      </c>
      <c r="H106" s="4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4" x14ac:dyDescent="0.3">
      <c r="A107" s="3"/>
      <c r="B107" s="4">
        <v>300</v>
      </c>
      <c r="C107" s="4">
        <v>100</v>
      </c>
      <c r="D107" s="4">
        <v>3</v>
      </c>
      <c r="E107" s="4">
        <v>8.66</v>
      </c>
      <c r="F107" s="4">
        <v>1</v>
      </c>
      <c r="G107" s="4">
        <v>0.64</v>
      </c>
      <c r="H107" s="4"/>
      <c r="I107" s="4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4" x14ac:dyDescent="0.3">
      <c r="A108" s="3"/>
      <c r="B108" s="4">
        <v>311</v>
      </c>
      <c r="C108" s="4">
        <v>99</v>
      </c>
      <c r="D108" s="4">
        <v>3</v>
      </c>
      <c r="E108" s="4">
        <v>7.98</v>
      </c>
      <c r="F108" s="4">
        <v>0</v>
      </c>
      <c r="G108" s="4">
        <v>0.65</v>
      </c>
      <c r="H108" s="4"/>
      <c r="I108" s="4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4" x14ac:dyDescent="0.3">
      <c r="A109" s="3"/>
      <c r="B109" s="4">
        <v>319</v>
      </c>
      <c r="C109" s="4">
        <v>106</v>
      </c>
      <c r="D109" s="4">
        <v>3</v>
      </c>
      <c r="E109" s="4">
        <v>8</v>
      </c>
      <c r="F109" s="4">
        <v>1</v>
      </c>
      <c r="G109" s="4">
        <v>0.65</v>
      </c>
      <c r="H109" s="4"/>
      <c r="I109" s="4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4" x14ac:dyDescent="0.3">
      <c r="A110" s="3"/>
      <c r="B110" s="4">
        <v>308</v>
      </c>
      <c r="C110" s="4">
        <v>104</v>
      </c>
      <c r="D110" s="4">
        <v>3</v>
      </c>
      <c r="E110" s="4">
        <v>8.07</v>
      </c>
      <c r="F110" s="4">
        <v>0</v>
      </c>
      <c r="G110" s="4">
        <v>0.65</v>
      </c>
      <c r="H110" s="4"/>
      <c r="I110" s="4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4" x14ac:dyDescent="0.3">
      <c r="A111" s="3"/>
      <c r="B111" s="4">
        <v>300</v>
      </c>
      <c r="C111" s="4">
        <v>97</v>
      </c>
      <c r="D111" s="4">
        <v>3</v>
      </c>
      <c r="E111" s="4">
        <v>8.1</v>
      </c>
      <c r="F111" s="4">
        <v>1</v>
      </c>
      <c r="G111" s="4">
        <v>0.65</v>
      </c>
      <c r="H111" s="4"/>
      <c r="I111" s="4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4" x14ac:dyDescent="0.3">
      <c r="A112" s="3"/>
      <c r="B112" s="4">
        <v>317</v>
      </c>
      <c r="C112" s="4">
        <v>103</v>
      </c>
      <c r="D112" s="4">
        <v>2</v>
      </c>
      <c r="E112" s="4">
        <v>8.15</v>
      </c>
      <c r="F112" s="4">
        <v>0</v>
      </c>
      <c r="G112" s="4">
        <v>0.65</v>
      </c>
      <c r="H112" s="4"/>
      <c r="I112" s="4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4" x14ac:dyDescent="0.3">
      <c r="A113" s="3"/>
      <c r="B113" s="4">
        <v>314</v>
      </c>
      <c r="C113" s="4">
        <v>103</v>
      </c>
      <c r="D113" s="4">
        <v>3</v>
      </c>
      <c r="E113" s="4">
        <v>8.2100000000000009</v>
      </c>
      <c r="F113" s="4">
        <v>0</v>
      </c>
      <c r="G113" s="4">
        <v>0.65</v>
      </c>
      <c r="H113" s="4"/>
      <c r="I113" s="4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4" x14ac:dyDescent="0.3">
      <c r="A114" s="3"/>
      <c r="B114" s="4">
        <v>309</v>
      </c>
      <c r="C114" s="4">
        <v>104</v>
      </c>
      <c r="D114" s="4">
        <v>2.5</v>
      </c>
      <c r="E114" s="4">
        <v>8.26</v>
      </c>
      <c r="F114" s="4">
        <v>0</v>
      </c>
      <c r="G114" s="4">
        <v>0.65</v>
      </c>
      <c r="H114" s="4"/>
      <c r="I114" s="4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4" x14ac:dyDescent="0.3">
      <c r="A115" s="3"/>
      <c r="B115" s="4">
        <v>302</v>
      </c>
      <c r="C115" s="4">
        <v>102</v>
      </c>
      <c r="D115" s="4">
        <v>5</v>
      </c>
      <c r="E115" s="4">
        <v>8.33</v>
      </c>
      <c r="F115" s="4">
        <v>0</v>
      </c>
      <c r="G115" s="4">
        <v>0.65</v>
      </c>
      <c r="H115" s="4"/>
      <c r="I115" s="4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4" x14ac:dyDescent="0.3">
      <c r="A116" s="3"/>
      <c r="B116" s="4">
        <v>322</v>
      </c>
      <c r="C116" s="4">
        <v>105</v>
      </c>
      <c r="D116" s="4">
        <v>3</v>
      </c>
      <c r="E116" s="4">
        <v>8.4499999999999993</v>
      </c>
      <c r="F116" s="4">
        <v>1</v>
      </c>
      <c r="G116" s="4">
        <v>0.65</v>
      </c>
      <c r="H116" s="4"/>
      <c r="I116" s="4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4" x14ac:dyDescent="0.3">
      <c r="A117" s="3"/>
      <c r="B117" s="4">
        <v>310</v>
      </c>
      <c r="C117" s="4">
        <v>102</v>
      </c>
      <c r="D117" s="4">
        <v>4</v>
      </c>
      <c r="E117" s="4">
        <v>8.02</v>
      </c>
      <c r="F117" s="4">
        <v>1</v>
      </c>
      <c r="G117" s="4">
        <v>0.66</v>
      </c>
      <c r="H117" s="4"/>
      <c r="I117" s="4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4" x14ac:dyDescent="0.3">
      <c r="A118" s="3"/>
      <c r="B118" s="4">
        <v>305</v>
      </c>
      <c r="C118" s="4">
        <v>105</v>
      </c>
      <c r="D118" s="4">
        <v>4</v>
      </c>
      <c r="E118" s="4">
        <v>8.1300000000000008</v>
      </c>
      <c r="F118" s="4">
        <v>0</v>
      </c>
      <c r="G118" s="4">
        <v>0.66</v>
      </c>
      <c r="H118" s="4"/>
      <c r="I118" s="4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4" x14ac:dyDescent="0.3">
      <c r="A119" s="3"/>
      <c r="B119" s="4">
        <v>317</v>
      </c>
      <c r="C119" s="4">
        <v>107</v>
      </c>
      <c r="D119" s="4">
        <v>3</v>
      </c>
      <c r="E119" s="4">
        <v>8.2799999999999994</v>
      </c>
      <c r="F119" s="4">
        <v>0</v>
      </c>
      <c r="G119" s="4">
        <v>0.66</v>
      </c>
      <c r="H119" s="4"/>
      <c r="I119" s="4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4" x14ac:dyDescent="0.3">
      <c r="A120" s="3"/>
      <c r="B120" s="4">
        <v>308</v>
      </c>
      <c r="C120" s="4">
        <v>103</v>
      </c>
      <c r="D120" s="4">
        <v>3.5</v>
      </c>
      <c r="E120" s="4">
        <v>8.49</v>
      </c>
      <c r="F120" s="4">
        <v>0</v>
      </c>
      <c r="G120" s="4">
        <v>0.66</v>
      </c>
      <c r="H120" s="4"/>
      <c r="I120" s="4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4" x14ac:dyDescent="0.3">
      <c r="A121" s="3"/>
      <c r="B121" s="4">
        <v>317</v>
      </c>
      <c r="C121" s="4">
        <v>107</v>
      </c>
      <c r="D121" s="4">
        <v>3</v>
      </c>
      <c r="E121" s="4">
        <v>8.6999999999999993</v>
      </c>
      <c r="F121" s="4">
        <v>0</v>
      </c>
      <c r="G121" s="4">
        <v>0.66</v>
      </c>
      <c r="H121" s="4"/>
      <c r="I121" s="4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4" x14ac:dyDescent="0.3">
      <c r="A122" s="3"/>
      <c r="B122" s="4">
        <v>319</v>
      </c>
      <c r="C122" s="4">
        <v>108</v>
      </c>
      <c r="D122" s="4">
        <v>3</v>
      </c>
      <c r="E122" s="4">
        <v>8.76</v>
      </c>
      <c r="F122" s="4">
        <v>0</v>
      </c>
      <c r="G122" s="4">
        <v>0.66</v>
      </c>
      <c r="H122" s="4"/>
      <c r="I122" s="4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4" x14ac:dyDescent="0.3">
      <c r="A123" s="3"/>
      <c r="B123" s="4">
        <v>310</v>
      </c>
      <c r="C123" s="4">
        <v>106</v>
      </c>
      <c r="D123" s="4">
        <v>4.5</v>
      </c>
      <c r="E123" s="4">
        <v>9.0399999999999991</v>
      </c>
      <c r="F123" s="4">
        <v>1</v>
      </c>
      <c r="G123" s="4">
        <v>0.66</v>
      </c>
      <c r="H123" s="4"/>
      <c r="I123" s="4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4" x14ac:dyDescent="0.3">
      <c r="A124" s="3"/>
      <c r="B124" s="4">
        <v>301</v>
      </c>
      <c r="C124" s="4">
        <v>100</v>
      </c>
      <c r="D124" s="4">
        <v>3</v>
      </c>
      <c r="E124" s="4">
        <v>8.0399999999999991</v>
      </c>
      <c r="F124" s="4">
        <v>0</v>
      </c>
      <c r="G124" s="4">
        <v>0.67</v>
      </c>
      <c r="H124" s="4"/>
      <c r="I124" s="4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4" x14ac:dyDescent="0.3">
      <c r="A125" s="3"/>
      <c r="B125" s="4">
        <v>305</v>
      </c>
      <c r="C125" s="4">
        <v>105</v>
      </c>
      <c r="D125" s="4">
        <v>2</v>
      </c>
      <c r="E125" s="4">
        <v>8.23</v>
      </c>
      <c r="F125" s="4">
        <v>0</v>
      </c>
      <c r="G125" s="4">
        <v>0.67</v>
      </c>
      <c r="H125" s="4"/>
      <c r="I125" s="4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4" x14ac:dyDescent="0.3">
      <c r="A126" s="3"/>
      <c r="B126" s="4">
        <v>315</v>
      </c>
      <c r="C126" s="4">
        <v>104</v>
      </c>
      <c r="D126" s="4">
        <v>2.5</v>
      </c>
      <c r="E126" s="4">
        <v>8.33</v>
      </c>
      <c r="F126" s="4">
        <v>0</v>
      </c>
      <c r="G126" s="4">
        <v>0.67</v>
      </c>
      <c r="H126" s="4"/>
      <c r="I126" s="4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4" x14ac:dyDescent="0.3">
      <c r="A127" s="3"/>
      <c r="B127" s="4">
        <v>318</v>
      </c>
      <c r="C127" s="4">
        <v>109</v>
      </c>
      <c r="D127" s="4">
        <v>3</v>
      </c>
      <c r="E127" s="4">
        <v>8.5</v>
      </c>
      <c r="F127" s="4">
        <v>0</v>
      </c>
      <c r="G127" s="4">
        <v>0.67</v>
      </c>
      <c r="H127" s="4"/>
      <c r="I127" s="4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4" x14ac:dyDescent="0.3">
      <c r="A128" s="3"/>
      <c r="B128" s="4">
        <v>304</v>
      </c>
      <c r="C128" s="4">
        <v>102</v>
      </c>
      <c r="D128" s="4">
        <v>4</v>
      </c>
      <c r="E128" s="4">
        <v>8.73</v>
      </c>
      <c r="F128" s="4">
        <v>0</v>
      </c>
      <c r="G128" s="4">
        <v>0.67</v>
      </c>
      <c r="H128" s="4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4" x14ac:dyDescent="0.3">
      <c r="A129" s="3"/>
      <c r="B129" s="4">
        <v>299</v>
      </c>
      <c r="C129" s="4">
        <v>100</v>
      </c>
      <c r="D129" s="4">
        <v>3.5</v>
      </c>
      <c r="E129" s="4">
        <v>7.88</v>
      </c>
      <c r="F129" s="4">
        <v>0</v>
      </c>
      <c r="G129" s="4">
        <v>0.68</v>
      </c>
      <c r="H129" s="4"/>
      <c r="I129" s="4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4" x14ac:dyDescent="0.3">
      <c r="A130" s="3"/>
      <c r="B130" s="4">
        <v>308</v>
      </c>
      <c r="C130" s="4">
        <v>101</v>
      </c>
      <c r="D130" s="4">
        <v>4</v>
      </c>
      <c r="E130" s="4">
        <v>7.9</v>
      </c>
      <c r="F130" s="4">
        <v>0</v>
      </c>
      <c r="G130" s="4">
        <v>0.68</v>
      </c>
      <c r="H130" s="4"/>
      <c r="I130" s="4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4" x14ac:dyDescent="0.3">
      <c r="A131" s="3"/>
      <c r="B131" s="4">
        <v>312</v>
      </c>
      <c r="C131" s="4">
        <v>101</v>
      </c>
      <c r="D131" s="4">
        <v>3.5</v>
      </c>
      <c r="E131" s="4">
        <v>8.0399999999999991</v>
      </c>
      <c r="F131" s="4">
        <v>1</v>
      </c>
      <c r="G131" s="4">
        <v>0.68</v>
      </c>
      <c r="H131" s="4"/>
      <c r="I131" s="4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4" x14ac:dyDescent="0.3">
      <c r="A132" s="3"/>
      <c r="B132" s="4">
        <v>301</v>
      </c>
      <c r="C132" s="4">
        <v>104</v>
      </c>
      <c r="D132" s="4">
        <v>4</v>
      </c>
      <c r="E132" s="4">
        <v>8.1199999999999992</v>
      </c>
      <c r="F132" s="4">
        <v>1</v>
      </c>
      <c r="G132" s="4">
        <v>0.68</v>
      </c>
      <c r="H132" s="4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4" x14ac:dyDescent="0.3">
      <c r="A133" s="3"/>
      <c r="B133" s="4">
        <v>317</v>
      </c>
      <c r="C133" s="4">
        <v>105</v>
      </c>
      <c r="D133" s="4">
        <v>3</v>
      </c>
      <c r="E133" s="4">
        <v>8.56</v>
      </c>
      <c r="F133" s="4">
        <v>0</v>
      </c>
      <c r="G133" s="4">
        <v>0.68</v>
      </c>
      <c r="H133" s="4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4" x14ac:dyDescent="0.3">
      <c r="A134" s="3"/>
      <c r="B134" s="4">
        <v>317</v>
      </c>
      <c r="C134" s="4">
        <v>100</v>
      </c>
      <c r="D134" s="4">
        <v>2.5</v>
      </c>
      <c r="E134" s="4">
        <v>8.57</v>
      </c>
      <c r="F134" s="4">
        <v>0</v>
      </c>
      <c r="G134" s="4">
        <v>0.68</v>
      </c>
      <c r="H134" s="4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4" x14ac:dyDescent="0.3">
      <c r="A135" s="3"/>
      <c r="B135" s="4">
        <v>311</v>
      </c>
      <c r="C135" s="4">
        <v>102</v>
      </c>
      <c r="D135" s="4">
        <v>4</v>
      </c>
      <c r="E135" s="4">
        <v>8.64</v>
      </c>
      <c r="F135" s="4">
        <v>1</v>
      </c>
      <c r="G135" s="4">
        <v>0.68</v>
      </c>
      <c r="H135" s="4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4" x14ac:dyDescent="0.3">
      <c r="A136" s="3"/>
      <c r="B136" s="4">
        <v>304</v>
      </c>
      <c r="C136" s="4">
        <v>103</v>
      </c>
      <c r="D136" s="4">
        <v>4</v>
      </c>
      <c r="E136" s="4">
        <v>8.64</v>
      </c>
      <c r="F136" s="4">
        <v>0</v>
      </c>
      <c r="G136" s="4">
        <v>0.68</v>
      </c>
      <c r="H136" s="4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4" x14ac:dyDescent="0.3">
      <c r="A137" s="3"/>
      <c r="B137" s="4">
        <v>318</v>
      </c>
      <c r="C137" s="4">
        <v>109</v>
      </c>
      <c r="D137" s="4">
        <v>4</v>
      </c>
      <c r="E137" s="4">
        <v>9.2200000000000006</v>
      </c>
      <c r="F137" s="4">
        <v>1</v>
      </c>
      <c r="G137" s="4">
        <v>0.68</v>
      </c>
      <c r="H137" s="4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4" x14ac:dyDescent="0.3">
      <c r="A138" s="3"/>
      <c r="B138" s="4">
        <v>295</v>
      </c>
      <c r="C138" s="4">
        <v>101</v>
      </c>
      <c r="D138" s="4">
        <v>2</v>
      </c>
      <c r="E138" s="4">
        <v>7.86</v>
      </c>
      <c r="F138" s="4">
        <v>0</v>
      </c>
      <c r="G138" s="4">
        <v>0.69</v>
      </c>
      <c r="H138" s="4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4" x14ac:dyDescent="0.3">
      <c r="A139" s="3"/>
      <c r="B139" s="4">
        <v>312</v>
      </c>
      <c r="C139" s="4">
        <v>107</v>
      </c>
      <c r="D139" s="4">
        <v>3.5</v>
      </c>
      <c r="E139" s="4">
        <v>8.27</v>
      </c>
      <c r="F139" s="4">
        <v>0</v>
      </c>
      <c r="G139" s="4">
        <v>0.69</v>
      </c>
      <c r="H139" s="4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4" x14ac:dyDescent="0.3">
      <c r="A140" s="3"/>
      <c r="B140" s="4">
        <v>312</v>
      </c>
      <c r="C140" s="4">
        <v>108</v>
      </c>
      <c r="D140" s="4">
        <v>3</v>
      </c>
      <c r="E140" s="4">
        <v>8.5299999999999994</v>
      </c>
      <c r="F140" s="4">
        <v>0</v>
      </c>
      <c r="G140" s="4">
        <v>0.69</v>
      </c>
      <c r="H140" s="4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4" x14ac:dyDescent="0.3">
      <c r="A141" s="3"/>
      <c r="B141" s="4">
        <v>298</v>
      </c>
      <c r="C141" s="4">
        <v>105</v>
      </c>
      <c r="D141" s="4">
        <v>4</v>
      </c>
      <c r="E141" s="4">
        <v>8.5399999999999991</v>
      </c>
      <c r="F141" s="4">
        <v>0</v>
      </c>
      <c r="G141" s="4">
        <v>0.69</v>
      </c>
      <c r="H141" s="4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4" x14ac:dyDescent="0.3">
      <c r="A142" s="3"/>
      <c r="B142" s="4">
        <v>321</v>
      </c>
      <c r="C142" s="4">
        <v>109</v>
      </c>
      <c r="D142" s="4">
        <v>4</v>
      </c>
      <c r="E142" s="4">
        <v>8.68</v>
      </c>
      <c r="F142" s="4">
        <v>1</v>
      </c>
      <c r="G142" s="4">
        <v>0.69</v>
      </c>
      <c r="H142" s="4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4" x14ac:dyDescent="0.3">
      <c r="A143" s="3"/>
      <c r="B143" s="4">
        <v>316</v>
      </c>
      <c r="C143" s="4">
        <v>110</v>
      </c>
      <c r="D143" s="4">
        <v>4.5</v>
      </c>
      <c r="E143" s="4">
        <v>8.7799999999999994</v>
      </c>
      <c r="F143" s="4">
        <v>1</v>
      </c>
      <c r="G143" s="4">
        <v>0.69</v>
      </c>
      <c r="H143" s="4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4" x14ac:dyDescent="0.3">
      <c r="A144" s="3"/>
      <c r="B144" s="4">
        <v>322</v>
      </c>
      <c r="C144" s="4">
        <v>110</v>
      </c>
      <c r="D144" s="4">
        <v>3.5</v>
      </c>
      <c r="E144" s="4">
        <v>8</v>
      </c>
      <c r="F144" s="4">
        <v>0</v>
      </c>
      <c r="G144" s="4">
        <v>0.7</v>
      </c>
      <c r="H144" s="4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4" x14ac:dyDescent="0.3">
      <c r="A145" s="3"/>
      <c r="B145" s="4">
        <v>315</v>
      </c>
      <c r="C145" s="4">
        <v>105</v>
      </c>
      <c r="D145" s="4">
        <v>2.5</v>
      </c>
      <c r="E145" s="4">
        <v>8.34</v>
      </c>
      <c r="F145" s="4">
        <v>0</v>
      </c>
      <c r="G145" s="4">
        <v>0.7</v>
      </c>
      <c r="H145" s="4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4" x14ac:dyDescent="0.3">
      <c r="A146" s="3"/>
      <c r="B146" s="4">
        <v>308</v>
      </c>
      <c r="C146" s="4">
        <v>103</v>
      </c>
      <c r="D146" s="4">
        <v>4</v>
      </c>
      <c r="E146" s="4">
        <v>8.36</v>
      </c>
      <c r="F146" s="4">
        <v>1</v>
      </c>
      <c r="G146" s="4">
        <v>0.7</v>
      </c>
      <c r="H146" s="4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4" x14ac:dyDescent="0.3">
      <c r="A147" s="3"/>
      <c r="B147" s="4">
        <v>310</v>
      </c>
      <c r="C147" s="4">
        <v>104</v>
      </c>
      <c r="D147" s="4">
        <v>3.5</v>
      </c>
      <c r="E147" s="4">
        <v>8.3699999999999992</v>
      </c>
      <c r="F147" s="4">
        <v>0</v>
      </c>
      <c r="G147" s="4">
        <v>0.7</v>
      </c>
      <c r="H147" s="4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4" x14ac:dyDescent="0.3">
      <c r="A148" s="3"/>
      <c r="B148" s="4">
        <v>325</v>
      </c>
      <c r="C148" s="4">
        <v>114</v>
      </c>
      <c r="D148" s="4">
        <v>2</v>
      </c>
      <c r="E148" s="4">
        <v>8.4</v>
      </c>
      <c r="F148" s="4">
        <v>0</v>
      </c>
      <c r="G148" s="4">
        <v>0.7</v>
      </c>
      <c r="H148" s="4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4" x14ac:dyDescent="0.3">
      <c r="A149" s="3"/>
      <c r="B149" s="4">
        <v>311</v>
      </c>
      <c r="C149" s="4">
        <v>104</v>
      </c>
      <c r="D149" s="4">
        <v>4.5</v>
      </c>
      <c r="E149" s="4">
        <v>8.43</v>
      </c>
      <c r="F149" s="4">
        <v>0</v>
      </c>
      <c r="G149" s="4">
        <v>0.7</v>
      </c>
      <c r="H149" s="4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4" x14ac:dyDescent="0.3">
      <c r="A150" s="3"/>
      <c r="B150" s="4">
        <v>308</v>
      </c>
      <c r="C150" s="4">
        <v>110</v>
      </c>
      <c r="D150" s="4">
        <v>3</v>
      </c>
      <c r="E150" s="4">
        <v>8.6</v>
      </c>
      <c r="F150" s="4">
        <v>0</v>
      </c>
      <c r="G150" s="4">
        <v>0.7</v>
      </c>
      <c r="H150" s="4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4" x14ac:dyDescent="0.3">
      <c r="A151" s="3"/>
      <c r="B151" s="4">
        <v>320</v>
      </c>
      <c r="C151" s="4">
        <v>101</v>
      </c>
      <c r="D151" s="4">
        <v>3</v>
      </c>
      <c r="E151" s="4">
        <v>8.6199999999999992</v>
      </c>
      <c r="F151" s="4">
        <v>0</v>
      </c>
      <c r="G151" s="4">
        <v>0.7</v>
      </c>
      <c r="H151" s="4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4" x14ac:dyDescent="0.3">
      <c r="A152" s="3"/>
      <c r="B152" s="4">
        <v>324</v>
      </c>
      <c r="C152" s="4">
        <v>115</v>
      </c>
      <c r="D152" s="4">
        <v>3</v>
      </c>
      <c r="E152" s="4">
        <v>8.76</v>
      </c>
      <c r="F152" s="4">
        <v>1</v>
      </c>
      <c r="G152" s="4">
        <v>0.7</v>
      </c>
      <c r="H152" s="4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4" x14ac:dyDescent="0.3">
      <c r="A153" s="3"/>
      <c r="B153" s="4">
        <v>324</v>
      </c>
      <c r="C153" s="4">
        <v>111</v>
      </c>
      <c r="D153" s="4">
        <v>1.5</v>
      </c>
      <c r="E153" s="4">
        <v>8.7899999999999991</v>
      </c>
      <c r="F153" s="4">
        <v>1</v>
      </c>
      <c r="G153" s="4">
        <v>0.7</v>
      </c>
      <c r="H153" s="4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4" x14ac:dyDescent="0.3">
      <c r="A154" s="3"/>
      <c r="B154" s="4">
        <v>316</v>
      </c>
      <c r="C154" s="4">
        <v>99</v>
      </c>
      <c r="D154" s="4">
        <v>3</v>
      </c>
      <c r="E154" s="4">
        <v>9</v>
      </c>
      <c r="F154" s="4">
        <v>0</v>
      </c>
      <c r="G154" s="4">
        <v>0.7</v>
      </c>
      <c r="H154" s="4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4" x14ac:dyDescent="0.3">
      <c r="A155" s="3"/>
      <c r="B155" s="4">
        <v>312</v>
      </c>
      <c r="C155" s="4">
        <v>104</v>
      </c>
      <c r="D155" s="4">
        <v>4</v>
      </c>
      <c r="E155" s="4">
        <v>8.09</v>
      </c>
      <c r="F155" s="4">
        <v>0</v>
      </c>
      <c r="G155" s="4">
        <v>0.71</v>
      </c>
      <c r="H155" s="4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4" x14ac:dyDescent="0.3">
      <c r="A156" s="3"/>
      <c r="B156" s="4">
        <v>316</v>
      </c>
      <c r="C156" s="4">
        <v>100</v>
      </c>
      <c r="D156" s="4">
        <v>3</v>
      </c>
      <c r="E156" s="4">
        <v>8.16</v>
      </c>
      <c r="F156" s="4">
        <v>1</v>
      </c>
      <c r="G156" s="4">
        <v>0.71</v>
      </c>
      <c r="H156" s="4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4" x14ac:dyDescent="0.3">
      <c r="A157" s="3"/>
      <c r="B157" s="4">
        <v>300</v>
      </c>
      <c r="C157" s="4">
        <v>104</v>
      </c>
      <c r="D157" s="4">
        <v>3</v>
      </c>
      <c r="E157" s="4">
        <v>8.16</v>
      </c>
      <c r="F157" s="4">
        <v>0</v>
      </c>
      <c r="G157" s="4">
        <v>0.71</v>
      </c>
      <c r="H157" s="4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4" x14ac:dyDescent="0.3">
      <c r="A158" s="3"/>
      <c r="B158" s="4">
        <v>305</v>
      </c>
      <c r="C158" s="4">
        <v>107</v>
      </c>
      <c r="D158" s="4">
        <v>2.5</v>
      </c>
      <c r="E158" s="4">
        <v>8.42</v>
      </c>
      <c r="F158" s="4">
        <v>0</v>
      </c>
      <c r="G158" s="4">
        <v>0.71</v>
      </c>
      <c r="H158" s="4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4" x14ac:dyDescent="0.3">
      <c r="A159" s="3"/>
      <c r="B159" s="4">
        <v>308</v>
      </c>
      <c r="C159" s="4">
        <v>109</v>
      </c>
      <c r="D159" s="4">
        <v>4</v>
      </c>
      <c r="E159" s="4">
        <v>8.4499999999999993</v>
      </c>
      <c r="F159" s="4">
        <v>0</v>
      </c>
      <c r="G159" s="4">
        <v>0.71</v>
      </c>
      <c r="H159" s="4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4" x14ac:dyDescent="0.3">
      <c r="A160" s="3"/>
      <c r="B160" s="4">
        <v>322</v>
      </c>
      <c r="C160" s="4">
        <v>107</v>
      </c>
      <c r="D160" s="4">
        <v>3.5</v>
      </c>
      <c r="E160" s="4">
        <v>8.4600000000000009</v>
      </c>
      <c r="F160" s="4">
        <v>1</v>
      </c>
      <c r="G160" s="4">
        <v>0.71</v>
      </c>
      <c r="H160" s="4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4" x14ac:dyDescent="0.3">
      <c r="A161" s="3"/>
      <c r="B161" s="4">
        <v>311</v>
      </c>
      <c r="C161" s="4">
        <v>104</v>
      </c>
      <c r="D161" s="4">
        <v>3.5</v>
      </c>
      <c r="E161" s="4">
        <v>8.48</v>
      </c>
      <c r="F161" s="4">
        <v>0</v>
      </c>
      <c r="G161" s="4">
        <v>0.71</v>
      </c>
      <c r="H161" s="4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4" x14ac:dyDescent="0.3">
      <c r="A162" s="3"/>
      <c r="B162" s="4">
        <v>318</v>
      </c>
      <c r="C162" s="4">
        <v>100</v>
      </c>
      <c r="D162" s="4">
        <v>3.5</v>
      </c>
      <c r="E162" s="4">
        <v>8.5399999999999991</v>
      </c>
      <c r="F162" s="4">
        <v>1</v>
      </c>
      <c r="G162" s="4">
        <v>0.71</v>
      </c>
      <c r="H162" s="4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4" x14ac:dyDescent="0.3">
      <c r="A163" s="3"/>
      <c r="B163" s="4">
        <v>319</v>
      </c>
      <c r="C163" s="4">
        <v>108</v>
      </c>
      <c r="D163" s="4">
        <v>3.5</v>
      </c>
      <c r="E163" s="4">
        <v>8.5399999999999991</v>
      </c>
      <c r="F163" s="4">
        <v>1</v>
      </c>
      <c r="G163" s="4">
        <v>0.71</v>
      </c>
      <c r="H163" s="4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4" x14ac:dyDescent="0.3">
      <c r="A164" s="3"/>
      <c r="B164" s="4">
        <v>309</v>
      </c>
      <c r="C164" s="4">
        <v>105</v>
      </c>
      <c r="D164" s="4">
        <v>3.5</v>
      </c>
      <c r="E164" s="4">
        <v>8.56</v>
      </c>
      <c r="F164" s="4">
        <v>0</v>
      </c>
      <c r="G164" s="4">
        <v>0.71</v>
      </c>
      <c r="H164" s="4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4" x14ac:dyDescent="0.3">
      <c r="A165" s="3"/>
      <c r="B165" s="4">
        <v>305</v>
      </c>
      <c r="C165" s="4">
        <v>112</v>
      </c>
      <c r="D165" s="4">
        <v>3.5</v>
      </c>
      <c r="E165" s="4">
        <v>8.65</v>
      </c>
      <c r="F165" s="4">
        <v>0</v>
      </c>
      <c r="G165" s="4">
        <v>0.71</v>
      </c>
      <c r="H165" s="4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4" x14ac:dyDescent="0.3">
      <c r="A166" s="3"/>
      <c r="B166" s="4">
        <v>318</v>
      </c>
      <c r="C166" s="4">
        <v>112</v>
      </c>
      <c r="D166" s="4">
        <v>3.5</v>
      </c>
      <c r="E166" s="4">
        <v>8.67</v>
      </c>
      <c r="F166" s="4">
        <v>0</v>
      </c>
      <c r="G166" s="4">
        <v>0.71</v>
      </c>
      <c r="H166" s="4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4" x14ac:dyDescent="0.3">
      <c r="A167" s="3"/>
      <c r="B167" s="4">
        <v>313</v>
      </c>
      <c r="C167" s="4">
        <v>102</v>
      </c>
      <c r="D167" s="4">
        <v>2.5</v>
      </c>
      <c r="E167" s="4">
        <v>8.68</v>
      </c>
      <c r="F167" s="4">
        <v>0</v>
      </c>
      <c r="G167" s="4">
        <v>0.71</v>
      </c>
      <c r="H167" s="4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4" x14ac:dyDescent="0.3">
      <c r="A168" s="3"/>
      <c r="B168" s="4">
        <v>327</v>
      </c>
      <c r="C168" s="4">
        <v>104</v>
      </c>
      <c r="D168" s="4">
        <v>3.5</v>
      </c>
      <c r="E168" s="4">
        <v>8.84</v>
      </c>
      <c r="F168" s="4">
        <v>1</v>
      </c>
      <c r="G168" s="4">
        <v>0.71</v>
      </c>
      <c r="H168" s="4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4" x14ac:dyDescent="0.3">
      <c r="A169" s="3"/>
      <c r="B169" s="4">
        <v>316</v>
      </c>
      <c r="C169" s="4">
        <v>104</v>
      </c>
      <c r="D169" s="4">
        <v>3.5</v>
      </c>
      <c r="E169" s="4">
        <v>8</v>
      </c>
      <c r="F169" s="4">
        <v>1</v>
      </c>
      <c r="G169" s="4">
        <v>0.72</v>
      </c>
      <c r="H169" s="4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4" x14ac:dyDescent="0.3">
      <c r="A170" s="3"/>
      <c r="B170" s="4">
        <v>324</v>
      </c>
      <c r="C170" s="4">
        <v>112</v>
      </c>
      <c r="D170" s="4">
        <v>2.5</v>
      </c>
      <c r="E170" s="4">
        <v>8.1</v>
      </c>
      <c r="F170" s="4">
        <v>1</v>
      </c>
      <c r="G170" s="4">
        <v>0.72</v>
      </c>
      <c r="H170" s="4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4" x14ac:dyDescent="0.3">
      <c r="A171" s="3"/>
      <c r="B171" s="4">
        <v>309</v>
      </c>
      <c r="C171" s="4">
        <v>108</v>
      </c>
      <c r="D171" s="4">
        <v>3</v>
      </c>
      <c r="E171" s="4">
        <v>8.1199999999999992</v>
      </c>
      <c r="F171" s="4">
        <v>0</v>
      </c>
      <c r="G171" s="4">
        <v>0.72</v>
      </c>
      <c r="H171" s="4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4" x14ac:dyDescent="0.3">
      <c r="A172" s="3"/>
      <c r="B172" s="4">
        <v>306</v>
      </c>
      <c r="C172" s="4">
        <v>105</v>
      </c>
      <c r="D172" s="4">
        <v>3</v>
      </c>
      <c r="E172" s="4">
        <v>8.2200000000000006</v>
      </c>
      <c r="F172" s="4">
        <v>1</v>
      </c>
      <c r="G172" s="4">
        <v>0.72</v>
      </c>
      <c r="H172" s="4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4" x14ac:dyDescent="0.3">
      <c r="A173" s="3"/>
      <c r="B173" s="4">
        <v>314</v>
      </c>
      <c r="C173" s="4">
        <v>107</v>
      </c>
      <c r="D173" s="4">
        <v>4</v>
      </c>
      <c r="E173" s="4">
        <v>8.27</v>
      </c>
      <c r="F173" s="4">
        <v>0</v>
      </c>
      <c r="G173" s="4">
        <v>0.72</v>
      </c>
      <c r="H173" s="4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4" x14ac:dyDescent="0.3">
      <c r="A174" s="3"/>
      <c r="B174" s="4">
        <v>316</v>
      </c>
      <c r="C174" s="4">
        <v>106</v>
      </c>
      <c r="D174" s="4">
        <v>4</v>
      </c>
      <c r="E174" s="4">
        <v>8.32</v>
      </c>
      <c r="F174" s="4">
        <v>0</v>
      </c>
      <c r="G174" s="4">
        <v>0.72</v>
      </c>
      <c r="H174" s="4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4" x14ac:dyDescent="0.3">
      <c r="A175" s="3"/>
      <c r="B175" s="4">
        <v>315</v>
      </c>
      <c r="C175" s="4">
        <v>106</v>
      </c>
      <c r="D175" s="4">
        <v>3.5</v>
      </c>
      <c r="E175" s="4">
        <v>8.42</v>
      </c>
      <c r="F175" s="4">
        <v>0</v>
      </c>
      <c r="G175" s="4">
        <v>0.72</v>
      </c>
      <c r="H175" s="4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4" x14ac:dyDescent="0.3">
      <c r="A176" s="3"/>
      <c r="B176" s="4">
        <v>312</v>
      </c>
      <c r="C176" s="4">
        <v>105</v>
      </c>
      <c r="D176" s="4">
        <v>2.5</v>
      </c>
      <c r="E176" s="4">
        <v>8.4499999999999993</v>
      </c>
      <c r="F176" s="4">
        <v>0</v>
      </c>
      <c r="G176" s="4">
        <v>0.72</v>
      </c>
      <c r="H176" s="4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4" x14ac:dyDescent="0.3">
      <c r="A177" s="3"/>
      <c r="B177" s="4">
        <v>315</v>
      </c>
      <c r="C177" s="4">
        <v>110</v>
      </c>
      <c r="D177" s="4">
        <v>3</v>
      </c>
      <c r="E177" s="4">
        <v>8.4600000000000009</v>
      </c>
      <c r="F177" s="4">
        <v>1</v>
      </c>
      <c r="G177" s="4">
        <v>0.72</v>
      </c>
      <c r="H177" s="4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4" x14ac:dyDescent="0.3">
      <c r="A178" s="3"/>
      <c r="B178" s="4">
        <v>320</v>
      </c>
      <c r="C178" s="4">
        <v>110</v>
      </c>
      <c r="D178" s="4">
        <v>3.5</v>
      </c>
      <c r="E178" s="4">
        <v>8.56</v>
      </c>
      <c r="F178" s="4">
        <v>0</v>
      </c>
      <c r="G178" s="4">
        <v>0.72</v>
      </c>
      <c r="H178" s="4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4" x14ac:dyDescent="0.3">
      <c r="A179" s="3"/>
      <c r="B179" s="4">
        <v>329</v>
      </c>
      <c r="C179" s="4">
        <v>114</v>
      </c>
      <c r="D179" s="4">
        <v>4</v>
      </c>
      <c r="E179" s="4">
        <v>8.56</v>
      </c>
      <c r="F179" s="4">
        <v>1</v>
      </c>
      <c r="G179" s="4">
        <v>0.72</v>
      </c>
      <c r="H179" s="4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4" x14ac:dyDescent="0.3">
      <c r="A180" s="3"/>
      <c r="B180" s="4">
        <v>313</v>
      </c>
      <c r="C180" s="4">
        <v>107</v>
      </c>
      <c r="D180" s="4">
        <v>4.5</v>
      </c>
      <c r="E180" s="4">
        <v>8.69</v>
      </c>
      <c r="F180" s="4">
        <v>0</v>
      </c>
      <c r="G180" s="4">
        <v>0.72</v>
      </c>
      <c r="H180" s="4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4" x14ac:dyDescent="0.3">
      <c r="A181" s="3"/>
      <c r="B181" s="4">
        <v>316</v>
      </c>
      <c r="C181" s="4">
        <v>105</v>
      </c>
      <c r="D181" s="4">
        <v>3.5</v>
      </c>
      <c r="E181" s="4">
        <v>8.73</v>
      </c>
      <c r="F181" s="4">
        <v>0</v>
      </c>
      <c r="G181" s="4">
        <v>0.72</v>
      </c>
      <c r="H181" s="4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4" x14ac:dyDescent="0.3">
      <c r="A182" s="3"/>
      <c r="B182" s="4">
        <v>319</v>
      </c>
      <c r="C182" s="4">
        <v>110</v>
      </c>
      <c r="D182" s="4">
        <v>2.5</v>
      </c>
      <c r="E182" s="4">
        <v>8.7899999999999991</v>
      </c>
      <c r="F182" s="4">
        <v>0</v>
      </c>
      <c r="G182" s="4">
        <v>0.72</v>
      </c>
      <c r="H182" s="4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4" x14ac:dyDescent="0.3">
      <c r="A183" s="3"/>
      <c r="B183" s="4">
        <v>311</v>
      </c>
      <c r="C183" s="4">
        <v>105</v>
      </c>
      <c r="D183" s="4">
        <v>2</v>
      </c>
      <c r="E183" s="4">
        <v>8.1199999999999992</v>
      </c>
      <c r="F183" s="4">
        <v>1</v>
      </c>
      <c r="G183" s="4">
        <v>0.73</v>
      </c>
      <c r="H183" s="4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4" x14ac:dyDescent="0.3">
      <c r="A184" s="3"/>
      <c r="B184" s="4">
        <v>314</v>
      </c>
      <c r="C184" s="4">
        <v>107</v>
      </c>
      <c r="D184" s="4">
        <v>3.5</v>
      </c>
      <c r="E184" s="4">
        <v>8.17</v>
      </c>
      <c r="F184" s="4">
        <v>1</v>
      </c>
      <c r="G184" s="4">
        <v>0.73</v>
      </c>
      <c r="H184" s="4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4" x14ac:dyDescent="0.3">
      <c r="A185" s="3"/>
      <c r="B185" s="4">
        <v>306</v>
      </c>
      <c r="C185" s="4">
        <v>105</v>
      </c>
      <c r="D185" s="4">
        <v>2.5</v>
      </c>
      <c r="E185" s="4">
        <v>8.26</v>
      </c>
      <c r="F185" s="4">
        <v>0</v>
      </c>
      <c r="G185" s="4">
        <v>0.73</v>
      </c>
      <c r="H185" s="4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4" x14ac:dyDescent="0.3">
      <c r="A186" s="3"/>
      <c r="B186" s="4">
        <v>310</v>
      </c>
      <c r="C186" s="4">
        <v>106</v>
      </c>
      <c r="D186" s="4">
        <v>2.5</v>
      </c>
      <c r="E186" s="4">
        <v>8.33</v>
      </c>
      <c r="F186" s="4">
        <v>0</v>
      </c>
      <c r="G186" s="4">
        <v>0.73</v>
      </c>
      <c r="H186" s="4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4" x14ac:dyDescent="0.3">
      <c r="A187" s="3"/>
      <c r="B187" s="4">
        <v>323</v>
      </c>
      <c r="C187" s="4">
        <v>104</v>
      </c>
      <c r="D187" s="4">
        <v>4</v>
      </c>
      <c r="E187" s="4">
        <v>8.44</v>
      </c>
      <c r="F187" s="4">
        <v>1</v>
      </c>
      <c r="G187" s="4">
        <v>0.73</v>
      </c>
      <c r="H187" s="4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4" x14ac:dyDescent="0.3">
      <c r="A188" s="3"/>
      <c r="B188" s="4">
        <v>317</v>
      </c>
      <c r="C188" s="4">
        <v>103</v>
      </c>
      <c r="D188" s="4">
        <v>3</v>
      </c>
      <c r="E188" s="4">
        <v>8.5399999999999991</v>
      </c>
      <c r="F188" s="4">
        <v>1</v>
      </c>
      <c r="G188" s="4">
        <v>0.73</v>
      </c>
      <c r="H188" s="4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4" x14ac:dyDescent="0.3">
      <c r="A189" s="3"/>
      <c r="B189" s="4">
        <v>323</v>
      </c>
      <c r="C189" s="4">
        <v>107</v>
      </c>
      <c r="D189" s="4">
        <v>3.5</v>
      </c>
      <c r="E189" s="4">
        <v>8.5500000000000007</v>
      </c>
      <c r="F189" s="4">
        <v>1</v>
      </c>
      <c r="G189" s="4">
        <v>0.73</v>
      </c>
      <c r="H189" s="4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4" x14ac:dyDescent="0.3">
      <c r="A190" s="3"/>
      <c r="B190" s="4">
        <v>312</v>
      </c>
      <c r="C190" s="4">
        <v>107</v>
      </c>
      <c r="D190" s="4">
        <v>4</v>
      </c>
      <c r="E190" s="4">
        <v>8.65</v>
      </c>
      <c r="F190" s="4">
        <v>1</v>
      </c>
      <c r="G190" s="4">
        <v>0.73</v>
      </c>
      <c r="H190" s="4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4" x14ac:dyDescent="0.3">
      <c r="A191" s="3"/>
      <c r="B191" s="4">
        <v>313</v>
      </c>
      <c r="C191" s="4">
        <v>104</v>
      </c>
      <c r="D191" s="4">
        <v>4.5</v>
      </c>
      <c r="E191" s="4">
        <v>8.65</v>
      </c>
      <c r="F191" s="4">
        <v>0</v>
      </c>
      <c r="G191" s="4">
        <v>0.73</v>
      </c>
      <c r="H191" s="4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4" x14ac:dyDescent="0.3">
      <c r="A192" s="3"/>
      <c r="B192" s="4">
        <v>327</v>
      </c>
      <c r="C192" s="4">
        <v>103</v>
      </c>
      <c r="D192" s="4">
        <v>4</v>
      </c>
      <c r="E192" s="4">
        <v>8.3000000000000007</v>
      </c>
      <c r="F192" s="4">
        <v>1</v>
      </c>
      <c r="G192" s="4">
        <v>0.74</v>
      </c>
      <c r="H192" s="4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4" x14ac:dyDescent="0.3">
      <c r="A193" s="3"/>
      <c r="B193" s="4">
        <v>319</v>
      </c>
      <c r="C193" s="4">
        <v>106</v>
      </c>
      <c r="D193" s="4">
        <v>2.5</v>
      </c>
      <c r="E193" s="4">
        <v>8.33</v>
      </c>
      <c r="F193" s="4">
        <v>1</v>
      </c>
      <c r="G193" s="4">
        <v>0.74</v>
      </c>
      <c r="H193" s="4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4" x14ac:dyDescent="0.3">
      <c r="A194" s="3"/>
      <c r="B194" s="4">
        <v>312</v>
      </c>
      <c r="C194" s="4">
        <v>104</v>
      </c>
      <c r="D194" s="4">
        <v>3.5</v>
      </c>
      <c r="E194" s="4">
        <v>8.42</v>
      </c>
      <c r="F194" s="4">
        <v>0</v>
      </c>
      <c r="G194" s="4">
        <v>0.74</v>
      </c>
      <c r="H194" s="4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4" x14ac:dyDescent="0.3">
      <c r="A195" s="3"/>
      <c r="B195" s="4">
        <v>320</v>
      </c>
      <c r="C195" s="4">
        <v>104</v>
      </c>
      <c r="D195" s="4">
        <v>2.5</v>
      </c>
      <c r="E195" s="4">
        <v>8.57</v>
      </c>
      <c r="F195" s="4">
        <v>1</v>
      </c>
      <c r="G195" s="4">
        <v>0.74</v>
      </c>
      <c r="H195" s="4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4" x14ac:dyDescent="0.3">
      <c r="A196" s="3"/>
      <c r="B196" s="4">
        <v>327</v>
      </c>
      <c r="C196" s="4">
        <v>112</v>
      </c>
      <c r="D196" s="4">
        <v>3</v>
      </c>
      <c r="E196" s="4">
        <v>8.7200000000000006</v>
      </c>
      <c r="F196" s="4">
        <v>1</v>
      </c>
      <c r="G196" s="4">
        <v>0.74</v>
      </c>
      <c r="H196" s="4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4" x14ac:dyDescent="0.3">
      <c r="A197" s="3"/>
      <c r="B197" s="4">
        <v>316</v>
      </c>
      <c r="C197" s="4">
        <v>109</v>
      </c>
      <c r="D197" s="4">
        <v>3.5</v>
      </c>
      <c r="E197" s="4">
        <v>8.76</v>
      </c>
      <c r="F197" s="4">
        <v>1</v>
      </c>
      <c r="G197" s="4">
        <v>0.74</v>
      </c>
      <c r="H197" s="4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4" x14ac:dyDescent="0.3">
      <c r="A198" s="3"/>
      <c r="B198" s="4">
        <v>321</v>
      </c>
      <c r="C198" s="4">
        <v>109</v>
      </c>
      <c r="D198" s="4">
        <v>3.5</v>
      </c>
      <c r="E198" s="4">
        <v>8.8000000000000007</v>
      </c>
      <c r="F198" s="4">
        <v>1</v>
      </c>
      <c r="G198" s="4">
        <v>0.74</v>
      </c>
      <c r="H198" s="4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4" x14ac:dyDescent="0.3">
      <c r="A199" s="3"/>
      <c r="B199" s="4">
        <v>314</v>
      </c>
      <c r="C199" s="4">
        <v>106</v>
      </c>
      <c r="D199" s="4">
        <v>5</v>
      </c>
      <c r="E199" s="4">
        <v>8.9</v>
      </c>
      <c r="F199" s="4">
        <v>0</v>
      </c>
      <c r="G199" s="4">
        <v>0.74</v>
      </c>
      <c r="H199" s="4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4" x14ac:dyDescent="0.3">
      <c r="A200" s="3"/>
      <c r="B200" s="4">
        <v>326</v>
      </c>
      <c r="C200" s="4">
        <v>112</v>
      </c>
      <c r="D200" s="4">
        <v>3</v>
      </c>
      <c r="E200" s="4">
        <v>9.0500000000000007</v>
      </c>
      <c r="F200" s="4">
        <v>1</v>
      </c>
      <c r="G200" s="4">
        <v>0.74</v>
      </c>
      <c r="H200" s="4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4" x14ac:dyDescent="0.3">
      <c r="A201" s="3"/>
      <c r="B201" s="4">
        <v>321</v>
      </c>
      <c r="C201" s="4">
        <v>109</v>
      </c>
      <c r="D201" s="4">
        <v>4</v>
      </c>
      <c r="E201" s="4">
        <v>8.1999999999999993</v>
      </c>
      <c r="F201" s="4">
        <v>1</v>
      </c>
      <c r="G201" s="4">
        <v>0.75</v>
      </c>
      <c r="H201" s="4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4" x14ac:dyDescent="0.3">
      <c r="A202" s="3"/>
      <c r="B202" s="4">
        <v>308</v>
      </c>
      <c r="C202" s="4">
        <v>106</v>
      </c>
      <c r="D202" s="4">
        <v>2.5</v>
      </c>
      <c r="E202" s="4">
        <v>8.2100000000000009</v>
      </c>
      <c r="F202" s="4">
        <v>1</v>
      </c>
      <c r="G202" s="4">
        <v>0.75</v>
      </c>
      <c r="H202" s="4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4" x14ac:dyDescent="0.3">
      <c r="A203" s="3"/>
      <c r="B203" s="4">
        <v>312</v>
      </c>
      <c r="C203" s="4">
        <v>107</v>
      </c>
      <c r="D203" s="4">
        <v>3</v>
      </c>
      <c r="E203" s="4">
        <v>8.4600000000000009</v>
      </c>
      <c r="F203" s="4">
        <v>1</v>
      </c>
      <c r="G203" s="4">
        <v>0.75</v>
      </c>
      <c r="H203" s="4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4" x14ac:dyDescent="0.3">
      <c r="A204" s="3"/>
      <c r="B204" s="4">
        <v>315</v>
      </c>
      <c r="C204" s="4">
        <v>105</v>
      </c>
      <c r="D204" s="4">
        <v>2.5</v>
      </c>
      <c r="E204" s="4">
        <v>8.48</v>
      </c>
      <c r="F204" s="4">
        <v>0</v>
      </c>
      <c r="G204" s="4">
        <v>0.75</v>
      </c>
      <c r="H204" s="4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4" x14ac:dyDescent="0.3">
      <c r="A205" s="3"/>
      <c r="B205" s="4">
        <v>317</v>
      </c>
      <c r="C205" s="4">
        <v>106</v>
      </c>
      <c r="D205" s="4">
        <v>3.5</v>
      </c>
      <c r="E205" s="4">
        <v>8.5</v>
      </c>
      <c r="F205" s="4">
        <v>1</v>
      </c>
      <c r="G205" s="4">
        <v>0.75</v>
      </c>
      <c r="H205" s="4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4" x14ac:dyDescent="0.3">
      <c r="A206" s="3"/>
      <c r="B206" s="4">
        <v>325</v>
      </c>
      <c r="C206" s="4">
        <v>110</v>
      </c>
      <c r="D206" s="4">
        <v>2.5</v>
      </c>
      <c r="E206" s="4">
        <v>8.76</v>
      </c>
      <c r="F206" s="4">
        <v>1</v>
      </c>
      <c r="G206" s="4">
        <v>0.75</v>
      </c>
      <c r="H206" s="4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4" x14ac:dyDescent="0.3">
      <c r="A207" s="3"/>
      <c r="B207" s="4">
        <v>314</v>
      </c>
      <c r="C207" s="4">
        <v>110</v>
      </c>
      <c r="D207" s="4">
        <v>4</v>
      </c>
      <c r="E207" s="4">
        <v>8.8000000000000007</v>
      </c>
      <c r="F207" s="4">
        <v>0</v>
      </c>
      <c r="G207" s="4">
        <v>0.75</v>
      </c>
      <c r="H207" s="4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4" x14ac:dyDescent="0.3">
      <c r="A208" s="3"/>
      <c r="B208" s="4">
        <v>313</v>
      </c>
      <c r="C208" s="4">
        <v>98</v>
      </c>
      <c r="D208" s="4">
        <v>4.5</v>
      </c>
      <c r="E208" s="4">
        <v>8.3000000000000007</v>
      </c>
      <c r="F208" s="4">
        <v>1</v>
      </c>
      <c r="G208" s="4">
        <v>0.76</v>
      </c>
      <c r="H208" s="4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4" x14ac:dyDescent="0.3">
      <c r="A209" s="3"/>
      <c r="B209" s="4">
        <v>312</v>
      </c>
      <c r="C209" s="4">
        <v>103</v>
      </c>
      <c r="D209" s="4">
        <v>4</v>
      </c>
      <c r="E209" s="4">
        <v>8.4499999999999993</v>
      </c>
      <c r="F209" s="4">
        <v>0</v>
      </c>
      <c r="G209" s="4">
        <v>0.76</v>
      </c>
      <c r="H209" s="4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4" x14ac:dyDescent="0.3">
      <c r="A210" s="3"/>
      <c r="B210" s="4">
        <v>309</v>
      </c>
      <c r="C210" s="4">
        <v>99</v>
      </c>
      <c r="D210" s="4">
        <v>4</v>
      </c>
      <c r="E210" s="4">
        <v>8.56</v>
      </c>
      <c r="F210" s="4">
        <v>0</v>
      </c>
      <c r="G210" s="4">
        <v>0.76</v>
      </c>
      <c r="H210" s="4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4" x14ac:dyDescent="0.3">
      <c r="A211" s="3"/>
      <c r="B211" s="4">
        <v>319</v>
      </c>
      <c r="C211" s="4">
        <v>103</v>
      </c>
      <c r="D211" s="4">
        <v>3.5</v>
      </c>
      <c r="E211" s="4">
        <v>8.66</v>
      </c>
      <c r="F211" s="4">
        <v>0</v>
      </c>
      <c r="G211" s="4">
        <v>0.76</v>
      </c>
      <c r="H211" s="4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4" x14ac:dyDescent="0.3">
      <c r="A212" s="3"/>
      <c r="B212" s="4">
        <v>310</v>
      </c>
      <c r="C212" s="4">
        <v>107</v>
      </c>
      <c r="D212" s="4">
        <v>3.5</v>
      </c>
      <c r="E212" s="4">
        <v>8.67</v>
      </c>
      <c r="F212" s="4">
        <v>0</v>
      </c>
      <c r="G212" s="4">
        <v>0.76</v>
      </c>
      <c r="H212" s="4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4" x14ac:dyDescent="0.3">
      <c r="A213" s="3"/>
      <c r="B213" s="4">
        <v>320</v>
      </c>
      <c r="C213" s="4">
        <v>104</v>
      </c>
      <c r="D213" s="4">
        <v>3.5</v>
      </c>
      <c r="E213" s="4">
        <v>8.74</v>
      </c>
      <c r="F213" s="4">
        <v>1</v>
      </c>
      <c r="G213" s="4">
        <v>0.76</v>
      </c>
      <c r="H213" s="4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4" x14ac:dyDescent="0.3">
      <c r="A214" s="3"/>
      <c r="B214" s="4">
        <v>313</v>
      </c>
      <c r="C214" s="4">
        <v>103</v>
      </c>
      <c r="D214" s="4">
        <v>4</v>
      </c>
      <c r="E214" s="4">
        <v>8.75</v>
      </c>
      <c r="F214" s="4">
        <v>0</v>
      </c>
      <c r="G214" s="4">
        <v>0.76</v>
      </c>
      <c r="H214" s="4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4" x14ac:dyDescent="0.3">
      <c r="A215" s="3"/>
      <c r="B215" s="4">
        <v>324</v>
      </c>
      <c r="C215" s="4">
        <v>113</v>
      </c>
      <c r="D215" s="4">
        <v>4</v>
      </c>
      <c r="E215" s="4">
        <v>8.7899999999999991</v>
      </c>
      <c r="F215" s="4">
        <v>0</v>
      </c>
      <c r="G215" s="4">
        <v>0.76</v>
      </c>
      <c r="H215" s="4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4" x14ac:dyDescent="0.3">
      <c r="A216" s="3"/>
      <c r="B216" s="4">
        <v>322</v>
      </c>
      <c r="C216" s="4">
        <v>109</v>
      </c>
      <c r="D216" s="4">
        <v>3.5</v>
      </c>
      <c r="E216" s="4">
        <v>8.8000000000000007</v>
      </c>
      <c r="F216" s="4">
        <v>0</v>
      </c>
      <c r="G216" s="4">
        <v>0.76</v>
      </c>
      <c r="H216" s="4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4" x14ac:dyDescent="0.3">
      <c r="A217" s="3"/>
      <c r="B217" s="4">
        <v>324</v>
      </c>
      <c r="C217" s="4">
        <v>107</v>
      </c>
      <c r="D217" s="4">
        <v>4.5</v>
      </c>
      <c r="E217" s="4">
        <v>8.8699999999999992</v>
      </c>
      <c r="F217" s="4">
        <v>1</v>
      </c>
      <c r="G217" s="4">
        <v>0.76</v>
      </c>
      <c r="H217" s="4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4" x14ac:dyDescent="0.3">
      <c r="A218" s="3"/>
      <c r="B218" s="4">
        <v>325</v>
      </c>
      <c r="C218" s="4">
        <v>114</v>
      </c>
      <c r="D218" s="4">
        <v>3</v>
      </c>
      <c r="E218" s="4">
        <v>9.0399999999999991</v>
      </c>
      <c r="F218" s="4">
        <v>1</v>
      </c>
      <c r="G218" s="4">
        <v>0.76</v>
      </c>
      <c r="H218" s="4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4" x14ac:dyDescent="0.3">
      <c r="A219" s="3"/>
      <c r="B219" s="4">
        <v>308</v>
      </c>
      <c r="C219" s="4">
        <v>108</v>
      </c>
      <c r="D219" s="4">
        <v>5</v>
      </c>
      <c r="E219" s="4">
        <v>8.34</v>
      </c>
      <c r="F219" s="4">
        <v>0</v>
      </c>
      <c r="G219" s="4">
        <v>0.77</v>
      </c>
      <c r="H219" s="4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4" x14ac:dyDescent="0.3">
      <c r="A220" s="3"/>
      <c r="B220" s="4">
        <v>303</v>
      </c>
      <c r="C220" s="4">
        <v>105</v>
      </c>
      <c r="D220" s="4">
        <v>4.5</v>
      </c>
      <c r="E220" s="4">
        <v>8.65</v>
      </c>
      <c r="F220" s="4">
        <v>0</v>
      </c>
      <c r="G220" s="4">
        <v>0.77</v>
      </c>
      <c r="H220" s="4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4" x14ac:dyDescent="0.3">
      <c r="A221" s="3"/>
      <c r="B221" s="4">
        <v>312</v>
      </c>
      <c r="C221" s="4">
        <v>109</v>
      </c>
      <c r="D221" s="4">
        <v>3</v>
      </c>
      <c r="E221" s="4">
        <v>8.69</v>
      </c>
      <c r="F221" s="4">
        <v>0</v>
      </c>
      <c r="G221" s="4">
        <v>0.77</v>
      </c>
      <c r="H221" s="4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4" x14ac:dyDescent="0.3">
      <c r="A222" s="3"/>
      <c r="B222" s="4">
        <v>316</v>
      </c>
      <c r="C222" s="4">
        <v>109</v>
      </c>
      <c r="D222" s="4">
        <v>3</v>
      </c>
      <c r="E222" s="4">
        <v>8.76</v>
      </c>
      <c r="F222" s="4">
        <v>0</v>
      </c>
      <c r="G222" s="4">
        <v>0.77</v>
      </c>
      <c r="H222" s="4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4" x14ac:dyDescent="0.3">
      <c r="A223" s="3"/>
      <c r="B223" s="4">
        <v>326</v>
      </c>
      <c r="C223" s="4">
        <v>102</v>
      </c>
      <c r="D223" s="4">
        <v>5</v>
      </c>
      <c r="E223" s="4">
        <v>8.76</v>
      </c>
      <c r="F223" s="4">
        <v>1</v>
      </c>
      <c r="G223" s="4">
        <v>0.77</v>
      </c>
      <c r="H223" s="4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4" x14ac:dyDescent="0.3">
      <c r="A224" s="3"/>
      <c r="B224" s="4">
        <v>321</v>
      </c>
      <c r="C224" s="4">
        <v>111</v>
      </c>
      <c r="D224" s="4">
        <v>4</v>
      </c>
      <c r="E224" s="4">
        <v>8.83</v>
      </c>
      <c r="F224" s="4">
        <v>1</v>
      </c>
      <c r="G224" s="4">
        <v>0.77</v>
      </c>
      <c r="H224" s="4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4" x14ac:dyDescent="0.3">
      <c r="A225" s="3"/>
      <c r="B225" s="4">
        <v>334</v>
      </c>
      <c r="C225" s="4">
        <v>116</v>
      </c>
      <c r="D225" s="4">
        <v>3</v>
      </c>
      <c r="E225" s="4">
        <v>8</v>
      </c>
      <c r="F225" s="4">
        <v>1</v>
      </c>
      <c r="G225" s="4">
        <v>0.78</v>
      </c>
      <c r="H225" s="4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4" x14ac:dyDescent="0.3">
      <c r="A226" s="3"/>
      <c r="B226" s="4">
        <v>327</v>
      </c>
      <c r="C226" s="4">
        <v>111</v>
      </c>
      <c r="D226" s="4">
        <v>4</v>
      </c>
      <c r="E226" s="4">
        <v>8.4</v>
      </c>
      <c r="F226" s="4">
        <v>1</v>
      </c>
      <c r="G226" s="4">
        <v>0.78</v>
      </c>
      <c r="H226" s="4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4" x14ac:dyDescent="0.3">
      <c r="A227" s="3"/>
      <c r="B227" s="4">
        <v>307</v>
      </c>
      <c r="C227" s="4">
        <v>107</v>
      </c>
      <c r="D227" s="4">
        <v>3.5</v>
      </c>
      <c r="E227" s="4">
        <v>8.52</v>
      </c>
      <c r="F227" s="4">
        <v>1</v>
      </c>
      <c r="G227" s="4">
        <v>0.78</v>
      </c>
      <c r="H227" s="4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4" x14ac:dyDescent="0.3">
      <c r="A228" s="3"/>
      <c r="B228" s="4">
        <v>324</v>
      </c>
      <c r="C228" s="4">
        <v>100</v>
      </c>
      <c r="D228" s="4">
        <v>5</v>
      </c>
      <c r="E228" s="4">
        <v>8.64</v>
      </c>
      <c r="F228" s="4">
        <v>1</v>
      </c>
      <c r="G228" s="4">
        <v>0.78</v>
      </c>
      <c r="H228" s="4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4" x14ac:dyDescent="0.3">
      <c r="A229" s="3"/>
      <c r="B229" s="4">
        <v>319</v>
      </c>
      <c r="C229" s="4">
        <v>112</v>
      </c>
      <c r="D229" s="4">
        <v>2</v>
      </c>
      <c r="E229" s="4">
        <v>8.7100000000000009</v>
      </c>
      <c r="F229" s="4">
        <v>1</v>
      </c>
      <c r="G229" s="4">
        <v>0.78</v>
      </c>
      <c r="H229" s="4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4" x14ac:dyDescent="0.3">
      <c r="A230" s="3"/>
      <c r="B230" s="4">
        <v>322</v>
      </c>
      <c r="C230" s="4">
        <v>110</v>
      </c>
      <c r="D230" s="4">
        <v>3</v>
      </c>
      <c r="E230" s="4">
        <v>8.9600000000000009</v>
      </c>
      <c r="F230" s="4">
        <v>1</v>
      </c>
      <c r="G230" s="4">
        <v>0.78</v>
      </c>
      <c r="H230" s="4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4" x14ac:dyDescent="0.3">
      <c r="A231" s="3"/>
      <c r="B231" s="4">
        <v>322</v>
      </c>
      <c r="C231" s="4">
        <v>110</v>
      </c>
      <c r="D231" s="4">
        <v>4</v>
      </c>
      <c r="E231" s="4">
        <v>8.9700000000000006</v>
      </c>
      <c r="F231" s="4">
        <v>0</v>
      </c>
      <c r="G231" s="4">
        <v>0.78</v>
      </c>
      <c r="H231" s="4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4" x14ac:dyDescent="0.3">
      <c r="A232" s="3"/>
      <c r="B232" s="4">
        <v>311</v>
      </c>
      <c r="C232" s="4">
        <v>107</v>
      </c>
      <c r="D232" s="4">
        <v>4.5</v>
      </c>
      <c r="E232" s="4">
        <v>9</v>
      </c>
      <c r="F232" s="4">
        <v>1</v>
      </c>
      <c r="G232" s="4">
        <v>0.78</v>
      </c>
      <c r="H232" s="4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4" x14ac:dyDescent="0.3">
      <c r="A233" s="3"/>
      <c r="B233" s="4">
        <v>328</v>
      </c>
      <c r="C233" s="4">
        <v>112</v>
      </c>
      <c r="D233" s="4">
        <v>4.5</v>
      </c>
      <c r="E233" s="4">
        <v>9.1</v>
      </c>
      <c r="F233" s="4">
        <v>1</v>
      </c>
      <c r="G233" s="4">
        <v>0.78</v>
      </c>
      <c r="H233" s="4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4" x14ac:dyDescent="0.3">
      <c r="A234" s="3"/>
      <c r="B234" s="4">
        <v>318</v>
      </c>
      <c r="C234" s="4">
        <v>109</v>
      </c>
      <c r="D234" s="4">
        <v>3.5</v>
      </c>
      <c r="E234" s="4">
        <v>9.1199999999999992</v>
      </c>
      <c r="F234" s="4">
        <v>0</v>
      </c>
      <c r="G234" s="4">
        <v>0.78</v>
      </c>
      <c r="H234" s="4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4" x14ac:dyDescent="0.3">
      <c r="A235" s="3"/>
      <c r="B235" s="4">
        <v>328</v>
      </c>
      <c r="C235" s="4">
        <v>115</v>
      </c>
      <c r="D235" s="4">
        <v>4</v>
      </c>
      <c r="E235" s="4">
        <v>9.16</v>
      </c>
      <c r="F235" s="4">
        <v>1</v>
      </c>
      <c r="G235" s="4">
        <v>0.78</v>
      </c>
      <c r="H235" s="4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4" x14ac:dyDescent="0.3">
      <c r="A236" s="3"/>
      <c r="B236" s="4">
        <v>311</v>
      </c>
      <c r="C236" s="4">
        <v>106</v>
      </c>
      <c r="D236" s="4">
        <v>3</v>
      </c>
      <c r="E236" s="4">
        <v>8.26</v>
      </c>
      <c r="F236" s="4">
        <v>1</v>
      </c>
      <c r="G236" s="4">
        <v>0.79</v>
      </c>
      <c r="H236" s="4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4" x14ac:dyDescent="0.3">
      <c r="A237" s="3"/>
      <c r="B237" s="4">
        <v>307</v>
      </c>
      <c r="C237" s="4">
        <v>110</v>
      </c>
      <c r="D237" s="4">
        <v>4.5</v>
      </c>
      <c r="E237" s="4">
        <v>8.3699999999999992</v>
      </c>
      <c r="F237" s="4">
        <v>0</v>
      </c>
      <c r="G237" s="4">
        <v>0.79</v>
      </c>
      <c r="H237" s="4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4" x14ac:dyDescent="0.3">
      <c r="A238" s="3"/>
      <c r="B238" s="4">
        <v>324</v>
      </c>
      <c r="C238" s="4">
        <v>105</v>
      </c>
      <c r="D238" s="4">
        <v>4</v>
      </c>
      <c r="E238" s="4">
        <v>8.75</v>
      </c>
      <c r="F238" s="4">
        <v>0</v>
      </c>
      <c r="G238" s="4">
        <v>0.79</v>
      </c>
      <c r="H238" s="4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4" x14ac:dyDescent="0.3">
      <c r="A239" s="3"/>
      <c r="B239" s="4">
        <v>326</v>
      </c>
      <c r="C239" s="4">
        <v>110</v>
      </c>
      <c r="D239" s="4">
        <v>3.5</v>
      </c>
      <c r="E239" s="4">
        <v>8.76</v>
      </c>
      <c r="F239" s="4">
        <v>1</v>
      </c>
      <c r="G239" s="4">
        <v>0.79</v>
      </c>
      <c r="H239" s="4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4" x14ac:dyDescent="0.3">
      <c r="A240" s="3"/>
      <c r="B240" s="4">
        <v>323</v>
      </c>
      <c r="C240" s="4">
        <v>112</v>
      </c>
      <c r="D240" s="4">
        <v>4.5</v>
      </c>
      <c r="E240" s="4">
        <v>8.7799999999999994</v>
      </c>
      <c r="F240" s="4">
        <v>0</v>
      </c>
      <c r="G240" s="4">
        <v>0.79</v>
      </c>
      <c r="H240" s="4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4" x14ac:dyDescent="0.3">
      <c r="A241" s="3"/>
      <c r="B241" s="4">
        <v>324</v>
      </c>
      <c r="C241" s="4">
        <v>111</v>
      </c>
      <c r="D241" s="4">
        <v>2</v>
      </c>
      <c r="E241" s="4">
        <v>8.8000000000000007</v>
      </c>
      <c r="F241" s="4">
        <v>1</v>
      </c>
      <c r="G241" s="4">
        <v>0.79</v>
      </c>
      <c r="H241" s="4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4" x14ac:dyDescent="0.3">
      <c r="A242" s="3"/>
      <c r="B242" s="4">
        <v>323</v>
      </c>
      <c r="C242" s="4">
        <v>113</v>
      </c>
      <c r="D242" s="4">
        <v>4</v>
      </c>
      <c r="E242" s="4">
        <v>8.8800000000000008</v>
      </c>
      <c r="F242" s="4">
        <v>1</v>
      </c>
      <c r="G242" s="4">
        <v>0.79</v>
      </c>
      <c r="H242" s="4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4" x14ac:dyDescent="0.3">
      <c r="A243" s="3"/>
      <c r="B243" s="4">
        <v>313</v>
      </c>
      <c r="C243" s="4">
        <v>109</v>
      </c>
      <c r="D243" s="4">
        <v>3.5</v>
      </c>
      <c r="E243" s="4">
        <v>9</v>
      </c>
      <c r="F243" s="4">
        <v>0</v>
      </c>
      <c r="G243" s="4">
        <v>0.79</v>
      </c>
      <c r="H243" s="4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4" x14ac:dyDescent="0.3">
      <c r="A244" s="3"/>
      <c r="B244" s="4">
        <v>325</v>
      </c>
      <c r="C244" s="4">
        <v>108</v>
      </c>
      <c r="D244" s="4">
        <v>4</v>
      </c>
      <c r="E244" s="4">
        <v>9.06</v>
      </c>
      <c r="F244" s="4">
        <v>1</v>
      </c>
      <c r="G244" s="4">
        <v>0.79</v>
      </c>
      <c r="H244" s="4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4" x14ac:dyDescent="0.3">
      <c r="A245" s="3"/>
      <c r="B245" s="4">
        <v>323</v>
      </c>
      <c r="C245" s="4">
        <v>110</v>
      </c>
      <c r="D245" s="4">
        <v>3.5</v>
      </c>
      <c r="E245" s="4">
        <v>9.1</v>
      </c>
      <c r="F245" s="4">
        <v>1</v>
      </c>
      <c r="G245" s="4">
        <v>0.79</v>
      </c>
      <c r="H245" s="4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4" x14ac:dyDescent="0.3">
      <c r="A246" s="3"/>
      <c r="B246" s="4">
        <v>327</v>
      </c>
      <c r="C246" s="4">
        <v>113</v>
      </c>
      <c r="D246" s="4">
        <v>3</v>
      </c>
      <c r="E246" s="4">
        <v>8.66</v>
      </c>
      <c r="F246" s="4">
        <v>1</v>
      </c>
      <c r="G246" s="4">
        <v>0.8</v>
      </c>
      <c r="H246" s="4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4" x14ac:dyDescent="0.3">
      <c r="A247" s="3"/>
      <c r="B247" s="4">
        <v>322</v>
      </c>
      <c r="C247" s="4">
        <v>110</v>
      </c>
      <c r="D247" s="4">
        <v>2.5</v>
      </c>
      <c r="E247" s="4">
        <v>8.67</v>
      </c>
      <c r="F247" s="4">
        <v>1</v>
      </c>
      <c r="G247" s="4">
        <v>0.8</v>
      </c>
      <c r="H247" s="4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4" x14ac:dyDescent="0.3">
      <c r="A248" s="3"/>
      <c r="B248" s="4">
        <v>327</v>
      </c>
      <c r="C248" s="4">
        <v>113</v>
      </c>
      <c r="D248" s="4">
        <v>3</v>
      </c>
      <c r="E248" s="4">
        <v>8.69</v>
      </c>
      <c r="F248" s="4">
        <v>1</v>
      </c>
      <c r="G248" s="4">
        <v>0.8</v>
      </c>
      <c r="H248" s="4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4" x14ac:dyDescent="0.3">
      <c r="A249" s="3"/>
      <c r="B249" s="4">
        <v>324</v>
      </c>
      <c r="C249" s="4">
        <v>112</v>
      </c>
      <c r="D249" s="4">
        <v>3.5</v>
      </c>
      <c r="E249" s="4">
        <v>8.77</v>
      </c>
      <c r="F249" s="4">
        <v>1</v>
      </c>
      <c r="G249" s="4">
        <v>0.8</v>
      </c>
      <c r="H249" s="4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4" x14ac:dyDescent="0.3">
      <c r="A250" s="3"/>
      <c r="B250" s="4">
        <v>324</v>
      </c>
      <c r="C250" s="4">
        <v>110</v>
      </c>
      <c r="D250" s="4">
        <v>4</v>
      </c>
      <c r="E250" s="4">
        <v>8.8699999999999992</v>
      </c>
      <c r="F250" s="4">
        <v>1</v>
      </c>
      <c r="G250" s="4">
        <v>0.8</v>
      </c>
      <c r="H250" s="4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4" x14ac:dyDescent="0.3">
      <c r="A251" s="3"/>
      <c r="B251" s="4">
        <v>326</v>
      </c>
      <c r="C251" s="4">
        <v>108</v>
      </c>
      <c r="D251" s="4">
        <v>3.5</v>
      </c>
      <c r="E251" s="4">
        <v>8.89</v>
      </c>
      <c r="F251" s="4">
        <v>0</v>
      </c>
      <c r="G251" s="4">
        <v>0.8</v>
      </c>
      <c r="H251" s="4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4" x14ac:dyDescent="0.3">
      <c r="A252" s="3"/>
      <c r="B252" s="4">
        <v>321</v>
      </c>
      <c r="C252" s="4">
        <v>111</v>
      </c>
      <c r="D252" s="4">
        <v>3</v>
      </c>
      <c r="E252" s="4">
        <v>8.9</v>
      </c>
      <c r="F252" s="4">
        <v>1</v>
      </c>
      <c r="G252" s="4">
        <v>0.8</v>
      </c>
      <c r="H252" s="4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4" x14ac:dyDescent="0.3">
      <c r="A253" s="3"/>
      <c r="B253" s="4">
        <v>325</v>
      </c>
      <c r="C253" s="4">
        <v>112</v>
      </c>
      <c r="D253" s="4">
        <v>3.5</v>
      </c>
      <c r="E253" s="4">
        <v>8.9600000000000009</v>
      </c>
      <c r="F253" s="4">
        <v>1</v>
      </c>
      <c r="G253" s="4">
        <v>0.8</v>
      </c>
      <c r="H253" s="4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4" x14ac:dyDescent="0.3">
      <c r="A254" s="3"/>
      <c r="B254" s="4">
        <v>325</v>
      </c>
      <c r="C254" s="4">
        <v>112</v>
      </c>
      <c r="D254" s="4">
        <v>4</v>
      </c>
      <c r="E254" s="4">
        <v>9</v>
      </c>
      <c r="F254" s="4">
        <v>1</v>
      </c>
      <c r="G254" s="4">
        <v>0.8</v>
      </c>
      <c r="H254" s="4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4" x14ac:dyDescent="0.3">
      <c r="A255" s="3"/>
      <c r="B255" s="4">
        <v>326</v>
      </c>
      <c r="C255" s="4">
        <v>116</v>
      </c>
      <c r="D255" s="4">
        <v>3</v>
      </c>
      <c r="E255" s="4">
        <v>9.08</v>
      </c>
      <c r="F255" s="4">
        <v>1</v>
      </c>
      <c r="G255" s="4">
        <v>0.8</v>
      </c>
      <c r="H255" s="4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4" x14ac:dyDescent="0.3">
      <c r="A256" s="3"/>
      <c r="B256" s="4">
        <v>317</v>
      </c>
      <c r="C256" s="4">
        <v>110</v>
      </c>
      <c r="D256" s="4">
        <v>4.5</v>
      </c>
      <c r="E256" s="4">
        <v>9.11</v>
      </c>
      <c r="F256" s="4">
        <v>1</v>
      </c>
      <c r="G256" s="4">
        <v>0.8</v>
      </c>
      <c r="H256" s="4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4" x14ac:dyDescent="0.3">
      <c r="A257" s="3"/>
      <c r="B257" s="4">
        <v>320</v>
      </c>
      <c r="C257" s="4">
        <v>113</v>
      </c>
      <c r="D257" s="4">
        <v>2.5</v>
      </c>
      <c r="E257" s="4">
        <v>8.64</v>
      </c>
      <c r="F257" s="4">
        <v>1</v>
      </c>
      <c r="G257" s="4">
        <v>0.81</v>
      </c>
      <c r="H257" s="4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4" x14ac:dyDescent="0.3">
      <c r="A258" s="3"/>
      <c r="B258" s="4">
        <v>324</v>
      </c>
      <c r="C258" s="4">
        <v>107</v>
      </c>
      <c r="D258" s="4">
        <v>4</v>
      </c>
      <c r="E258" s="4">
        <v>8.66</v>
      </c>
      <c r="F258" s="4">
        <v>1</v>
      </c>
      <c r="G258" s="4">
        <v>0.81</v>
      </c>
      <c r="H258" s="4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4" x14ac:dyDescent="0.3">
      <c r="A259" s="3"/>
      <c r="B259" s="4">
        <v>323</v>
      </c>
      <c r="C259" s="4">
        <v>108</v>
      </c>
      <c r="D259" s="4">
        <v>4</v>
      </c>
      <c r="E259" s="4">
        <v>8.74</v>
      </c>
      <c r="F259" s="4">
        <v>1</v>
      </c>
      <c r="G259" s="4">
        <v>0.81</v>
      </c>
      <c r="H259" s="4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4" x14ac:dyDescent="0.3">
      <c r="A260" s="3"/>
      <c r="B260" s="4">
        <v>312</v>
      </c>
      <c r="C260" s="4">
        <v>106</v>
      </c>
      <c r="D260" s="4">
        <v>3.5</v>
      </c>
      <c r="E260" s="4">
        <v>8.7899999999999991</v>
      </c>
      <c r="F260" s="4">
        <v>1</v>
      </c>
      <c r="G260" s="4">
        <v>0.81</v>
      </c>
      <c r="H260" s="4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4" x14ac:dyDescent="0.3">
      <c r="A261" s="3"/>
      <c r="B261" s="4">
        <v>329</v>
      </c>
      <c r="C261" s="4">
        <v>111</v>
      </c>
      <c r="D261" s="4">
        <v>4</v>
      </c>
      <c r="E261" s="4">
        <v>9.01</v>
      </c>
      <c r="F261" s="4">
        <v>1</v>
      </c>
      <c r="G261" s="4">
        <v>0.81</v>
      </c>
      <c r="H261" s="4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4" x14ac:dyDescent="0.3">
      <c r="A262" s="3"/>
      <c r="B262" s="4">
        <v>328</v>
      </c>
      <c r="C262" s="4">
        <v>110</v>
      </c>
      <c r="D262" s="4">
        <v>2.5</v>
      </c>
      <c r="E262" s="4">
        <v>9.02</v>
      </c>
      <c r="F262" s="4">
        <v>1</v>
      </c>
      <c r="G262" s="4">
        <v>0.81</v>
      </c>
      <c r="H262" s="4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4" x14ac:dyDescent="0.3">
      <c r="A263" s="3"/>
      <c r="B263" s="4">
        <v>326</v>
      </c>
      <c r="C263" s="4">
        <v>116</v>
      </c>
      <c r="D263" s="4">
        <v>4</v>
      </c>
      <c r="E263" s="4">
        <v>9.14</v>
      </c>
      <c r="F263" s="4">
        <v>1</v>
      </c>
      <c r="G263" s="4">
        <v>0.81</v>
      </c>
      <c r="H263" s="4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4" x14ac:dyDescent="0.3">
      <c r="A264" s="3"/>
      <c r="B264" s="4">
        <v>314</v>
      </c>
      <c r="C264" s="4">
        <v>109</v>
      </c>
      <c r="D264" s="4">
        <v>4</v>
      </c>
      <c r="E264" s="4">
        <v>8.77</v>
      </c>
      <c r="F264" s="4">
        <v>1</v>
      </c>
      <c r="G264" s="4">
        <v>0.82</v>
      </c>
      <c r="H264" s="4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4" x14ac:dyDescent="0.3">
      <c r="A265" s="3"/>
      <c r="B265" s="4">
        <v>321</v>
      </c>
      <c r="C265" s="4">
        <v>110</v>
      </c>
      <c r="D265" s="4">
        <v>5</v>
      </c>
      <c r="E265" s="4">
        <v>8.85</v>
      </c>
      <c r="F265" s="4">
        <v>1</v>
      </c>
      <c r="G265" s="4">
        <v>0.82</v>
      </c>
      <c r="H265" s="4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4" x14ac:dyDescent="0.3">
      <c r="A266" s="3"/>
      <c r="B266" s="4">
        <v>324</v>
      </c>
      <c r="C266" s="4">
        <v>111</v>
      </c>
      <c r="D266" s="4">
        <v>3</v>
      </c>
      <c r="E266" s="4">
        <v>9.01</v>
      </c>
      <c r="F266" s="4">
        <v>1</v>
      </c>
      <c r="G266" s="4">
        <v>0.82</v>
      </c>
      <c r="H266" s="4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4" x14ac:dyDescent="0.3">
      <c r="A267" s="3"/>
      <c r="B267" s="4">
        <v>314</v>
      </c>
      <c r="C267" s="4">
        <v>104</v>
      </c>
      <c r="D267" s="4">
        <v>5</v>
      </c>
      <c r="E267" s="4">
        <v>9.02</v>
      </c>
      <c r="F267" s="4">
        <v>0</v>
      </c>
      <c r="G267" s="4">
        <v>0.82</v>
      </c>
      <c r="H267" s="4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4" x14ac:dyDescent="0.3">
      <c r="A268" s="3"/>
      <c r="B268" s="4">
        <v>319</v>
      </c>
      <c r="C268" s="4">
        <v>110</v>
      </c>
      <c r="D268" s="4">
        <v>3.5</v>
      </c>
      <c r="E268" s="4">
        <v>9.0399999999999991</v>
      </c>
      <c r="F268" s="4">
        <v>0</v>
      </c>
      <c r="G268" s="4">
        <v>0.82</v>
      </c>
      <c r="H268" s="4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4" x14ac:dyDescent="0.3">
      <c r="A269" s="3"/>
      <c r="B269" s="4">
        <v>328</v>
      </c>
      <c r="C269" s="4">
        <v>110</v>
      </c>
      <c r="D269" s="4">
        <v>4</v>
      </c>
      <c r="E269" s="4">
        <v>9.14</v>
      </c>
      <c r="F269" s="4">
        <v>1</v>
      </c>
      <c r="G269" s="4">
        <v>0.82</v>
      </c>
      <c r="H269" s="4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4" x14ac:dyDescent="0.3">
      <c r="A270" s="3"/>
      <c r="B270" s="4">
        <v>326</v>
      </c>
      <c r="C270" s="4">
        <v>114</v>
      </c>
      <c r="D270" s="4">
        <v>3</v>
      </c>
      <c r="E270" s="4">
        <v>9.11</v>
      </c>
      <c r="F270" s="4">
        <v>1</v>
      </c>
      <c r="G270" s="4">
        <v>0.83</v>
      </c>
      <c r="H270" s="4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4" x14ac:dyDescent="0.3">
      <c r="A271" s="3"/>
      <c r="B271" s="4">
        <v>325</v>
      </c>
      <c r="C271" s="4">
        <v>111</v>
      </c>
      <c r="D271" s="4">
        <v>4.5</v>
      </c>
      <c r="E271" s="4">
        <v>9.11</v>
      </c>
      <c r="F271" s="4">
        <v>1</v>
      </c>
      <c r="G271" s="4">
        <v>0.83</v>
      </c>
      <c r="H271" s="4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4" x14ac:dyDescent="0.3">
      <c r="A272" s="3"/>
      <c r="B272" s="4">
        <v>327</v>
      </c>
      <c r="C272" s="4">
        <v>113</v>
      </c>
      <c r="D272" s="4">
        <v>5</v>
      </c>
      <c r="E272" s="4">
        <v>9.14</v>
      </c>
      <c r="F272" s="4">
        <v>0</v>
      </c>
      <c r="G272" s="4">
        <v>0.83</v>
      </c>
      <c r="H272" s="4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4" x14ac:dyDescent="0.3">
      <c r="A273" s="3"/>
      <c r="B273" s="4">
        <v>317</v>
      </c>
      <c r="C273" s="4">
        <v>107</v>
      </c>
      <c r="D273" s="4">
        <v>3</v>
      </c>
      <c r="E273" s="4">
        <v>8.68</v>
      </c>
      <c r="F273" s="4">
        <v>1</v>
      </c>
      <c r="G273" s="4">
        <v>0.84</v>
      </c>
      <c r="H273" s="4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4" x14ac:dyDescent="0.3">
      <c r="A274" s="3"/>
      <c r="B274" s="4">
        <v>324</v>
      </c>
      <c r="C274" s="4">
        <v>110</v>
      </c>
      <c r="D274" s="4">
        <v>3.5</v>
      </c>
      <c r="E274" s="4">
        <v>8.9700000000000006</v>
      </c>
      <c r="F274" s="4">
        <v>1</v>
      </c>
      <c r="G274" s="4">
        <v>0.84</v>
      </c>
      <c r="H274" s="4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4" x14ac:dyDescent="0.3">
      <c r="A275" s="3"/>
      <c r="B275" s="4">
        <v>327</v>
      </c>
      <c r="C275" s="4">
        <v>111</v>
      </c>
      <c r="D275" s="4">
        <v>4.5</v>
      </c>
      <c r="E275" s="4">
        <v>9</v>
      </c>
      <c r="F275" s="4">
        <v>1</v>
      </c>
      <c r="G275" s="4">
        <v>0.84</v>
      </c>
      <c r="H275" s="4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4" x14ac:dyDescent="0.3">
      <c r="A276" s="3"/>
      <c r="B276" s="4">
        <v>314</v>
      </c>
      <c r="C276" s="4">
        <v>108</v>
      </c>
      <c r="D276" s="4">
        <v>4</v>
      </c>
      <c r="E276" s="4">
        <v>9.0399999999999991</v>
      </c>
      <c r="F276" s="4">
        <v>1</v>
      </c>
      <c r="G276" s="4">
        <v>0.84</v>
      </c>
      <c r="H276" s="4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4" x14ac:dyDescent="0.3">
      <c r="A277" s="3"/>
      <c r="B277" s="4">
        <v>326</v>
      </c>
      <c r="C277" s="4">
        <v>112</v>
      </c>
      <c r="D277" s="4">
        <v>3</v>
      </c>
      <c r="E277" s="4">
        <v>9.1</v>
      </c>
      <c r="F277" s="4">
        <v>1</v>
      </c>
      <c r="G277" s="4">
        <v>0.84</v>
      </c>
      <c r="H277" s="4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4" x14ac:dyDescent="0.3">
      <c r="A278" s="3"/>
      <c r="B278" s="4">
        <v>329</v>
      </c>
      <c r="C278" s="4">
        <v>110</v>
      </c>
      <c r="D278" s="4">
        <v>3</v>
      </c>
      <c r="E278" s="4">
        <v>9.15</v>
      </c>
      <c r="F278" s="4">
        <v>1</v>
      </c>
      <c r="G278" s="4">
        <v>0.84</v>
      </c>
      <c r="H278" s="4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4" x14ac:dyDescent="0.3">
      <c r="A279" s="3"/>
      <c r="B279" s="4">
        <v>328</v>
      </c>
      <c r="C279" s="4">
        <v>108</v>
      </c>
      <c r="D279" s="4">
        <v>4</v>
      </c>
      <c r="E279" s="4">
        <v>9.18</v>
      </c>
      <c r="F279" s="4">
        <v>1</v>
      </c>
      <c r="G279" s="4">
        <v>0.84</v>
      </c>
      <c r="H279" s="4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4" x14ac:dyDescent="0.3">
      <c r="A280" s="3"/>
      <c r="B280" s="4">
        <v>320</v>
      </c>
      <c r="C280" s="4">
        <v>111</v>
      </c>
      <c r="D280" s="4">
        <v>3.5</v>
      </c>
      <c r="E280" s="4">
        <v>8.8699999999999992</v>
      </c>
      <c r="F280" s="4">
        <v>1</v>
      </c>
      <c r="G280" s="4">
        <v>0.85</v>
      </c>
      <c r="H280" s="4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4" x14ac:dyDescent="0.3">
      <c r="A281" s="3"/>
      <c r="B281" s="4">
        <v>321</v>
      </c>
      <c r="C281" s="4">
        <v>114</v>
      </c>
      <c r="D281" s="4">
        <v>5</v>
      </c>
      <c r="E281" s="4">
        <v>9.1199999999999992</v>
      </c>
      <c r="F281" s="4">
        <v>0</v>
      </c>
      <c r="G281" s="4">
        <v>0.85</v>
      </c>
      <c r="H281" s="4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4" x14ac:dyDescent="0.3">
      <c r="A282" s="3"/>
      <c r="B282" s="4">
        <v>321</v>
      </c>
      <c r="C282" s="4">
        <v>109</v>
      </c>
      <c r="D282" s="4">
        <v>4</v>
      </c>
      <c r="E282" s="4">
        <v>9.1300000000000008</v>
      </c>
      <c r="F282" s="4">
        <v>1</v>
      </c>
      <c r="G282" s="4">
        <v>0.85</v>
      </c>
      <c r="H282" s="4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4" x14ac:dyDescent="0.3">
      <c r="A283" s="3"/>
      <c r="B283" s="4">
        <v>325</v>
      </c>
      <c r="C283" s="4">
        <v>112</v>
      </c>
      <c r="D283" s="4">
        <v>4.5</v>
      </c>
      <c r="E283" s="4">
        <v>9.17</v>
      </c>
      <c r="F283" s="4">
        <v>1</v>
      </c>
      <c r="G283" s="4">
        <v>0.85</v>
      </c>
      <c r="H283" s="4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4" x14ac:dyDescent="0.3">
      <c r="A284" s="3"/>
      <c r="B284" s="4">
        <v>323</v>
      </c>
      <c r="C284" s="4">
        <v>113</v>
      </c>
      <c r="D284" s="4">
        <v>3</v>
      </c>
      <c r="E284" s="4">
        <v>9.32</v>
      </c>
      <c r="F284" s="4">
        <v>1</v>
      </c>
      <c r="G284" s="4">
        <v>0.85</v>
      </c>
      <c r="H284" s="4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4" x14ac:dyDescent="0.3">
      <c r="A285" s="3"/>
      <c r="B285" s="4">
        <v>322</v>
      </c>
      <c r="C285" s="4">
        <v>114</v>
      </c>
      <c r="D285" s="4">
        <v>4</v>
      </c>
      <c r="E285" s="4">
        <v>8.94</v>
      </c>
      <c r="F285" s="4">
        <v>1</v>
      </c>
      <c r="G285" s="4">
        <v>0.86</v>
      </c>
      <c r="H285" s="4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4" x14ac:dyDescent="0.3">
      <c r="A286" s="3"/>
      <c r="B286" s="4">
        <v>331</v>
      </c>
      <c r="C286" s="4">
        <v>120</v>
      </c>
      <c r="D286" s="4">
        <v>4</v>
      </c>
      <c r="E286" s="4">
        <v>8.9600000000000009</v>
      </c>
      <c r="F286" s="4">
        <v>1</v>
      </c>
      <c r="G286" s="4">
        <v>0.86</v>
      </c>
      <c r="H286" s="4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4" x14ac:dyDescent="0.3">
      <c r="A287" s="3"/>
      <c r="B287" s="4">
        <v>321</v>
      </c>
      <c r="C287" s="4">
        <v>112</v>
      </c>
      <c r="D287" s="4">
        <v>5</v>
      </c>
      <c r="E287" s="4">
        <v>9.06</v>
      </c>
      <c r="F287" s="4">
        <v>1</v>
      </c>
      <c r="G287" s="4">
        <v>0.86</v>
      </c>
      <c r="H287" s="4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4" x14ac:dyDescent="0.3">
      <c r="A288" s="3"/>
      <c r="B288" s="4">
        <v>320</v>
      </c>
      <c r="C288" s="4">
        <v>120</v>
      </c>
      <c r="D288" s="4">
        <v>4.5</v>
      </c>
      <c r="E288" s="4">
        <v>9.11</v>
      </c>
      <c r="F288" s="4">
        <v>0</v>
      </c>
      <c r="G288" s="4">
        <v>0.86</v>
      </c>
      <c r="H288" s="4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4" x14ac:dyDescent="0.3">
      <c r="A289" s="3"/>
      <c r="B289" s="4">
        <v>322</v>
      </c>
      <c r="C289" s="4">
        <v>110</v>
      </c>
      <c r="D289" s="4">
        <v>5</v>
      </c>
      <c r="E289" s="4">
        <v>9.1300000000000008</v>
      </c>
      <c r="F289" s="4">
        <v>1</v>
      </c>
      <c r="G289" s="4">
        <v>0.86</v>
      </c>
      <c r="H289" s="4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4" x14ac:dyDescent="0.3">
      <c r="A290" s="3"/>
      <c r="B290" s="4">
        <v>329</v>
      </c>
      <c r="C290" s="4">
        <v>114</v>
      </c>
      <c r="D290" s="4">
        <v>5</v>
      </c>
      <c r="E290" s="4">
        <v>9.19</v>
      </c>
      <c r="F290" s="4">
        <v>1</v>
      </c>
      <c r="G290" s="4">
        <v>0.86</v>
      </c>
      <c r="H290" s="4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4" x14ac:dyDescent="0.3">
      <c r="A291" s="3"/>
      <c r="B291" s="4">
        <v>329</v>
      </c>
      <c r="C291" s="4">
        <v>114</v>
      </c>
      <c r="D291" s="4">
        <v>5</v>
      </c>
      <c r="E291" s="4">
        <v>9.3000000000000007</v>
      </c>
      <c r="F291" s="4">
        <v>1</v>
      </c>
      <c r="G291" s="4">
        <v>0.86</v>
      </c>
      <c r="H291" s="4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4" x14ac:dyDescent="0.3">
      <c r="A292" s="3"/>
      <c r="B292" s="4">
        <v>321</v>
      </c>
      <c r="C292" s="4">
        <v>111</v>
      </c>
      <c r="D292" s="4">
        <v>4</v>
      </c>
      <c r="E292" s="4">
        <v>8.9700000000000006</v>
      </c>
      <c r="F292" s="4">
        <v>1</v>
      </c>
      <c r="G292" s="4">
        <v>0.87</v>
      </c>
      <c r="H292" s="4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4" x14ac:dyDescent="0.3">
      <c r="A293" s="3"/>
      <c r="B293" s="4">
        <v>323</v>
      </c>
      <c r="C293" s="4">
        <v>110</v>
      </c>
      <c r="D293" s="4">
        <v>5</v>
      </c>
      <c r="E293" s="4">
        <v>8.98</v>
      </c>
      <c r="F293" s="4">
        <v>1</v>
      </c>
      <c r="G293" s="4">
        <v>0.87</v>
      </c>
      <c r="H293" s="4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4" x14ac:dyDescent="0.3">
      <c r="A294" s="3"/>
      <c r="B294" s="4">
        <v>332</v>
      </c>
      <c r="C294" s="4">
        <v>117</v>
      </c>
      <c r="D294" s="4">
        <v>4</v>
      </c>
      <c r="E294" s="4">
        <v>9.1</v>
      </c>
      <c r="F294" s="4">
        <v>0</v>
      </c>
      <c r="G294" s="4">
        <v>0.87</v>
      </c>
      <c r="H294" s="4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4" x14ac:dyDescent="0.3">
      <c r="A295" s="3"/>
      <c r="B295" s="4">
        <v>327</v>
      </c>
      <c r="C295" s="4">
        <v>108</v>
      </c>
      <c r="D295" s="4">
        <v>3.5</v>
      </c>
      <c r="E295" s="4">
        <v>9.1300000000000008</v>
      </c>
      <c r="F295" s="4">
        <v>1</v>
      </c>
      <c r="G295" s="4">
        <v>0.87</v>
      </c>
      <c r="H295" s="4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4" x14ac:dyDescent="0.3">
      <c r="A296" s="3"/>
      <c r="B296" s="4">
        <v>329</v>
      </c>
      <c r="C296" s="4">
        <v>111</v>
      </c>
      <c r="D296" s="4">
        <v>4.5</v>
      </c>
      <c r="E296" s="4">
        <v>9.18</v>
      </c>
      <c r="F296" s="4">
        <v>1</v>
      </c>
      <c r="G296" s="4">
        <v>0.87</v>
      </c>
      <c r="H296" s="4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4" x14ac:dyDescent="0.3">
      <c r="A297" s="3"/>
      <c r="B297" s="4">
        <v>324</v>
      </c>
      <c r="C297" s="4">
        <v>112</v>
      </c>
      <c r="D297" s="4">
        <v>5</v>
      </c>
      <c r="E297" s="4">
        <v>9.08</v>
      </c>
      <c r="F297" s="4">
        <v>1</v>
      </c>
      <c r="G297" s="4">
        <v>0.88</v>
      </c>
      <c r="H297" s="4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4" x14ac:dyDescent="0.3">
      <c r="A298" s="3"/>
      <c r="B298" s="4">
        <v>322</v>
      </c>
      <c r="C298" s="4">
        <v>110</v>
      </c>
      <c r="D298" s="4">
        <v>4</v>
      </c>
      <c r="E298" s="4">
        <v>9.1</v>
      </c>
      <c r="F298" s="4">
        <v>1</v>
      </c>
      <c r="G298" s="4">
        <v>0.88</v>
      </c>
      <c r="H298" s="4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4" x14ac:dyDescent="0.3">
      <c r="A299" s="3"/>
      <c r="B299" s="4">
        <v>320</v>
      </c>
      <c r="C299" s="4">
        <v>110</v>
      </c>
      <c r="D299" s="4">
        <v>5</v>
      </c>
      <c r="E299" s="4">
        <v>9.1999999999999993</v>
      </c>
      <c r="F299" s="4">
        <v>1</v>
      </c>
      <c r="G299" s="4">
        <v>0.88</v>
      </c>
      <c r="H299" s="4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4" x14ac:dyDescent="0.3">
      <c r="A300" s="3"/>
      <c r="B300" s="4">
        <v>326</v>
      </c>
      <c r="C300" s="4">
        <v>111</v>
      </c>
      <c r="D300" s="4">
        <v>4</v>
      </c>
      <c r="E300" s="4">
        <v>9.23</v>
      </c>
      <c r="F300" s="4">
        <v>1</v>
      </c>
      <c r="G300" s="4">
        <v>0.88</v>
      </c>
      <c r="H300" s="4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4" x14ac:dyDescent="0.3">
      <c r="A301" s="3"/>
      <c r="B301" s="4">
        <v>334</v>
      </c>
      <c r="C301" s="4">
        <v>117</v>
      </c>
      <c r="D301" s="4">
        <v>4.5</v>
      </c>
      <c r="E301" s="4">
        <v>9.07</v>
      </c>
      <c r="F301" s="4">
        <v>1</v>
      </c>
      <c r="G301" s="4">
        <v>0.89</v>
      </c>
      <c r="H301" s="4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4" x14ac:dyDescent="0.3">
      <c r="A302" s="3"/>
      <c r="B302" s="4">
        <v>324</v>
      </c>
      <c r="C302" s="4">
        <v>114</v>
      </c>
      <c r="D302" s="4">
        <v>4.5</v>
      </c>
      <c r="E302" s="4">
        <v>9.08</v>
      </c>
      <c r="F302" s="4">
        <v>1</v>
      </c>
      <c r="G302" s="4">
        <v>0.89</v>
      </c>
      <c r="H302" s="4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4" x14ac:dyDescent="0.3">
      <c r="A303" s="3"/>
      <c r="B303" s="4">
        <v>327</v>
      </c>
      <c r="C303" s="4">
        <v>113</v>
      </c>
      <c r="D303" s="4">
        <v>4.5</v>
      </c>
      <c r="E303" s="4">
        <v>9.11</v>
      </c>
      <c r="F303" s="4">
        <v>1</v>
      </c>
      <c r="G303" s="4">
        <v>0.89</v>
      </c>
      <c r="H303" s="4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4" x14ac:dyDescent="0.3">
      <c r="A304" s="3"/>
      <c r="B304" s="4">
        <v>333</v>
      </c>
      <c r="C304" s="4">
        <v>113</v>
      </c>
      <c r="D304" s="4">
        <v>4</v>
      </c>
      <c r="E304" s="4">
        <v>9.2799999999999994</v>
      </c>
      <c r="F304" s="4">
        <v>1</v>
      </c>
      <c r="G304" s="4">
        <v>0.89</v>
      </c>
      <c r="H304" s="4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4" x14ac:dyDescent="0.3">
      <c r="A305" s="3"/>
      <c r="B305" s="4">
        <v>329</v>
      </c>
      <c r="C305" s="4">
        <v>113</v>
      </c>
      <c r="D305" s="4">
        <v>4.5</v>
      </c>
      <c r="E305" s="4">
        <v>9.4499999999999993</v>
      </c>
      <c r="F305" s="4">
        <v>1</v>
      </c>
      <c r="G305" s="4">
        <v>0.89</v>
      </c>
      <c r="H305" s="4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4" x14ac:dyDescent="0.3">
      <c r="A306" s="3"/>
      <c r="B306" s="4">
        <v>339</v>
      </c>
      <c r="C306" s="4">
        <v>119</v>
      </c>
      <c r="D306" s="4">
        <v>4</v>
      </c>
      <c r="E306" s="4">
        <v>9.6999999999999993</v>
      </c>
      <c r="F306" s="4">
        <v>0</v>
      </c>
      <c r="G306" s="4">
        <v>0.89</v>
      </c>
      <c r="H306" s="4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4" x14ac:dyDescent="0.3">
      <c r="A307" s="3"/>
      <c r="B307" s="4">
        <v>324</v>
      </c>
      <c r="C307" s="4">
        <v>111</v>
      </c>
      <c r="D307" s="4">
        <v>4</v>
      </c>
      <c r="E307" s="4">
        <v>9.16</v>
      </c>
      <c r="F307" s="4">
        <v>1</v>
      </c>
      <c r="G307" s="4">
        <v>0.9</v>
      </c>
      <c r="H307" s="4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4" x14ac:dyDescent="0.3">
      <c r="A308" s="3"/>
      <c r="B308" s="4">
        <v>329</v>
      </c>
      <c r="C308" s="4">
        <v>119</v>
      </c>
      <c r="D308" s="4">
        <v>4.5</v>
      </c>
      <c r="E308" s="4">
        <v>9.16</v>
      </c>
      <c r="F308" s="4">
        <v>1</v>
      </c>
      <c r="G308" s="4">
        <v>0.9</v>
      </c>
      <c r="H308" s="4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4" x14ac:dyDescent="0.3">
      <c r="A309" s="3"/>
      <c r="B309" s="4">
        <v>330</v>
      </c>
      <c r="C309" s="4">
        <v>114</v>
      </c>
      <c r="D309" s="4">
        <v>4.5</v>
      </c>
      <c r="E309" s="4">
        <v>9.24</v>
      </c>
      <c r="F309" s="4">
        <v>1</v>
      </c>
      <c r="G309" s="4">
        <v>0.9</v>
      </c>
      <c r="H309" s="4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4" x14ac:dyDescent="0.3">
      <c r="A310" s="3"/>
      <c r="B310" s="4">
        <v>332</v>
      </c>
      <c r="C310" s="4">
        <v>119</v>
      </c>
      <c r="D310" s="4">
        <v>4.5</v>
      </c>
      <c r="E310" s="4">
        <v>9.24</v>
      </c>
      <c r="F310" s="4">
        <v>1</v>
      </c>
      <c r="G310" s="4">
        <v>0.9</v>
      </c>
      <c r="H310" s="4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4" x14ac:dyDescent="0.3">
      <c r="A311" s="3"/>
      <c r="B311" s="4">
        <v>330</v>
      </c>
      <c r="C311" s="4">
        <v>115</v>
      </c>
      <c r="D311" s="4">
        <v>3</v>
      </c>
      <c r="E311" s="4">
        <v>9.34</v>
      </c>
      <c r="F311" s="4">
        <v>1</v>
      </c>
      <c r="G311" s="4">
        <v>0.9</v>
      </c>
      <c r="H311" s="4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4" x14ac:dyDescent="0.3">
      <c r="A312" s="3"/>
      <c r="B312" s="4">
        <v>331</v>
      </c>
      <c r="C312" s="4">
        <v>119</v>
      </c>
      <c r="D312" s="4">
        <v>4.5</v>
      </c>
      <c r="E312" s="4">
        <v>9.34</v>
      </c>
      <c r="F312" s="4">
        <v>1</v>
      </c>
      <c r="G312" s="4">
        <v>0.9</v>
      </c>
      <c r="H312" s="4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4" x14ac:dyDescent="0.3">
      <c r="A313" s="3"/>
      <c r="B313" s="4">
        <v>332</v>
      </c>
      <c r="C313" s="4">
        <v>118</v>
      </c>
      <c r="D313" s="4">
        <v>3.5</v>
      </c>
      <c r="E313" s="4">
        <v>9.36</v>
      </c>
      <c r="F313" s="4">
        <v>1</v>
      </c>
      <c r="G313" s="4">
        <v>0.9</v>
      </c>
      <c r="H313" s="4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4" x14ac:dyDescent="0.3">
      <c r="A314" s="3"/>
      <c r="B314" s="4">
        <v>340</v>
      </c>
      <c r="C314" s="4">
        <v>114</v>
      </c>
      <c r="D314" s="4">
        <v>4</v>
      </c>
      <c r="E314" s="4">
        <v>9.6</v>
      </c>
      <c r="F314" s="4">
        <v>1</v>
      </c>
      <c r="G314" s="4">
        <v>0.9</v>
      </c>
      <c r="H314" s="4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4" x14ac:dyDescent="0.3">
      <c r="A315" s="3"/>
      <c r="B315" s="4">
        <v>322</v>
      </c>
      <c r="C315" s="4">
        <v>112</v>
      </c>
      <c r="D315" s="4">
        <v>4.5</v>
      </c>
      <c r="E315" s="4">
        <v>9.26</v>
      </c>
      <c r="F315" s="4">
        <v>1</v>
      </c>
      <c r="G315" s="4">
        <v>0.91</v>
      </c>
      <c r="H315" s="4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4" x14ac:dyDescent="0.3">
      <c r="A316" s="3"/>
      <c r="B316" s="4">
        <v>330</v>
      </c>
      <c r="C316" s="4">
        <v>113</v>
      </c>
      <c r="D316" s="4">
        <v>4</v>
      </c>
      <c r="E316" s="4">
        <v>9.31</v>
      </c>
      <c r="F316" s="4">
        <v>1</v>
      </c>
      <c r="G316" s="4">
        <v>0.91</v>
      </c>
      <c r="H316" s="4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4" x14ac:dyDescent="0.3">
      <c r="A317" s="3"/>
      <c r="B317" s="4">
        <v>326</v>
      </c>
      <c r="C317" s="4">
        <v>113</v>
      </c>
      <c r="D317" s="4">
        <v>4</v>
      </c>
      <c r="E317" s="4">
        <v>9.4</v>
      </c>
      <c r="F317" s="4">
        <v>1</v>
      </c>
      <c r="G317" s="4">
        <v>0.91</v>
      </c>
      <c r="H317" s="4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4" x14ac:dyDescent="0.3">
      <c r="A318" s="3"/>
      <c r="B318" s="4">
        <v>338</v>
      </c>
      <c r="C318" s="4">
        <v>118</v>
      </c>
      <c r="D318" s="4">
        <v>4.5</v>
      </c>
      <c r="E318" s="4">
        <v>9.4</v>
      </c>
      <c r="F318" s="4">
        <v>1</v>
      </c>
      <c r="G318" s="4">
        <v>0.91</v>
      </c>
      <c r="H318" s="4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4" x14ac:dyDescent="0.3">
      <c r="A319" s="3"/>
      <c r="B319" s="4">
        <v>338</v>
      </c>
      <c r="C319" s="4">
        <v>117</v>
      </c>
      <c r="D319" s="4">
        <v>4.5</v>
      </c>
      <c r="E319" s="4">
        <v>9.4600000000000009</v>
      </c>
      <c r="F319" s="4">
        <v>1</v>
      </c>
      <c r="G319" s="4">
        <v>0.91</v>
      </c>
      <c r="H319" s="4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4" x14ac:dyDescent="0.3">
      <c r="A320" s="3"/>
      <c r="B320" s="4">
        <v>336</v>
      </c>
      <c r="C320" s="4">
        <v>118</v>
      </c>
      <c r="D320" s="4">
        <v>4</v>
      </c>
      <c r="E320" s="4">
        <v>9.19</v>
      </c>
      <c r="F320" s="4">
        <v>1</v>
      </c>
      <c r="G320" s="4">
        <v>0.92</v>
      </c>
      <c r="H320" s="4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4" x14ac:dyDescent="0.3">
      <c r="A321" s="3"/>
      <c r="B321" s="4">
        <v>320</v>
      </c>
      <c r="C321" s="4">
        <v>110</v>
      </c>
      <c r="D321" s="4">
        <v>4.5</v>
      </c>
      <c r="E321" s="4">
        <v>9.2200000000000006</v>
      </c>
      <c r="F321" s="4">
        <v>1</v>
      </c>
      <c r="G321" s="4">
        <v>0.92</v>
      </c>
      <c r="H321" s="4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4" x14ac:dyDescent="0.3">
      <c r="A322" s="3"/>
      <c r="B322" s="4">
        <v>322</v>
      </c>
      <c r="C322" s="4">
        <v>115</v>
      </c>
      <c r="D322" s="4">
        <v>4.5</v>
      </c>
      <c r="E322" s="4">
        <v>9.36</v>
      </c>
      <c r="F322" s="4">
        <v>1</v>
      </c>
      <c r="G322" s="4">
        <v>0.92</v>
      </c>
      <c r="H322" s="4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4" x14ac:dyDescent="0.3">
      <c r="A323" s="3"/>
      <c r="B323" s="4">
        <v>331</v>
      </c>
      <c r="C323" s="4">
        <v>115</v>
      </c>
      <c r="D323" s="4">
        <v>3.5</v>
      </c>
      <c r="E323" s="4">
        <v>9.44</v>
      </c>
      <c r="F323" s="4">
        <v>1</v>
      </c>
      <c r="G323" s="4">
        <v>0.92</v>
      </c>
      <c r="H323" s="4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4" x14ac:dyDescent="0.3">
      <c r="A324" s="3"/>
      <c r="B324" s="4">
        <v>337</v>
      </c>
      <c r="C324" s="4">
        <v>118</v>
      </c>
      <c r="D324" s="4">
        <v>4.5</v>
      </c>
      <c r="E324" s="4">
        <v>9.65</v>
      </c>
      <c r="F324" s="4">
        <v>1</v>
      </c>
      <c r="G324" s="4">
        <v>0.92</v>
      </c>
      <c r="H324" s="4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4" x14ac:dyDescent="0.3">
      <c r="A325" s="3"/>
      <c r="B325" s="4">
        <v>331</v>
      </c>
      <c r="C325" s="4">
        <v>116</v>
      </c>
      <c r="D325" s="4">
        <v>4</v>
      </c>
      <c r="E325" s="4">
        <v>9.26</v>
      </c>
      <c r="F325" s="4">
        <v>1</v>
      </c>
      <c r="G325" s="4">
        <v>0.93</v>
      </c>
      <c r="H325" s="4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4" x14ac:dyDescent="0.3">
      <c r="A326" s="3"/>
      <c r="B326" s="4">
        <v>331</v>
      </c>
      <c r="C326" s="4">
        <v>115</v>
      </c>
      <c r="D326" s="4">
        <v>3.5</v>
      </c>
      <c r="E326" s="4">
        <v>9.36</v>
      </c>
      <c r="F326" s="4">
        <v>1</v>
      </c>
      <c r="G326" s="4">
        <v>0.93</v>
      </c>
      <c r="H326" s="4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4" x14ac:dyDescent="0.3">
      <c r="A327" s="3"/>
      <c r="B327" s="4">
        <v>330</v>
      </c>
      <c r="C327" s="4">
        <v>116</v>
      </c>
      <c r="D327" s="4">
        <v>4.5</v>
      </c>
      <c r="E327" s="4">
        <v>9.36</v>
      </c>
      <c r="F327" s="4">
        <v>1</v>
      </c>
      <c r="G327" s="4">
        <v>0.93</v>
      </c>
      <c r="H327" s="4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4" x14ac:dyDescent="0.3">
      <c r="A328" s="3"/>
      <c r="B328" s="4">
        <v>331</v>
      </c>
      <c r="C328" s="4">
        <v>116</v>
      </c>
      <c r="D328" s="4">
        <v>5</v>
      </c>
      <c r="E328" s="4">
        <v>9.3800000000000008</v>
      </c>
      <c r="F328" s="4">
        <v>1</v>
      </c>
      <c r="G328" s="4">
        <v>0.93</v>
      </c>
      <c r="H328" s="4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4" x14ac:dyDescent="0.3">
      <c r="A329" s="3"/>
      <c r="B329" s="4">
        <v>334</v>
      </c>
      <c r="C329" s="4">
        <v>114</v>
      </c>
      <c r="D329" s="4">
        <v>4</v>
      </c>
      <c r="E329" s="4">
        <v>9.43</v>
      </c>
      <c r="F329" s="4">
        <v>1</v>
      </c>
      <c r="G329" s="4">
        <v>0.93</v>
      </c>
      <c r="H329" s="4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4" x14ac:dyDescent="0.3">
      <c r="A330" s="3"/>
      <c r="B330" s="4">
        <v>335</v>
      </c>
      <c r="C330" s="4">
        <v>118</v>
      </c>
      <c r="D330" s="4">
        <v>3.5</v>
      </c>
      <c r="E330" s="4">
        <v>9.44</v>
      </c>
      <c r="F330" s="4">
        <v>1</v>
      </c>
      <c r="G330" s="4">
        <v>0.93</v>
      </c>
      <c r="H330" s="4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4" x14ac:dyDescent="0.3">
      <c r="A331" s="3"/>
      <c r="B331" s="4">
        <v>321</v>
      </c>
      <c r="C331" s="4">
        <v>111</v>
      </c>
      <c r="D331" s="4">
        <v>5</v>
      </c>
      <c r="E331" s="4">
        <v>9.4499999999999993</v>
      </c>
      <c r="F331" s="4">
        <v>1</v>
      </c>
      <c r="G331" s="4">
        <v>0.93</v>
      </c>
      <c r="H331" s="4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4" x14ac:dyDescent="0.3">
      <c r="A332" s="3"/>
      <c r="B332" s="4">
        <v>335</v>
      </c>
      <c r="C332" s="4">
        <v>115</v>
      </c>
      <c r="D332" s="4">
        <v>4.5</v>
      </c>
      <c r="E332" s="4">
        <v>9.68</v>
      </c>
      <c r="F332" s="4">
        <v>1</v>
      </c>
      <c r="G332" s="4">
        <v>0.93</v>
      </c>
      <c r="H332" s="4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4" x14ac:dyDescent="0.3">
      <c r="A333" s="3"/>
      <c r="B333" s="4">
        <v>332</v>
      </c>
      <c r="C333" s="4">
        <v>116</v>
      </c>
      <c r="D333" s="4">
        <v>5</v>
      </c>
      <c r="E333" s="4">
        <v>9.2799999999999994</v>
      </c>
      <c r="F333" s="4">
        <v>1</v>
      </c>
      <c r="G333" s="4">
        <v>0.94</v>
      </c>
      <c r="H333" s="4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4" x14ac:dyDescent="0.3">
      <c r="A334" s="3"/>
      <c r="B334" s="4">
        <v>331</v>
      </c>
      <c r="C334" s="4">
        <v>117</v>
      </c>
      <c r="D334" s="4">
        <v>5</v>
      </c>
      <c r="E334" s="4">
        <v>9.42</v>
      </c>
      <c r="F334" s="4">
        <v>1</v>
      </c>
      <c r="G334" s="4">
        <v>0.94</v>
      </c>
      <c r="H334" s="4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4" x14ac:dyDescent="0.3">
      <c r="A335" s="3"/>
      <c r="B335" s="4">
        <v>340</v>
      </c>
      <c r="C335" s="4">
        <v>115</v>
      </c>
      <c r="D335" s="4">
        <v>4.5</v>
      </c>
      <c r="E335" s="4">
        <v>9.4499999999999993</v>
      </c>
      <c r="F335" s="4">
        <v>1</v>
      </c>
      <c r="G335" s="4">
        <v>0.94</v>
      </c>
      <c r="H335" s="4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4" x14ac:dyDescent="0.3">
      <c r="A336" s="3"/>
      <c r="B336" s="4">
        <v>332</v>
      </c>
      <c r="C336" s="4">
        <v>118</v>
      </c>
      <c r="D336" s="4">
        <v>5</v>
      </c>
      <c r="E336" s="4">
        <v>9.4700000000000006</v>
      </c>
      <c r="F336" s="4">
        <v>1</v>
      </c>
      <c r="G336" s="4">
        <v>0.94</v>
      </c>
      <c r="H336" s="4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4" x14ac:dyDescent="0.3">
      <c r="A337" s="3"/>
      <c r="B337" s="4">
        <v>334</v>
      </c>
      <c r="C337" s="4">
        <v>119</v>
      </c>
      <c r="D337" s="4">
        <v>4.5</v>
      </c>
      <c r="E337" s="4">
        <v>9.48</v>
      </c>
      <c r="F337" s="4">
        <v>1</v>
      </c>
      <c r="G337" s="4">
        <v>0.94</v>
      </c>
      <c r="H337" s="4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4" x14ac:dyDescent="0.3">
      <c r="A338" s="3"/>
      <c r="B338" s="4">
        <v>328</v>
      </c>
      <c r="C338" s="4">
        <v>116</v>
      </c>
      <c r="D338" s="4">
        <v>5</v>
      </c>
      <c r="E338" s="4">
        <v>9.5</v>
      </c>
      <c r="F338" s="4">
        <v>1</v>
      </c>
      <c r="G338" s="4">
        <v>0.94</v>
      </c>
      <c r="H338" s="4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4" x14ac:dyDescent="0.3">
      <c r="A339" s="3"/>
      <c r="B339" s="4">
        <v>336</v>
      </c>
      <c r="C339" s="4">
        <v>118</v>
      </c>
      <c r="D339" s="4">
        <v>5</v>
      </c>
      <c r="E339" s="4">
        <v>9.5299999999999994</v>
      </c>
      <c r="F339" s="4">
        <v>1</v>
      </c>
      <c r="G339" s="4">
        <v>0.94</v>
      </c>
      <c r="H339" s="4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4" x14ac:dyDescent="0.3">
      <c r="A340" s="3"/>
      <c r="B340" s="4">
        <v>335</v>
      </c>
      <c r="C340" s="4">
        <v>117</v>
      </c>
      <c r="D340" s="4">
        <v>5</v>
      </c>
      <c r="E340" s="4">
        <v>9.56</v>
      </c>
      <c r="F340" s="4">
        <v>1</v>
      </c>
      <c r="G340" s="4">
        <v>0.94</v>
      </c>
      <c r="H340" s="4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4" x14ac:dyDescent="0.3">
      <c r="A341" s="3"/>
      <c r="B341" s="4">
        <v>340</v>
      </c>
      <c r="C341" s="4">
        <v>120</v>
      </c>
      <c r="D341" s="4">
        <v>4.5</v>
      </c>
      <c r="E341" s="4">
        <v>9.6</v>
      </c>
      <c r="F341" s="4">
        <v>1</v>
      </c>
      <c r="G341" s="4">
        <v>0.94</v>
      </c>
      <c r="H341" s="4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4" x14ac:dyDescent="0.3">
      <c r="A342" s="3"/>
      <c r="B342" s="4">
        <v>332</v>
      </c>
      <c r="C342" s="4">
        <v>118</v>
      </c>
      <c r="D342" s="4">
        <v>5</v>
      </c>
      <c r="E342" s="4">
        <v>9.64</v>
      </c>
      <c r="F342" s="4">
        <v>1</v>
      </c>
      <c r="G342" s="4">
        <v>0.94</v>
      </c>
      <c r="H342" s="4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4" x14ac:dyDescent="0.3">
      <c r="A343" s="3"/>
      <c r="B343" s="4">
        <v>340</v>
      </c>
      <c r="C343" s="4">
        <v>112</v>
      </c>
      <c r="D343" s="4">
        <v>4.5</v>
      </c>
      <c r="E343" s="4">
        <v>9.66</v>
      </c>
      <c r="F343" s="4">
        <v>1</v>
      </c>
      <c r="G343" s="4">
        <v>0.94</v>
      </c>
      <c r="H343" s="4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4" x14ac:dyDescent="0.3">
      <c r="A344" s="3"/>
      <c r="B344" s="4">
        <v>331</v>
      </c>
      <c r="C344" s="4">
        <v>112</v>
      </c>
      <c r="D344" s="4">
        <v>5</v>
      </c>
      <c r="E344" s="4">
        <v>9.8000000000000007</v>
      </c>
      <c r="F344" s="4">
        <v>1</v>
      </c>
      <c r="G344" s="4">
        <v>0.94</v>
      </c>
      <c r="H344" s="4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4" x14ac:dyDescent="0.3">
      <c r="A345" s="3"/>
      <c r="B345" s="4">
        <v>338</v>
      </c>
      <c r="C345" s="4">
        <v>120</v>
      </c>
      <c r="D345" s="4">
        <v>5</v>
      </c>
      <c r="E345" s="4">
        <v>9.66</v>
      </c>
      <c r="F345" s="4">
        <v>1</v>
      </c>
      <c r="G345" s="4">
        <v>0.95</v>
      </c>
      <c r="H345" s="4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4" x14ac:dyDescent="0.3">
      <c r="A346" s="3"/>
      <c r="B346" s="4">
        <v>334</v>
      </c>
      <c r="C346" s="4">
        <v>119</v>
      </c>
      <c r="D346" s="4">
        <v>4.5</v>
      </c>
      <c r="E346" s="4">
        <v>9.6999999999999993</v>
      </c>
      <c r="F346" s="4">
        <v>1</v>
      </c>
      <c r="G346" s="4">
        <v>0.95</v>
      </c>
      <c r="H346" s="4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4" x14ac:dyDescent="0.3">
      <c r="A347" s="3"/>
      <c r="B347" s="4">
        <v>340</v>
      </c>
      <c r="C347" s="4">
        <v>120</v>
      </c>
      <c r="D347" s="4">
        <v>5</v>
      </c>
      <c r="E347" s="4">
        <v>9.5</v>
      </c>
      <c r="F347" s="4">
        <v>1</v>
      </c>
      <c r="G347" s="4">
        <v>0.96</v>
      </c>
      <c r="H347" s="4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4" x14ac:dyDescent="0.3">
      <c r="A348" s="3"/>
      <c r="B348" s="4">
        <v>339</v>
      </c>
      <c r="C348" s="4">
        <v>114</v>
      </c>
      <c r="D348" s="4">
        <v>4.5</v>
      </c>
      <c r="E348" s="4">
        <v>9.76</v>
      </c>
      <c r="F348" s="4">
        <v>1</v>
      </c>
      <c r="G348" s="4">
        <v>0.96</v>
      </c>
      <c r="H348" s="4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4" x14ac:dyDescent="0.3">
      <c r="A349" s="3"/>
      <c r="B349" s="4">
        <v>336</v>
      </c>
      <c r="C349" s="4">
        <v>112</v>
      </c>
      <c r="D349" s="4">
        <v>5</v>
      </c>
      <c r="E349" s="4">
        <v>9.76</v>
      </c>
      <c r="F349" s="4">
        <v>1</v>
      </c>
      <c r="G349" s="4">
        <v>0.96</v>
      </c>
      <c r="H349" s="4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4" x14ac:dyDescent="0.3">
      <c r="A350" s="3"/>
      <c r="B350" s="4">
        <v>333</v>
      </c>
      <c r="C350" s="4">
        <v>119</v>
      </c>
      <c r="D350" s="4">
        <v>4.5</v>
      </c>
      <c r="E350" s="4">
        <v>9.7799999999999994</v>
      </c>
      <c r="F350" s="4">
        <v>1</v>
      </c>
      <c r="G350" s="4">
        <v>0.96</v>
      </c>
      <c r="H350" s="4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4" x14ac:dyDescent="0.3">
      <c r="A351" s="3"/>
      <c r="B351" s="4">
        <v>339</v>
      </c>
      <c r="C351" s="4">
        <v>116</v>
      </c>
      <c r="D351" s="4">
        <v>3.5</v>
      </c>
      <c r="E351" s="4">
        <v>9.8000000000000007</v>
      </c>
      <c r="F351" s="4">
        <v>1</v>
      </c>
      <c r="G351" s="4">
        <v>0.96</v>
      </c>
      <c r="H351" s="4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4" x14ac:dyDescent="0.3">
      <c r="A352" s="3"/>
      <c r="B352" s="4">
        <v>336</v>
      </c>
      <c r="C352" s="4">
        <v>119</v>
      </c>
      <c r="D352" s="4">
        <v>3.5</v>
      </c>
      <c r="E352" s="4">
        <v>9.8000000000000007</v>
      </c>
      <c r="F352" s="4">
        <v>1</v>
      </c>
      <c r="G352" s="4">
        <v>0.97</v>
      </c>
      <c r="H352" s="4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4" x14ac:dyDescent="0.3">
      <c r="A353" s="3"/>
      <c r="B353" s="4">
        <v>334</v>
      </c>
      <c r="C353" s="4">
        <v>120</v>
      </c>
      <c r="D353" s="4">
        <v>5</v>
      </c>
      <c r="E353" s="4">
        <v>9.8699999999999992</v>
      </c>
      <c r="F353" s="4">
        <v>1</v>
      </c>
      <c r="G353" s="4">
        <v>0.97</v>
      </c>
      <c r="H353" s="4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4" x14ac:dyDescent="0.3">
      <c r="A354" s="3"/>
      <c r="B354" s="4">
        <v>340</v>
      </c>
      <c r="C354" s="4">
        <v>120</v>
      </c>
      <c r="D354" s="4">
        <v>4.5</v>
      </c>
      <c r="E354" s="4">
        <v>9.91</v>
      </c>
      <c r="F354" s="4">
        <v>1</v>
      </c>
      <c r="G354" s="4">
        <v>0.97</v>
      </c>
      <c r="H354" s="4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4" x14ac:dyDescent="0.3">
      <c r="A355" s="3"/>
      <c r="B355" s="4">
        <v>340</v>
      </c>
      <c r="C355" s="4">
        <v>120</v>
      </c>
      <c r="D355" s="4">
        <v>4</v>
      </c>
      <c r="E355" s="4">
        <v>9.92</v>
      </c>
      <c r="F355" s="4">
        <v>1</v>
      </c>
      <c r="G355" s="4">
        <v>0.97</v>
      </c>
      <c r="H355" s="4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</sheetData>
  <autoFilter ref="B9:G9">
    <sortState ref="B10:I355">
      <sortCondition ref="G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51"/>
  <sheetViews>
    <sheetView tabSelected="1" workbookViewId="0">
      <selection activeCell="N26" sqref="N26"/>
    </sheetView>
  </sheetViews>
  <sheetFormatPr defaultColWidth="12.6328125" defaultRowHeight="15.75" customHeight="1" x14ac:dyDescent="0.25"/>
  <cols>
    <col min="9" max="9" width="14" bestFit="1" customWidth="1"/>
    <col min="10" max="10" width="14.08984375" bestFit="1" customWidth="1"/>
  </cols>
  <sheetData>
    <row r="1" spans="1:27" ht="15.75" customHeight="1" x14ac:dyDescent="0.3">
      <c r="A1" s="3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22" t="s">
        <v>48</v>
      </c>
      <c r="K1" s="21" t="s">
        <v>52</v>
      </c>
      <c r="L1" s="3"/>
      <c r="M1" s="16"/>
      <c r="N1" s="16" t="s">
        <v>41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3">
      <c r="A2" s="3"/>
      <c r="B2" s="4">
        <v>318</v>
      </c>
      <c r="C2" s="4">
        <v>107</v>
      </c>
      <c r="D2" s="4">
        <v>3</v>
      </c>
      <c r="E2" s="4">
        <v>3</v>
      </c>
      <c r="F2" s="4">
        <v>3.5</v>
      </c>
      <c r="G2" s="4">
        <v>8.27</v>
      </c>
      <c r="H2" s="4">
        <v>1</v>
      </c>
      <c r="I2" s="4">
        <v>0.74</v>
      </c>
      <c r="J2" s="3">
        <f>$N$2+B2*$N$3+C2*$N$4+F2*$N$5+G2*$N$6+H2*$N$7</f>
        <v>0.69626081482496316</v>
      </c>
      <c r="K2" s="3">
        <f>ABS(I2-J2)</f>
        <v>4.3739185175036832E-2</v>
      </c>
      <c r="L2" s="3"/>
      <c r="M2" s="15" t="s">
        <v>35</v>
      </c>
      <c r="N2" s="15">
        <v>-1.2656579707348894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3">
      <c r="A3" s="3"/>
      <c r="B3" s="4">
        <v>325</v>
      </c>
      <c r="C3" s="4">
        <v>110</v>
      </c>
      <c r="D3" s="4">
        <v>4</v>
      </c>
      <c r="E3" s="4">
        <v>3.5</v>
      </c>
      <c r="F3" s="4">
        <v>4</v>
      </c>
      <c r="G3" s="4">
        <v>8.67</v>
      </c>
      <c r="H3" s="4">
        <v>1</v>
      </c>
      <c r="I3" s="4">
        <v>0.73</v>
      </c>
      <c r="J3" s="3">
        <f t="shared" ref="J3:J51" si="0">$N$2+B3*$N$3+C3*$N$4+F3*$N$5+G3*$N$6+H3*$N$7</f>
        <v>0.77747457823941046</v>
      </c>
      <c r="K3" s="3">
        <f t="shared" ref="K3:K51" si="1">ABS(I3-J3)</f>
        <v>4.7474578239410481E-2</v>
      </c>
      <c r="L3" s="3"/>
      <c r="M3" s="15" t="s">
        <v>2</v>
      </c>
      <c r="N3" s="15">
        <v>1.6344987050331391E-3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3">
      <c r="A4" s="3"/>
      <c r="B4" s="4">
        <v>303</v>
      </c>
      <c r="C4" s="4">
        <v>100</v>
      </c>
      <c r="D4" s="4">
        <v>2</v>
      </c>
      <c r="E4" s="4">
        <v>3</v>
      </c>
      <c r="F4" s="4">
        <v>3.5</v>
      </c>
      <c r="G4" s="4">
        <v>8.06</v>
      </c>
      <c r="H4" s="4">
        <v>1</v>
      </c>
      <c r="I4" s="4">
        <v>0.64</v>
      </c>
      <c r="J4" s="3">
        <f t="shared" si="0"/>
        <v>0.62332027988433891</v>
      </c>
      <c r="K4" s="3">
        <f t="shared" si="1"/>
        <v>1.6679720115661101E-2</v>
      </c>
      <c r="L4" s="3"/>
      <c r="M4" s="15" t="s">
        <v>3</v>
      </c>
      <c r="N4" s="15">
        <v>3.4334563675650787E-3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3">
      <c r="A5" s="3"/>
      <c r="B5" s="4">
        <v>300</v>
      </c>
      <c r="C5" s="4">
        <v>102</v>
      </c>
      <c r="D5" s="4">
        <v>3</v>
      </c>
      <c r="E5" s="4">
        <v>3.5</v>
      </c>
      <c r="F5" s="4">
        <v>2.5</v>
      </c>
      <c r="G5" s="4">
        <v>8.17</v>
      </c>
      <c r="H5" s="4">
        <v>0</v>
      </c>
      <c r="I5" s="4">
        <v>0.63</v>
      </c>
      <c r="J5" s="3">
        <f t="shared" si="0"/>
        <v>0.58883163532881133</v>
      </c>
      <c r="K5" s="3">
        <f t="shared" si="1"/>
        <v>4.1168364671188673E-2</v>
      </c>
      <c r="L5" s="3"/>
      <c r="M5" s="15" t="s">
        <v>6</v>
      </c>
      <c r="N5" s="15">
        <v>2.6033864687624149E-2</v>
      </c>
      <c r="O5" s="23" t="s">
        <v>51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3">
      <c r="A6" s="3"/>
      <c r="B6" s="4">
        <v>297</v>
      </c>
      <c r="C6" s="4">
        <v>98</v>
      </c>
      <c r="D6" s="4">
        <v>2</v>
      </c>
      <c r="E6" s="4">
        <v>2.5</v>
      </c>
      <c r="F6" s="4">
        <v>3</v>
      </c>
      <c r="G6" s="4">
        <v>7.67</v>
      </c>
      <c r="H6" s="4">
        <v>0</v>
      </c>
      <c r="I6" s="4">
        <v>0.59</v>
      </c>
      <c r="J6" s="3">
        <f t="shared" si="0"/>
        <v>0.52514253229637886</v>
      </c>
      <c r="K6" s="3">
        <f t="shared" si="1"/>
        <v>6.4857467703621108E-2</v>
      </c>
      <c r="L6" s="3"/>
      <c r="M6" s="15" t="s">
        <v>7</v>
      </c>
      <c r="N6" s="15">
        <v>0.11613742758176997</v>
      </c>
      <c r="O6" s="23" t="s">
        <v>50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thickBot="1" x14ac:dyDescent="0.35">
      <c r="A7" s="3"/>
      <c r="B7" s="4">
        <v>317</v>
      </c>
      <c r="C7" s="4">
        <v>106</v>
      </c>
      <c r="D7" s="4">
        <v>2</v>
      </c>
      <c r="E7" s="4">
        <v>2</v>
      </c>
      <c r="F7" s="4">
        <v>3.5</v>
      </c>
      <c r="G7" s="4">
        <v>8.1199999999999992</v>
      </c>
      <c r="H7" s="4">
        <v>0</v>
      </c>
      <c r="I7" s="4">
        <v>0.73</v>
      </c>
      <c r="J7" s="3">
        <f t="shared" si="0"/>
        <v>0.65057893209317075</v>
      </c>
      <c r="K7" s="3">
        <f t="shared" si="1"/>
        <v>7.9421067906829235E-2</v>
      </c>
      <c r="L7" s="3"/>
      <c r="M7" s="17" t="s">
        <v>8</v>
      </c>
      <c r="N7" s="17">
        <v>2.319331352192882E-2</v>
      </c>
      <c r="O7" s="23" t="s">
        <v>49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3">
      <c r="A8" s="3"/>
      <c r="B8" s="4">
        <v>327</v>
      </c>
      <c r="C8" s="4">
        <v>109</v>
      </c>
      <c r="D8" s="4">
        <v>3</v>
      </c>
      <c r="E8" s="4">
        <v>3.5</v>
      </c>
      <c r="F8" s="4">
        <v>4</v>
      </c>
      <c r="G8" s="4">
        <v>8.77</v>
      </c>
      <c r="H8" s="4">
        <v>1</v>
      </c>
      <c r="I8" s="4">
        <v>0.79</v>
      </c>
      <c r="J8" s="3">
        <f t="shared" si="0"/>
        <v>0.78892386204008857</v>
      </c>
      <c r="K8" s="3">
        <f t="shared" si="1"/>
        <v>1.0761379599114607E-3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3">
      <c r="A9" s="3"/>
      <c r="B9" s="4">
        <v>301</v>
      </c>
      <c r="C9" s="4">
        <v>104</v>
      </c>
      <c r="D9" s="4">
        <v>2</v>
      </c>
      <c r="E9" s="4">
        <v>3.5</v>
      </c>
      <c r="F9" s="4">
        <v>3.5</v>
      </c>
      <c r="G9" s="4">
        <v>7.89</v>
      </c>
      <c r="H9" s="4">
        <v>1</v>
      </c>
      <c r="I9" s="4">
        <v>0.68</v>
      </c>
      <c r="J9" s="3">
        <f t="shared" si="0"/>
        <v>0.61404174525563204</v>
      </c>
      <c r="K9" s="3">
        <f t="shared" si="1"/>
        <v>6.5958254744368006E-2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3">
      <c r="A10" s="3"/>
      <c r="B10" s="4">
        <v>314</v>
      </c>
      <c r="C10" s="4">
        <v>105</v>
      </c>
      <c r="D10" s="4">
        <v>2</v>
      </c>
      <c r="E10" s="4">
        <v>2.5</v>
      </c>
      <c r="F10" s="4">
        <v>2</v>
      </c>
      <c r="G10" s="4">
        <v>7.64</v>
      </c>
      <c r="H10" s="4">
        <v>0</v>
      </c>
      <c r="I10" s="4">
        <v>0.7</v>
      </c>
      <c r="J10" s="3">
        <f t="shared" si="0"/>
        <v>0.54744521733982032</v>
      </c>
      <c r="K10" s="3">
        <f t="shared" si="1"/>
        <v>0.15255478266017963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3">
      <c r="A11" s="3"/>
      <c r="B11" s="4">
        <v>321</v>
      </c>
      <c r="C11" s="4">
        <v>107</v>
      </c>
      <c r="D11" s="4">
        <v>2</v>
      </c>
      <c r="E11" s="4">
        <v>2</v>
      </c>
      <c r="F11" s="4">
        <v>1.5</v>
      </c>
      <c r="G11" s="4">
        <v>8.44</v>
      </c>
      <c r="H11" s="4">
        <v>0</v>
      </c>
      <c r="I11" s="4">
        <v>0.81</v>
      </c>
      <c r="J11" s="3">
        <f t="shared" si="0"/>
        <v>0.6456466307317863</v>
      </c>
      <c r="K11" s="3">
        <f t="shared" si="1"/>
        <v>0.16435336926821376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3">
      <c r="A12" s="3"/>
      <c r="B12" s="4">
        <v>322</v>
      </c>
      <c r="C12" s="4">
        <v>110</v>
      </c>
      <c r="D12" s="4">
        <v>3</v>
      </c>
      <c r="E12" s="4">
        <v>4</v>
      </c>
      <c r="F12" s="4">
        <v>5</v>
      </c>
      <c r="G12" s="4">
        <v>8.64</v>
      </c>
      <c r="H12" s="4">
        <v>1</v>
      </c>
      <c r="I12" s="4">
        <v>0.85</v>
      </c>
      <c r="J12" s="3">
        <f t="shared" si="0"/>
        <v>0.79512082398448214</v>
      </c>
      <c r="K12" s="3">
        <f t="shared" si="1"/>
        <v>5.4879176015517839E-2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3">
      <c r="A13" s="3"/>
      <c r="B13" s="4">
        <v>334</v>
      </c>
      <c r="C13" s="4">
        <v>116</v>
      </c>
      <c r="D13" s="4">
        <v>4</v>
      </c>
      <c r="E13" s="4">
        <v>4</v>
      </c>
      <c r="F13" s="4">
        <v>3.5</v>
      </c>
      <c r="G13" s="4">
        <v>9.5399999999999991</v>
      </c>
      <c r="H13" s="4">
        <v>1</v>
      </c>
      <c r="I13" s="4">
        <v>0.93</v>
      </c>
      <c r="J13" s="3">
        <f t="shared" si="0"/>
        <v>0.90080843444242698</v>
      </c>
      <c r="K13" s="3">
        <f t="shared" si="1"/>
        <v>2.9191565557573074E-2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3">
      <c r="A14" s="3"/>
      <c r="B14" s="4">
        <v>338</v>
      </c>
      <c r="C14" s="4">
        <v>115</v>
      </c>
      <c r="D14" s="4">
        <v>5</v>
      </c>
      <c r="E14" s="4">
        <v>4.5</v>
      </c>
      <c r="F14" s="4">
        <v>5</v>
      </c>
      <c r="G14" s="4">
        <v>9.23</v>
      </c>
      <c r="H14" s="4">
        <v>1</v>
      </c>
      <c r="I14" s="4">
        <v>0.91</v>
      </c>
      <c r="J14" s="3">
        <f t="shared" si="0"/>
        <v>0.90696116737608201</v>
      </c>
      <c r="K14" s="3">
        <f t="shared" si="1"/>
        <v>3.0388326239180197E-3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3">
      <c r="A15" s="3"/>
      <c r="B15" s="4">
        <v>306</v>
      </c>
      <c r="C15" s="4">
        <v>103</v>
      </c>
      <c r="D15" s="4">
        <v>2</v>
      </c>
      <c r="E15" s="4">
        <v>2.5</v>
      </c>
      <c r="F15" s="4">
        <v>3</v>
      </c>
      <c r="G15" s="4">
        <v>8.36</v>
      </c>
      <c r="H15" s="4">
        <v>0</v>
      </c>
      <c r="I15" s="4">
        <v>0.69</v>
      </c>
      <c r="J15" s="3">
        <f t="shared" si="0"/>
        <v>0.63715512751092362</v>
      </c>
      <c r="K15" s="3">
        <f t="shared" si="1"/>
        <v>5.2844872489076322E-2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3">
      <c r="A16" s="3"/>
      <c r="B16" s="4">
        <v>313</v>
      </c>
      <c r="C16" s="4">
        <v>102</v>
      </c>
      <c r="D16" s="4">
        <v>3</v>
      </c>
      <c r="E16" s="4">
        <v>3.5</v>
      </c>
      <c r="F16" s="4">
        <v>4</v>
      </c>
      <c r="G16" s="4">
        <v>8.9</v>
      </c>
      <c r="H16" s="4">
        <v>1</v>
      </c>
      <c r="I16" s="4">
        <v>0.77</v>
      </c>
      <c r="J16" s="3">
        <f t="shared" si="0"/>
        <v>0.75710455118229925</v>
      </c>
      <c r="K16" s="3">
        <f t="shared" si="1"/>
        <v>1.2895448817700772E-2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3">
      <c r="A17" s="3"/>
      <c r="B17" s="4">
        <v>330</v>
      </c>
      <c r="C17" s="4">
        <v>114</v>
      </c>
      <c r="D17" s="4">
        <v>4</v>
      </c>
      <c r="E17" s="4">
        <v>4.5</v>
      </c>
      <c r="F17" s="4">
        <v>3</v>
      </c>
      <c r="G17" s="4">
        <v>9.17</v>
      </c>
      <c r="H17" s="4">
        <v>1</v>
      </c>
      <c r="I17" s="4">
        <v>0.86</v>
      </c>
      <c r="J17" s="3">
        <f t="shared" si="0"/>
        <v>0.83141574633809723</v>
      </c>
      <c r="K17" s="3">
        <f t="shared" si="1"/>
        <v>2.8584253661902759E-2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3">
      <c r="A18" s="3"/>
      <c r="B18" s="4">
        <v>320</v>
      </c>
      <c r="C18" s="4">
        <v>104</v>
      </c>
      <c r="D18" s="4">
        <v>3</v>
      </c>
      <c r="E18" s="4">
        <v>3.5</v>
      </c>
      <c r="F18" s="4">
        <v>4.5</v>
      </c>
      <c r="G18" s="4">
        <v>8.34</v>
      </c>
      <c r="H18" s="4">
        <v>1</v>
      </c>
      <c r="I18" s="4">
        <v>0.74</v>
      </c>
      <c r="J18" s="3">
        <f t="shared" si="0"/>
        <v>0.7233929277506822</v>
      </c>
      <c r="K18" s="3">
        <f t="shared" si="1"/>
        <v>1.6607072249317789E-2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3">
      <c r="A19" s="3"/>
      <c r="B19" s="4">
        <v>311</v>
      </c>
      <c r="C19" s="4">
        <v>98</v>
      </c>
      <c r="D19" s="4">
        <v>1</v>
      </c>
      <c r="E19" s="4">
        <v>1</v>
      </c>
      <c r="F19" s="4">
        <v>2.5</v>
      </c>
      <c r="G19" s="4">
        <v>7.46</v>
      </c>
      <c r="H19" s="4">
        <v>0</v>
      </c>
      <c r="I19" s="4">
        <v>0.56999999999999995</v>
      </c>
      <c r="J19" s="3">
        <f t="shared" si="0"/>
        <v>0.51061972203085904</v>
      </c>
      <c r="K19" s="3">
        <f t="shared" si="1"/>
        <v>5.9380277969140915E-2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3">
      <c r="A20" s="3"/>
      <c r="B20" s="4">
        <v>298</v>
      </c>
      <c r="C20" s="4">
        <v>92</v>
      </c>
      <c r="D20" s="4">
        <v>1</v>
      </c>
      <c r="E20" s="4">
        <v>2</v>
      </c>
      <c r="F20" s="4">
        <v>2</v>
      </c>
      <c r="G20" s="4">
        <v>7.88</v>
      </c>
      <c r="H20" s="4">
        <v>0</v>
      </c>
      <c r="I20" s="4">
        <v>0.51</v>
      </c>
      <c r="J20" s="3">
        <f t="shared" si="0"/>
        <v>0.50453128790056889</v>
      </c>
      <c r="K20" s="3">
        <f t="shared" si="1"/>
        <v>5.4687120994311167E-3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3">
      <c r="A21" s="3"/>
      <c r="B21" s="4">
        <v>301</v>
      </c>
      <c r="C21" s="4">
        <v>98</v>
      </c>
      <c r="D21" s="4">
        <v>1</v>
      </c>
      <c r="E21" s="4">
        <v>2</v>
      </c>
      <c r="F21" s="4">
        <v>3</v>
      </c>
      <c r="G21" s="4">
        <v>8.0299999999999994</v>
      </c>
      <c r="H21" s="4">
        <v>1</v>
      </c>
      <c r="I21" s="4">
        <v>0.67</v>
      </c>
      <c r="J21" s="3">
        <f t="shared" si="0"/>
        <v>0.59668331456787727</v>
      </c>
      <c r="K21" s="3">
        <f t="shared" si="1"/>
        <v>7.3316685432122775E-2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3">
      <c r="A22" s="3"/>
      <c r="B22" s="4">
        <v>310</v>
      </c>
      <c r="C22" s="4">
        <v>103</v>
      </c>
      <c r="D22" s="4">
        <v>2</v>
      </c>
      <c r="E22" s="4">
        <v>2.5</v>
      </c>
      <c r="F22" s="4">
        <v>2.5</v>
      </c>
      <c r="G22" s="4">
        <v>8.24</v>
      </c>
      <c r="H22" s="4">
        <v>0</v>
      </c>
      <c r="I22" s="4">
        <v>0.72</v>
      </c>
      <c r="J22" s="3">
        <f t="shared" si="0"/>
        <v>0.61673969867743161</v>
      </c>
      <c r="K22" s="3">
        <f t="shared" si="1"/>
        <v>0.10326030132256836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3">
      <c r="A23" s="3"/>
      <c r="B23" s="4">
        <v>324</v>
      </c>
      <c r="C23" s="4">
        <v>110</v>
      </c>
      <c r="D23" s="4">
        <v>3</v>
      </c>
      <c r="E23" s="4">
        <v>3.5</v>
      </c>
      <c r="F23" s="4">
        <v>3</v>
      </c>
      <c r="G23" s="4">
        <v>9.2200000000000006</v>
      </c>
      <c r="H23" s="4">
        <v>1</v>
      </c>
      <c r="I23" s="4">
        <v>0.89</v>
      </c>
      <c r="J23" s="3">
        <f t="shared" si="0"/>
        <v>0.81368180001672674</v>
      </c>
      <c r="K23" s="3">
        <f t="shared" si="1"/>
        <v>7.6318199983273272E-2</v>
      </c>
      <c r="L23" s="3"/>
      <c r="M23" s="21" t="s">
        <v>53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3">
      <c r="A24" s="3"/>
      <c r="B24" s="4">
        <v>336</v>
      </c>
      <c r="C24" s="4">
        <v>119</v>
      </c>
      <c r="D24" s="4">
        <v>4</v>
      </c>
      <c r="E24" s="4">
        <v>4.5</v>
      </c>
      <c r="F24" s="4">
        <v>4</v>
      </c>
      <c r="G24" s="4">
        <v>9.6199999999999992</v>
      </c>
      <c r="H24" s="4">
        <v>1</v>
      </c>
      <c r="I24" s="4">
        <v>0.95</v>
      </c>
      <c r="J24" s="3">
        <f t="shared" si="0"/>
        <v>0.93668572750554202</v>
      </c>
      <c r="K24" s="3">
        <f t="shared" si="1"/>
        <v>1.3314272494457935E-2</v>
      </c>
      <c r="L24" s="3"/>
      <c r="M24" s="3">
        <f>AVERAGE(K:K)</f>
        <v>4.8174277796926832E-2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4" x14ac:dyDescent="0.3">
      <c r="A25" s="3"/>
      <c r="B25" s="4">
        <v>321</v>
      </c>
      <c r="C25" s="4">
        <v>109</v>
      </c>
      <c r="D25" s="4">
        <v>3</v>
      </c>
      <c r="E25" s="4">
        <v>3</v>
      </c>
      <c r="F25" s="4">
        <v>3</v>
      </c>
      <c r="G25" s="4">
        <v>8.5399999999999991</v>
      </c>
      <c r="H25" s="4">
        <v>1</v>
      </c>
      <c r="I25" s="4">
        <v>0.79</v>
      </c>
      <c r="J25" s="3">
        <f t="shared" si="0"/>
        <v>0.72637139677845841</v>
      </c>
      <c r="K25" s="3">
        <f t="shared" si="1"/>
        <v>6.3628603221541624E-2</v>
      </c>
      <c r="L25" s="3"/>
      <c r="M25" s="21" t="s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4" x14ac:dyDescent="0.3">
      <c r="A26" s="3"/>
      <c r="B26" s="4">
        <v>315</v>
      </c>
      <c r="C26" s="4">
        <v>105</v>
      </c>
      <c r="D26" s="4">
        <v>2</v>
      </c>
      <c r="E26" s="4">
        <v>2</v>
      </c>
      <c r="F26" s="4">
        <v>2.5</v>
      </c>
      <c r="G26" s="4">
        <v>7.65</v>
      </c>
      <c r="H26" s="4">
        <v>0</v>
      </c>
      <c r="I26" s="4">
        <v>0.39</v>
      </c>
      <c r="J26" s="3">
        <f t="shared" si="0"/>
        <v>0.56325802266448322</v>
      </c>
      <c r="K26" s="3">
        <f t="shared" si="1"/>
        <v>0.1732580226644832</v>
      </c>
      <c r="L26" s="3"/>
      <c r="M26" s="24">
        <f>M24/AVERAGE(J:J)</f>
        <v>6.8472088677876505E-2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4" x14ac:dyDescent="0.3">
      <c r="A27" s="3"/>
      <c r="B27" s="4">
        <v>304</v>
      </c>
      <c r="C27" s="4">
        <v>101</v>
      </c>
      <c r="D27" s="4">
        <v>2</v>
      </c>
      <c r="E27" s="4">
        <v>2</v>
      </c>
      <c r="F27" s="4">
        <v>2.5</v>
      </c>
      <c r="G27" s="4">
        <v>7.66</v>
      </c>
      <c r="H27" s="4">
        <v>0</v>
      </c>
      <c r="I27" s="4">
        <v>0.38</v>
      </c>
      <c r="J27" s="3">
        <f t="shared" si="0"/>
        <v>0.53270608571467615</v>
      </c>
      <c r="K27" s="3">
        <f t="shared" si="1"/>
        <v>0.15270608571467614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4" x14ac:dyDescent="0.3">
      <c r="A28" s="3"/>
      <c r="B28" s="4">
        <v>297</v>
      </c>
      <c r="C28" s="4">
        <v>96</v>
      </c>
      <c r="D28" s="4">
        <v>2</v>
      </c>
      <c r="E28" s="4">
        <v>2.5</v>
      </c>
      <c r="F28" s="4">
        <v>2</v>
      </c>
      <c r="G28" s="4">
        <v>7.43</v>
      </c>
      <c r="H28" s="4">
        <v>0</v>
      </c>
      <c r="I28" s="4">
        <v>0.34</v>
      </c>
      <c r="J28" s="3">
        <f t="shared" si="0"/>
        <v>0.4643687722539997</v>
      </c>
      <c r="K28" s="3">
        <f t="shared" si="1"/>
        <v>0.12436877225399967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4" x14ac:dyDescent="0.3">
      <c r="A29" s="3"/>
      <c r="B29" s="4">
        <v>290</v>
      </c>
      <c r="C29" s="4">
        <v>100</v>
      </c>
      <c r="D29" s="4">
        <v>1</v>
      </c>
      <c r="E29" s="4">
        <v>1.5</v>
      </c>
      <c r="F29" s="4">
        <v>2</v>
      </c>
      <c r="G29" s="4">
        <v>7.56</v>
      </c>
      <c r="H29" s="4">
        <v>0</v>
      </c>
      <c r="I29" s="4">
        <v>0.47</v>
      </c>
      <c r="J29" s="3">
        <f t="shared" si="0"/>
        <v>0.48175897237465803</v>
      </c>
      <c r="K29" s="3">
        <f t="shared" si="1"/>
        <v>1.1758972374658061E-2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4" x14ac:dyDescent="0.3">
      <c r="A30" s="3"/>
      <c r="B30" s="4">
        <v>303</v>
      </c>
      <c r="C30" s="4">
        <v>98</v>
      </c>
      <c r="D30" s="4">
        <v>1</v>
      </c>
      <c r="E30" s="4">
        <v>2</v>
      </c>
      <c r="F30" s="4">
        <v>2.5</v>
      </c>
      <c r="G30" s="4">
        <v>7.65</v>
      </c>
      <c r="H30" s="4">
        <v>0</v>
      </c>
      <c r="I30" s="4">
        <v>0.56000000000000005</v>
      </c>
      <c r="J30" s="3">
        <f t="shared" si="0"/>
        <v>0.51960984363113005</v>
      </c>
      <c r="K30" s="3">
        <f t="shared" si="1"/>
        <v>4.039015636887E-2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4" x14ac:dyDescent="0.3">
      <c r="A31" s="3"/>
      <c r="B31" s="4">
        <v>311</v>
      </c>
      <c r="C31" s="4">
        <v>99</v>
      </c>
      <c r="D31" s="4">
        <v>1</v>
      </c>
      <c r="E31" s="4">
        <v>2.5</v>
      </c>
      <c r="F31" s="4">
        <v>3</v>
      </c>
      <c r="G31" s="4">
        <v>8.43</v>
      </c>
      <c r="H31" s="4">
        <v>1</v>
      </c>
      <c r="I31" s="4">
        <v>0.71</v>
      </c>
      <c r="J31" s="3">
        <f t="shared" si="0"/>
        <v>0.66291672901848164</v>
      </c>
      <c r="K31" s="3">
        <f t="shared" si="1"/>
        <v>4.7083270981518321E-2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4" x14ac:dyDescent="0.3">
      <c r="A32" s="3"/>
      <c r="B32" s="4">
        <v>322</v>
      </c>
      <c r="C32" s="4">
        <v>104</v>
      </c>
      <c r="D32" s="4">
        <v>3</v>
      </c>
      <c r="E32" s="4">
        <v>3.5</v>
      </c>
      <c r="F32" s="4">
        <v>4</v>
      </c>
      <c r="G32" s="4">
        <v>8.84</v>
      </c>
      <c r="H32" s="4">
        <v>1</v>
      </c>
      <c r="I32" s="4">
        <v>0.78</v>
      </c>
      <c r="J32" s="3">
        <f t="shared" si="0"/>
        <v>0.77171370660782146</v>
      </c>
      <c r="K32" s="3">
        <f t="shared" si="1"/>
        <v>8.2862933921785675E-3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4" x14ac:dyDescent="0.3">
      <c r="A33" s="3"/>
      <c r="B33" s="4">
        <v>319</v>
      </c>
      <c r="C33" s="4">
        <v>105</v>
      </c>
      <c r="D33" s="4">
        <v>3</v>
      </c>
      <c r="E33" s="4">
        <v>3</v>
      </c>
      <c r="F33" s="4">
        <v>3.5</v>
      </c>
      <c r="G33" s="4">
        <v>8.67</v>
      </c>
      <c r="H33" s="4">
        <v>1</v>
      </c>
      <c r="I33" s="4">
        <v>0.73</v>
      </c>
      <c r="J33" s="3">
        <f t="shared" si="0"/>
        <v>0.73748337182757429</v>
      </c>
      <c r="K33" s="3">
        <f t="shared" si="1"/>
        <v>7.4833718275743033E-3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" x14ac:dyDescent="0.3">
      <c r="A34" s="3"/>
      <c r="B34" s="4">
        <v>324</v>
      </c>
      <c r="C34" s="4">
        <v>110</v>
      </c>
      <c r="D34" s="4">
        <v>4</v>
      </c>
      <c r="E34" s="4">
        <v>4.5</v>
      </c>
      <c r="F34" s="4">
        <v>4</v>
      </c>
      <c r="G34" s="4">
        <v>9.15</v>
      </c>
      <c r="H34" s="4">
        <v>1</v>
      </c>
      <c r="I34" s="4">
        <v>0.82</v>
      </c>
      <c r="J34" s="3">
        <f t="shared" si="0"/>
        <v>0.83158604477362696</v>
      </c>
      <c r="K34" s="3">
        <f t="shared" si="1"/>
        <v>1.1586044773627013E-2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" x14ac:dyDescent="0.3">
      <c r="A35" s="3"/>
      <c r="B35" s="4">
        <v>300</v>
      </c>
      <c r="C35" s="4">
        <v>100</v>
      </c>
      <c r="D35" s="4">
        <v>3</v>
      </c>
      <c r="E35" s="4">
        <v>3</v>
      </c>
      <c r="F35" s="4">
        <v>3.5</v>
      </c>
      <c r="G35" s="4">
        <v>8.26</v>
      </c>
      <c r="H35" s="4">
        <v>0</v>
      </c>
      <c r="I35" s="4">
        <v>0.62</v>
      </c>
      <c r="J35" s="3">
        <f t="shared" si="0"/>
        <v>0.6184509557636646</v>
      </c>
      <c r="K35" s="3">
        <f t="shared" si="1"/>
        <v>1.5490442363353951E-3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4" x14ac:dyDescent="0.3">
      <c r="A36" s="3"/>
      <c r="B36" s="4">
        <v>340</v>
      </c>
      <c r="C36" s="4">
        <v>113</v>
      </c>
      <c r="D36" s="4">
        <v>4</v>
      </c>
      <c r="E36" s="4">
        <v>5</v>
      </c>
      <c r="F36" s="4">
        <v>5</v>
      </c>
      <c r="G36" s="4">
        <v>9.74</v>
      </c>
      <c r="H36" s="4">
        <v>1</v>
      </c>
      <c r="I36" s="4">
        <v>0.96</v>
      </c>
      <c r="J36" s="3">
        <f t="shared" si="0"/>
        <v>0.96259334011772091</v>
      </c>
      <c r="K36" s="3">
        <f t="shared" si="1"/>
        <v>2.5933401177209436E-3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4" x14ac:dyDescent="0.3">
      <c r="A37" s="3"/>
      <c r="B37" s="4">
        <v>335</v>
      </c>
      <c r="C37" s="4">
        <v>117</v>
      </c>
      <c r="D37" s="4">
        <v>5</v>
      </c>
      <c r="E37" s="4">
        <v>5</v>
      </c>
      <c r="F37" s="4">
        <v>5</v>
      </c>
      <c r="G37" s="4">
        <v>9.82</v>
      </c>
      <c r="H37" s="4">
        <v>1</v>
      </c>
      <c r="I37" s="4">
        <v>0.96</v>
      </c>
      <c r="J37" s="3">
        <f t="shared" si="0"/>
        <v>0.97744566626935692</v>
      </c>
      <c r="K37" s="3">
        <f t="shared" si="1"/>
        <v>1.7445666269356952E-2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4" x14ac:dyDescent="0.3">
      <c r="A38" s="3"/>
      <c r="B38" s="4">
        <v>302</v>
      </c>
      <c r="C38" s="4">
        <v>101</v>
      </c>
      <c r="D38" s="4">
        <v>2</v>
      </c>
      <c r="E38" s="4">
        <v>2.5</v>
      </c>
      <c r="F38" s="4">
        <v>3.5</v>
      </c>
      <c r="G38" s="4">
        <v>7.96</v>
      </c>
      <c r="H38" s="4">
        <v>0</v>
      </c>
      <c r="I38" s="4">
        <v>0.46</v>
      </c>
      <c r="J38" s="3">
        <f t="shared" si="0"/>
        <v>0.5903121812667651</v>
      </c>
      <c r="K38" s="3">
        <f t="shared" si="1"/>
        <v>0.13031218126676508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4" x14ac:dyDescent="0.3">
      <c r="A39" s="3"/>
      <c r="B39" s="4">
        <v>307</v>
      </c>
      <c r="C39" s="4">
        <v>105</v>
      </c>
      <c r="D39" s="4">
        <v>2</v>
      </c>
      <c r="E39" s="4">
        <v>2</v>
      </c>
      <c r="F39" s="4">
        <v>3.5</v>
      </c>
      <c r="G39" s="4">
        <v>8.1</v>
      </c>
      <c r="H39" s="4">
        <v>0</v>
      </c>
      <c r="I39" s="4">
        <v>0.53</v>
      </c>
      <c r="J39" s="3">
        <f t="shared" si="0"/>
        <v>0.62847774012363877</v>
      </c>
      <c r="K39" s="3">
        <f t="shared" si="1"/>
        <v>9.8477740123638746E-2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4" x14ac:dyDescent="0.3">
      <c r="A40" s="3"/>
      <c r="B40" s="4">
        <v>296</v>
      </c>
      <c r="C40" s="4">
        <v>97</v>
      </c>
      <c r="D40" s="4">
        <v>2</v>
      </c>
      <c r="E40" s="4">
        <v>1.5</v>
      </c>
      <c r="F40" s="4">
        <v>2</v>
      </c>
      <c r="G40" s="4">
        <v>7.8</v>
      </c>
      <c r="H40" s="4">
        <v>0</v>
      </c>
      <c r="I40" s="4">
        <v>0.49</v>
      </c>
      <c r="J40" s="3">
        <f t="shared" si="0"/>
        <v>0.50913857812178653</v>
      </c>
      <c r="K40" s="3">
        <f t="shared" si="1"/>
        <v>1.9138578121786542E-2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4" x14ac:dyDescent="0.3">
      <c r="A41" s="3"/>
      <c r="B41" s="4">
        <v>320</v>
      </c>
      <c r="C41" s="4">
        <v>108</v>
      </c>
      <c r="D41" s="4">
        <v>3</v>
      </c>
      <c r="E41" s="4">
        <v>3.5</v>
      </c>
      <c r="F41" s="4">
        <v>4</v>
      </c>
      <c r="G41" s="4">
        <v>8.44</v>
      </c>
      <c r="H41" s="4">
        <v>1</v>
      </c>
      <c r="I41" s="4">
        <v>0.76</v>
      </c>
      <c r="J41" s="3">
        <f t="shared" si="0"/>
        <v>0.73572356363530733</v>
      </c>
      <c r="K41" s="3">
        <f t="shared" si="1"/>
        <v>2.4276436364692677E-2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4" x14ac:dyDescent="0.3">
      <c r="A42" s="3"/>
      <c r="B42" s="4">
        <v>314</v>
      </c>
      <c r="C42" s="4">
        <v>102</v>
      </c>
      <c r="D42" s="4">
        <v>2</v>
      </c>
      <c r="E42" s="4">
        <v>2</v>
      </c>
      <c r="F42" s="4">
        <v>2.5</v>
      </c>
      <c r="G42" s="4">
        <v>8.24</v>
      </c>
      <c r="H42" s="4">
        <v>0</v>
      </c>
      <c r="I42" s="4">
        <v>0.64</v>
      </c>
      <c r="J42" s="3">
        <f t="shared" si="0"/>
        <v>0.61984423712999925</v>
      </c>
      <c r="K42" s="3">
        <f t="shared" si="1"/>
        <v>2.015576287000076E-2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4" x14ac:dyDescent="0.3">
      <c r="A43" s="3"/>
      <c r="B43" s="4">
        <v>318</v>
      </c>
      <c r="C43" s="4">
        <v>106</v>
      </c>
      <c r="D43" s="4">
        <v>3</v>
      </c>
      <c r="E43" s="4">
        <v>2</v>
      </c>
      <c r="F43" s="4">
        <v>3</v>
      </c>
      <c r="G43" s="4">
        <v>8.65</v>
      </c>
      <c r="H43" s="4">
        <v>0</v>
      </c>
      <c r="I43" s="4">
        <v>0.71</v>
      </c>
      <c r="J43" s="3">
        <f t="shared" si="0"/>
        <v>0.70074933507272985</v>
      </c>
      <c r="K43" s="3">
        <f t="shared" si="1"/>
        <v>9.2506649272701136E-3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4" x14ac:dyDescent="0.3">
      <c r="A44" s="3"/>
      <c r="B44" s="4">
        <v>326</v>
      </c>
      <c r="C44" s="4">
        <v>112</v>
      </c>
      <c r="D44" s="4">
        <v>4</v>
      </c>
      <c r="E44" s="4">
        <v>4</v>
      </c>
      <c r="F44" s="4">
        <v>3.5</v>
      </c>
      <c r="G44" s="4">
        <v>9.1199999999999992</v>
      </c>
      <c r="H44" s="4">
        <v>1</v>
      </c>
      <c r="I44" s="4">
        <v>0.84</v>
      </c>
      <c r="J44" s="3">
        <f t="shared" si="0"/>
        <v>0.82522089974755819</v>
      </c>
      <c r="K44" s="3">
        <f t="shared" si="1"/>
        <v>1.4779100252441779E-2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4" x14ac:dyDescent="0.3">
      <c r="A45" s="3"/>
      <c r="B45" s="4">
        <v>317</v>
      </c>
      <c r="C45" s="4">
        <v>104</v>
      </c>
      <c r="D45" s="4">
        <v>2</v>
      </c>
      <c r="E45" s="4">
        <v>3</v>
      </c>
      <c r="F45" s="4">
        <v>3</v>
      </c>
      <c r="G45" s="4">
        <v>8.76</v>
      </c>
      <c r="H45" s="4">
        <v>0</v>
      </c>
      <c r="I45" s="4">
        <v>0.77</v>
      </c>
      <c r="J45" s="3">
        <f t="shared" si="0"/>
        <v>0.7050230406665613</v>
      </c>
      <c r="K45" s="3">
        <f t="shared" si="1"/>
        <v>6.4976959333438722E-2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4" x14ac:dyDescent="0.3">
      <c r="A46" s="3"/>
      <c r="B46" s="4">
        <v>329</v>
      </c>
      <c r="C46" s="4">
        <v>111</v>
      </c>
      <c r="D46" s="4">
        <v>4</v>
      </c>
      <c r="E46" s="4">
        <v>4.5</v>
      </c>
      <c r="F46" s="4">
        <v>4</v>
      </c>
      <c r="G46" s="4">
        <v>9.23</v>
      </c>
      <c r="H46" s="4">
        <v>1</v>
      </c>
      <c r="I46" s="4">
        <v>0.89</v>
      </c>
      <c r="J46" s="3">
        <f t="shared" si="0"/>
        <v>0.85248298887289931</v>
      </c>
      <c r="K46" s="3">
        <f t="shared" si="1"/>
        <v>3.7517011127100708E-2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4" x14ac:dyDescent="0.3">
      <c r="A47" s="3"/>
      <c r="B47" s="4">
        <v>324</v>
      </c>
      <c r="C47" s="4">
        <v>110</v>
      </c>
      <c r="D47" s="4">
        <v>3</v>
      </c>
      <c r="E47" s="4">
        <v>3.5</v>
      </c>
      <c r="F47" s="4">
        <v>3.5</v>
      </c>
      <c r="G47" s="4">
        <v>9.0399999999999991</v>
      </c>
      <c r="H47" s="4">
        <v>1</v>
      </c>
      <c r="I47" s="4">
        <v>0.82</v>
      </c>
      <c r="J47" s="3">
        <f t="shared" si="0"/>
        <v>0.80579399539581997</v>
      </c>
      <c r="K47" s="3">
        <f t="shared" si="1"/>
        <v>1.4206004604179978E-2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4" x14ac:dyDescent="0.3">
      <c r="A48" s="3"/>
      <c r="B48" s="4">
        <v>325</v>
      </c>
      <c r="C48" s="4">
        <v>107</v>
      </c>
      <c r="D48" s="4">
        <v>3</v>
      </c>
      <c r="E48" s="4">
        <v>3</v>
      </c>
      <c r="F48" s="4">
        <v>3.5</v>
      </c>
      <c r="G48" s="4">
        <v>9.11</v>
      </c>
      <c r="H48" s="4">
        <v>1</v>
      </c>
      <c r="I48" s="4">
        <v>0.84</v>
      </c>
      <c r="J48" s="3">
        <f t="shared" si="0"/>
        <v>0.8052577449288818</v>
      </c>
      <c r="K48" s="3">
        <f t="shared" si="1"/>
        <v>3.4742255071118167E-2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4" x14ac:dyDescent="0.3">
      <c r="A49" s="3"/>
      <c r="B49" s="4">
        <v>330</v>
      </c>
      <c r="C49" s="4">
        <v>116</v>
      </c>
      <c r="D49" s="4">
        <v>4</v>
      </c>
      <c r="E49" s="4">
        <v>5</v>
      </c>
      <c r="F49" s="4">
        <v>4.5</v>
      </c>
      <c r="G49" s="4">
        <v>9.4499999999999993</v>
      </c>
      <c r="H49" s="4">
        <v>1</v>
      </c>
      <c r="I49" s="4">
        <v>0.91</v>
      </c>
      <c r="J49" s="3">
        <f t="shared" si="0"/>
        <v>0.9098519358275593</v>
      </c>
      <c r="K49" s="3">
        <f t="shared" si="1"/>
        <v>1.4806417244073167E-4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4" x14ac:dyDescent="0.3">
      <c r="A50" s="3"/>
      <c r="B50" s="4">
        <v>312</v>
      </c>
      <c r="C50" s="4">
        <v>103</v>
      </c>
      <c r="D50" s="4">
        <v>3</v>
      </c>
      <c r="E50" s="4">
        <v>3.5</v>
      </c>
      <c r="F50" s="4">
        <v>4</v>
      </c>
      <c r="G50" s="4">
        <v>8.7799999999999994</v>
      </c>
      <c r="H50" s="4">
        <v>0</v>
      </c>
      <c r="I50" s="4">
        <v>0.67</v>
      </c>
      <c r="J50" s="3">
        <f t="shared" si="0"/>
        <v>0.72177370401308993</v>
      </c>
      <c r="K50" s="3">
        <f t="shared" si="1"/>
        <v>5.1773704013089894E-2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4" x14ac:dyDescent="0.3">
      <c r="A51" s="3"/>
      <c r="B51" s="4">
        <v>333</v>
      </c>
      <c r="C51" s="4">
        <v>117</v>
      </c>
      <c r="D51" s="4">
        <v>4</v>
      </c>
      <c r="E51" s="4">
        <v>5</v>
      </c>
      <c r="F51" s="4">
        <v>4</v>
      </c>
      <c r="G51" s="4">
        <v>9.66</v>
      </c>
      <c r="H51" s="4">
        <v>1</v>
      </c>
      <c r="I51" s="4">
        <v>0.95</v>
      </c>
      <c r="J51" s="3">
        <f t="shared" si="0"/>
        <v>0.9295608157585834</v>
      </c>
      <c r="K51" s="3">
        <f t="shared" si="1"/>
        <v>2.0439184241416553E-2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Training</vt:lpstr>
      <vt:lpstr>Testing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Farhan Hossain</cp:lastModifiedBy>
  <dcterms:modified xsi:type="dcterms:W3CDTF">2023-09-26T20:16:56Z</dcterms:modified>
</cp:coreProperties>
</file>