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49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5" i="1" l="1"/>
  <c r="E15" i="1"/>
  <c r="F15" i="1"/>
  <c r="G15" i="1"/>
  <c r="H15" i="1"/>
  <c r="I15" i="1"/>
  <c r="J15" i="1"/>
  <c r="K15" i="1"/>
  <c r="L15" i="1"/>
  <c r="C15" i="1"/>
  <c r="D16" i="1"/>
  <c r="E16" i="1"/>
  <c r="F16" i="1"/>
  <c r="G16" i="1"/>
  <c r="H16" i="1"/>
  <c r="I16" i="1"/>
  <c r="J16" i="1"/>
  <c r="K16" i="1"/>
  <c r="L16" i="1"/>
  <c r="D13" i="1"/>
  <c r="E13" i="1"/>
  <c r="F13" i="1"/>
  <c r="G13" i="1"/>
  <c r="H13" i="1"/>
  <c r="I13" i="1"/>
  <c r="J13" i="1"/>
  <c r="K13" i="1"/>
  <c r="L13" i="1"/>
  <c r="C13" i="1"/>
  <c r="D12" i="1"/>
  <c r="E12" i="1"/>
  <c r="F12" i="1"/>
  <c r="G12" i="1"/>
  <c r="H12" i="1"/>
  <c r="I12" i="1"/>
  <c r="J12" i="1"/>
  <c r="K12" i="1"/>
  <c r="L12" i="1"/>
  <c r="C12" i="1"/>
  <c r="C4" i="1"/>
  <c r="C14" i="1" s="1"/>
  <c r="E2" i="1"/>
  <c r="F2" i="1" s="1"/>
  <c r="G2" i="1" s="1"/>
  <c r="H2" i="1" s="1"/>
  <c r="I2" i="1" s="1"/>
  <c r="J2" i="1" s="1"/>
  <c r="K2" i="1" s="1"/>
  <c r="L2" i="1" s="1"/>
  <c r="E3" i="1"/>
  <c r="F3" i="1" s="1"/>
  <c r="D4" i="1"/>
  <c r="D14" i="1" s="1"/>
  <c r="D1" i="1"/>
  <c r="E1" i="1" s="1"/>
  <c r="F1" i="1" s="1"/>
  <c r="G1" i="1" s="1"/>
  <c r="H1" i="1" s="1"/>
  <c r="I1" i="1" s="1"/>
  <c r="J1" i="1" s="1"/>
  <c r="K1" i="1" s="1"/>
  <c r="L1" i="1" s="1"/>
  <c r="E4" i="1" l="1"/>
  <c r="E14" i="1" s="1"/>
  <c r="F4" i="1"/>
  <c r="F14" i="1" s="1"/>
  <c r="G3" i="1"/>
  <c r="G4" i="1" l="1"/>
  <c r="G14" i="1" s="1"/>
  <c r="H3" i="1"/>
  <c r="I3" i="1" l="1"/>
  <c r="H4" i="1"/>
  <c r="H14" i="1" s="1"/>
  <c r="J3" i="1" l="1"/>
  <c r="I4" i="1"/>
  <c r="I14" i="1" s="1"/>
  <c r="K3" i="1" l="1"/>
  <c r="J4" i="1"/>
  <c r="J14" i="1" s="1"/>
  <c r="L3" i="1" l="1"/>
  <c r="K4" i="1"/>
  <c r="K14" i="1" s="1"/>
  <c r="L4" i="1" l="1"/>
  <c r="L14" i="1" s="1"/>
</calcChain>
</file>

<file path=xl/sharedStrings.xml><?xml version="1.0" encoding="utf-8"?>
<sst xmlns="http://schemas.openxmlformats.org/spreadsheetml/2006/main" count="30" uniqueCount="25">
  <si>
    <t>Simulation Results</t>
  </si>
  <si>
    <t>Name</t>
  </si>
  <si>
    <t>Symbol, Eq</t>
  </si>
  <si>
    <t>Arrival Rate</t>
  </si>
  <si>
    <t>λ</t>
  </si>
  <si>
    <t xml:space="preserve">Departure Rate </t>
  </si>
  <si>
    <t>μ</t>
  </si>
  <si>
    <t>Traffic Intensity</t>
  </si>
  <si>
    <t xml:space="preserve"> ρ = λ/μ</t>
  </si>
  <si>
    <t>Analytical Results</t>
  </si>
  <si>
    <r>
      <t>L</t>
    </r>
    <r>
      <rPr>
        <vertAlign val="subscript"/>
        <sz val="11"/>
        <color theme="1"/>
        <rFont val="Calibri"/>
        <family val="2"/>
        <scheme val="minor"/>
      </rPr>
      <t>s</t>
    </r>
  </si>
  <si>
    <r>
      <t>L</t>
    </r>
    <r>
      <rPr>
        <vertAlign val="subscript"/>
        <sz val="11"/>
        <color theme="1"/>
        <rFont val="Calibri"/>
        <family val="2"/>
        <scheme val="minor"/>
      </rPr>
      <t>u</t>
    </r>
  </si>
  <si>
    <r>
      <t>L</t>
    </r>
    <r>
      <rPr>
        <vertAlign val="subscript"/>
        <sz val="11"/>
        <color theme="1"/>
        <rFont val="Calibri"/>
        <family val="2"/>
        <scheme val="minor"/>
      </rPr>
      <t>q</t>
    </r>
  </si>
  <si>
    <r>
      <t>W</t>
    </r>
    <r>
      <rPr>
        <vertAlign val="subscript"/>
        <sz val="11"/>
        <color theme="1"/>
        <rFont val="Calibri"/>
        <family val="2"/>
        <scheme val="minor"/>
      </rPr>
      <t>q</t>
    </r>
  </si>
  <si>
    <r>
      <t>W</t>
    </r>
    <r>
      <rPr>
        <vertAlign val="subscript"/>
        <sz val="11"/>
        <color theme="1"/>
        <rFont val="Calibri"/>
        <family val="2"/>
        <scheme val="minor"/>
      </rPr>
      <t>s</t>
    </r>
  </si>
  <si>
    <t>Simulated Avg No of Customers in Queue</t>
  </si>
  <si>
    <t>Simulated Avg Server Utilization</t>
  </si>
  <si>
    <t>Simulated Avg No of Customers in System</t>
  </si>
  <si>
    <t>Simulated Average Queueing Delay</t>
  </si>
  <si>
    <t>Simulated Average System Delay</t>
  </si>
  <si>
    <t>Analytical Avg No of Customers in Queue</t>
  </si>
  <si>
    <t>Analytical Avg Server Utilization</t>
  </si>
  <si>
    <t>Analytical Avg No of Customers in System</t>
  </si>
  <si>
    <t>Analytical Average Queueing Delay</t>
  </si>
  <si>
    <t>Analytical Average System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</si>
</sst>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2" borderId="1" xfId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3" borderId="0" xfId="0" applyFont="1" applyFill="1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Avg Server Utilization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85334512482286"/>
          <c:y val="0.13096751412429378"/>
          <c:w val="0.83219627147418485"/>
          <c:h val="0.6201504737755237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Sheet1!$A$7:$B$7</c:f>
              <c:strCache>
                <c:ptCount val="2"/>
                <c:pt idx="0">
                  <c:v>Simulated Avg Server Utilization</c:v>
                </c:pt>
                <c:pt idx="1">
                  <c:v>Lu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Sheet1!$C$4:$V$4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Sheet1!$C$7:$V$7</c:f>
              <c:numCache>
                <c:formatCode>0.0000</c:formatCode>
                <c:ptCount val="20"/>
                <c:pt idx="0">
                  <c:v>0</c:v>
                </c:pt>
                <c:pt idx="1">
                  <c:v>0.112259</c:v>
                </c:pt>
                <c:pt idx="2">
                  <c:v>0.20516400000000001</c:v>
                </c:pt>
                <c:pt idx="3">
                  <c:v>0.28120200000000001</c:v>
                </c:pt>
                <c:pt idx="4">
                  <c:v>0.36085</c:v>
                </c:pt>
                <c:pt idx="5">
                  <c:v>0.48329299999999997</c:v>
                </c:pt>
                <c:pt idx="6">
                  <c:v>0.61066900000000002</c:v>
                </c:pt>
                <c:pt idx="7">
                  <c:v>0.69087699999999996</c:v>
                </c:pt>
                <c:pt idx="8">
                  <c:v>0.76199399999999995</c:v>
                </c:pt>
                <c:pt idx="9">
                  <c:v>0.86730799999999997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Sheet1!$A$13:$B$13</c:f>
              <c:strCache>
                <c:ptCount val="2"/>
                <c:pt idx="0">
                  <c:v>Analytical Avg Server Utilization</c:v>
                </c:pt>
                <c:pt idx="1">
                  <c:v>Lu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Sheet1!$C$4:$V$4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Sheet1!$C$13:$V$13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0.79999999999999982</c:v>
                </c:pt>
                <c:pt idx="9">
                  <c:v>0.90000000000000036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645312"/>
        <c:axId val="1629638784"/>
      </c:scatterChart>
      <c:valAx>
        <c:axId val="162964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Traffic Intensity  </a:t>
                </a:r>
                <a:r>
                  <a:rPr lang="el-GR"/>
                  <a:t>ρ
</a:t>
                </a:r>
              </a:p>
            </c:rich>
          </c:tx>
          <c:layout>
            <c:manualLayout>
              <c:xMode val="edge"/>
              <c:yMode val="edge"/>
              <c:x val="0.44673443221491765"/>
              <c:y val="0.854219215712442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638784"/>
        <c:crosses val="autoZero"/>
        <c:crossBetween val="midCat"/>
      </c:valAx>
      <c:valAx>
        <c:axId val="162963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Server Utilization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64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Average</a:t>
            </a:r>
            <a:r>
              <a:rPr lang="en-US" baseline="0"/>
              <a:t> No of Customers in the System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17353512629102"/>
          <c:y val="0.13706577974870657"/>
          <c:w val="0.82908187612912021"/>
          <c:h val="0.6172454330126694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Sheet1!$A$8:$B$8</c:f>
              <c:strCache>
                <c:ptCount val="2"/>
                <c:pt idx="0">
                  <c:v>Simulated Avg No of Customers in System</c:v>
                </c:pt>
                <c:pt idx="1">
                  <c:v>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Sheet1!$C$4:$V$4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Sheet1!$C$8:$V$8</c:f>
              <c:numCache>
                <c:formatCode>0.0000</c:formatCode>
                <c:ptCount val="20"/>
                <c:pt idx="0">
                  <c:v>0</c:v>
                </c:pt>
                <c:pt idx="1">
                  <c:v>0.12395399999999999</c:v>
                </c:pt>
                <c:pt idx="2">
                  <c:v>0.24851400000000001</c:v>
                </c:pt>
                <c:pt idx="3">
                  <c:v>0.37472299999999997</c:v>
                </c:pt>
                <c:pt idx="4">
                  <c:v>0.53720299999999999</c:v>
                </c:pt>
                <c:pt idx="5">
                  <c:v>0.89577499999999999</c:v>
                </c:pt>
                <c:pt idx="6">
                  <c:v>1.1595899999999999</c:v>
                </c:pt>
                <c:pt idx="7">
                  <c:v>1.6081799999999999</c:v>
                </c:pt>
                <c:pt idx="8">
                  <c:v>2.2357200000000002</c:v>
                </c:pt>
                <c:pt idx="9">
                  <c:v>3.85636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Sheet1!$A$14:$B$14</c:f>
              <c:strCache>
                <c:ptCount val="2"/>
                <c:pt idx="0">
                  <c:v>Analytical Avg No of Customers in System</c:v>
                </c:pt>
                <c:pt idx="1">
                  <c:v>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Sheet1!$C$4:$V$4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Sheet1!$C$14:$V$14</c:f>
              <c:numCache>
                <c:formatCode>0.0000</c:formatCode>
                <c:ptCount val="20"/>
                <c:pt idx="0">
                  <c:v>0</c:v>
                </c:pt>
                <c:pt idx="1">
                  <c:v>0.11111111111111112</c:v>
                </c:pt>
                <c:pt idx="2">
                  <c:v>0.25</c:v>
                </c:pt>
                <c:pt idx="3">
                  <c:v>0.4285714285714286</c:v>
                </c:pt>
                <c:pt idx="4">
                  <c:v>0.66666666666666674</c:v>
                </c:pt>
                <c:pt idx="5">
                  <c:v>1</c:v>
                </c:pt>
                <c:pt idx="6">
                  <c:v>1.4999999999999998</c:v>
                </c:pt>
                <c:pt idx="7">
                  <c:v>2.333333333333333</c:v>
                </c:pt>
                <c:pt idx="8">
                  <c:v>4.0000000000000009</c:v>
                </c:pt>
                <c:pt idx="9">
                  <c:v>9.0000000000000018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646432"/>
        <c:axId val="1666643712"/>
      </c:scatterChart>
      <c:valAx>
        <c:axId val="166664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Traffic Intensity  </a:t>
                </a:r>
                <a:r>
                  <a:rPr lang="el-GR"/>
                  <a:t>ρ
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099464839622322"/>
              <c:y val="0.8305765548707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643712"/>
        <c:crosses val="autoZero"/>
        <c:crossBetween val="midCat"/>
      </c:valAx>
      <c:valAx>
        <c:axId val="166664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No of Customers in the System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64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Average Queueing Delay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37700407930933"/>
          <c:y val="0.14178134556574926"/>
          <c:w val="0.83622451310052104"/>
          <c:h val="0.6316191697368104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Sheet1!$A$9:$B$9</c:f>
              <c:strCache>
                <c:ptCount val="2"/>
                <c:pt idx="0">
                  <c:v>Simulated Average Queueing Delay</c:v>
                </c:pt>
                <c:pt idx="1">
                  <c:v>Wq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Sheet1!$C$4:$V$4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Sheet1!$C$9:$V$9</c:f>
              <c:numCache>
                <c:formatCode>0.0000</c:formatCode>
                <c:ptCount val="20"/>
                <c:pt idx="0">
                  <c:v>0</c:v>
                </c:pt>
                <c:pt idx="1">
                  <c:v>1.17E-2</c:v>
                </c:pt>
                <c:pt idx="2">
                  <c:v>2.2700000000000001E-2</c:v>
                </c:pt>
                <c:pt idx="3">
                  <c:v>3.4200000000000001E-2</c:v>
                </c:pt>
                <c:pt idx="4">
                  <c:v>4.9209299999999997E-2</c:v>
                </c:pt>
                <c:pt idx="5">
                  <c:v>8.9700000000000002E-2</c:v>
                </c:pt>
                <c:pt idx="6">
                  <c:v>9.64E-2</c:v>
                </c:pt>
                <c:pt idx="7">
                  <c:v>0.14030000000000001</c:v>
                </c:pt>
                <c:pt idx="8">
                  <c:v>0.20330000000000001</c:v>
                </c:pt>
                <c:pt idx="9">
                  <c:v>0.372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Sheet1!$A$15:$B$15</c:f>
              <c:strCache>
                <c:ptCount val="2"/>
                <c:pt idx="0">
                  <c:v>Analytical Average Queueing Delay</c:v>
                </c:pt>
                <c:pt idx="1">
                  <c:v>Wq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Sheet1!$C$4:$V$4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Sheet1!$C$15:$V$15</c:f>
              <c:numCache>
                <c:formatCode>0.0000</c:formatCode>
                <c:ptCount val="20"/>
                <c:pt idx="0">
                  <c:v>0</c:v>
                </c:pt>
                <c:pt idx="1">
                  <c:v>1.1111111111111112E-2</c:v>
                </c:pt>
                <c:pt idx="2">
                  <c:v>2.5000000000000001E-2</c:v>
                </c:pt>
                <c:pt idx="3">
                  <c:v>4.2857142857142851E-2</c:v>
                </c:pt>
                <c:pt idx="4">
                  <c:v>6.6666666666666666E-2</c:v>
                </c:pt>
                <c:pt idx="5">
                  <c:v>0.1</c:v>
                </c:pt>
                <c:pt idx="6">
                  <c:v>0.15</c:v>
                </c:pt>
                <c:pt idx="7">
                  <c:v>0.23333333333333331</c:v>
                </c:pt>
                <c:pt idx="8">
                  <c:v>0.4</c:v>
                </c:pt>
                <c:pt idx="9">
                  <c:v>0.9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645344"/>
        <c:axId val="1666651328"/>
      </c:scatterChart>
      <c:valAx>
        <c:axId val="166664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Traffic</a:t>
                </a:r>
                <a:r>
                  <a:rPr lang="en-US" baseline="0"/>
                  <a:t> Intensity </a:t>
                </a:r>
                <a:r>
                  <a:rPr lang="el-GR" sz="1000" b="0" i="0" u="none" strike="noStrike" baseline="0">
                    <a:effectLst/>
                  </a:rPr>
                  <a:t>ρ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57141602279635"/>
              <c:y val="0.842965758867297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651328"/>
        <c:crosses val="autoZero"/>
        <c:crossBetween val="midCat"/>
      </c:valAx>
      <c:valAx>
        <c:axId val="166665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Queuing Delay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64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Average System Delay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30340525616116"/>
          <c:y val="0.12351449275362321"/>
          <c:w val="0.83678750383474798"/>
          <c:h val="0.654462227547643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Sheet1!$A$10:$B$10</c:f>
              <c:strCache>
                <c:ptCount val="2"/>
                <c:pt idx="0">
                  <c:v>Simulated Average System Delay</c:v>
                </c:pt>
                <c:pt idx="1">
                  <c:v>Ws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Sheet1!$C$4:$V$4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Sheet1!$C$10:$V$10</c:f>
              <c:numCache>
                <c:formatCode>0.0000</c:formatCode>
                <c:ptCount val="20"/>
                <c:pt idx="0">
                  <c:v>0</c:v>
                </c:pt>
                <c:pt idx="1">
                  <c:v>0.123765</c:v>
                </c:pt>
                <c:pt idx="2">
                  <c:v>0.13009999999999999</c:v>
                </c:pt>
                <c:pt idx="3">
                  <c:v>0.13689999999999999</c:v>
                </c:pt>
                <c:pt idx="4">
                  <c:v>0.14990000000000001</c:v>
                </c:pt>
                <c:pt idx="5">
                  <c:v>0.1948</c:v>
                </c:pt>
                <c:pt idx="6">
                  <c:v>0.2036</c:v>
                </c:pt>
                <c:pt idx="7">
                  <c:v>0.24590000000000001</c:v>
                </c:pt>
                <c:pt idx="8">
                  <c:v>0.30840000000000001</c:v>
                </c:pt>
                <c:pt idx="9">
                  <c:v>0.48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Sheet1!$A$16:$B$16</c:f>
              <c:strCache>
                <c:ptCount val="2"/>
                <c:pt idx="0">
                  <c:v>Analytical Average System Delay</c:v>
                </c:pt>
                <c:pt idx="1">
                  <c:v>Ws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Sheet1!$C$4:$V$4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Sheet1!$C$16:$V$16</c:f>
              <c:numCache>
                <c:formatCode>0.0000</c:formatCode>
                <c:ptCount val="20"/>
                <c:pt idx="0">
                  <c:v>0</c:v>
                </c:pt>
                <c:pt idx="1">
                  <c:v>0.1111111111111111</c:v>
                </c:pt>
                <c:pt idx="2">
                  <c:v>0.125</c:v>
                </c:pt>
                <c:pt idx="3">
                  <c:v>0.14285714285714285</c:v>
                </c:pt>
                <c:pt idx="4">
                  <c:v>0.16666666666666666</c:v>
                </c:pt>
                <c:pt idx="5">
                  <c:v>0.2</c:v>
                </c:pt>
                <c:pt idx="6">
                  <c:v>0.25</c:v>
                </c:pt>
                <c:pt idx="7">
                  <c:v>0.33333333333333331</c:v>
                </c:pt>
                <c:pt idx="8">
                  <c:v>0.5</c:v>
                </c:pt>
                <c:pt idx="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651872"/>
        <c:axId val="1666652416"/>
      </c:scatterChart>
      <c:valAx>
        <c:axId val="166665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Traffic Intensity </a:t>
                </a:r>
                <a:r>
                  <a:rPr lang="el-GR" sz="1000" b="0" i="0" u="none" strike="noStrike" baseline="0">
                    <a:effectLst/>
                  </a:rPr>
                  <a:t>ρ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266676892661139"/>
              <c:y val="0.847535661303206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652416"/>
        <c:crosses val="autoZero"/>
        <c:crossBetween val="midCat"/>
      </c:valAx>
      <c:valAx>
        <c:axId val="16666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System Delay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65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Avg No of Customers in Queue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Sheet1!$A$6:$B$6</c:f>
              <c:strCache>
                <c:ptCount val="2"/>
                <c:pt idx="0">
                  <c:v>Simulated Avg No of Customers in Queue</c:v>
                </c:pt>
                <c:pt idx="1">
                  <c:v>Lq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Sheet1!$C$4:$V$4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Sheet1!$C$6:$V$6</c:f>
              <c:numCache>
                <c:formatCode>0.0000</c:formatCode>
                <c:ptCount val="20"/>
                <c:pt idx="0">
                  <c:v>0</c:v>
                </c:pt>
                <c:pt idx="1">
                  <c:v>1.1694400000000001E-2</c:v>
                </c:pt>
                <c:pt idx="2">
                  <c:v>4.3349899999999997E-2</c:v>
                </c:pt>
                <c:pt idx="3">
                  <c:v>9.3520400000000004E-2</c:v>
                </c:pt>
                <c:pt idx="4">
                  <c:v>0.17635300000000001</c:v>
                </c:pt>
                <c:pt idx="5">
                  <c:v>0.41248200000000002</c:v>
                </c:pt>
                <c:pt idx="6">
                  <c:v>0.54891599999999996</c:v>
                </c:pt>
                <c:pt idx="7">
                  <c:v>0.91730599999999995</c:v>
                </c:pt>
                <c:pt idx="8">
                  <c:v>1.4737199999999999</c:v>
                </c:pt>
                <c:pt idx="9">
                  <c:v>2.9890500000000002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Sheet1!$A$12:$B$12</c:f>
              <c:strCache>
                <c:ptCount val="2"/>
                <c:pt idx="0">
                  <c:v>Analytical Avg No of Customers in Queue</c:v>
                </c:pt>
                <c:pt idx="1">
                  <c:v>Lq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Sheet1!$C$4:$V$4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Sheet1!$C$12:$V$12</c:f>
              <c:numCache>
                <c:formatCode>0.0000</c:formatCode>
                <c:ptCount val="20"/>
                <c:pt idx="0">
                  <c:v>0</c:v>
                </c:pt>
                <c:pt idx="1">
                  <c:v>1.1111111111111113E-2</c:v>
                </c:pt>
                <c:pt idx="2">
                  <c:v>0.05</c:v>
                </c:pt>
                <c:pt idx="3">
                  <c:v>0.12857142857142859</c:v>
                </c:pt>
                <c:pt idx="4">
                  <c:v>0.26666666666666672</c:v>
                </c:pt>
                <c:pt idx="5">
                  <c:v>0.5</c:v>
                </c:pt>
                <c:pt idx="6">
                  <c:v>0.8999999999999998</c:v>
                </c:pt>
                <c:pt idx="7">
                  <c:v>1.6333333333333331</c:v>
                </c:pt>
                <c:pt idx="8">
                  <c:v>3.2000000000000011</c:v>
                </c:pt>
                <c:pt idx="9">
                  <c:v>8.1000000000000014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645888"/>
        <c:axId val="1666652960"/>
      </c:scatterChart>
      <c:valAx>
        <c:axId val="16666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Traffic</a:t>
                </a:r>
                <a:r>
                  <a:rPr lang="en-US" baseline="0"/>
                  <a:t> Intensity </a:t>
                </a:r>
                <a:r>
                  <a:rPr lang="el-GR" baseline="0"/>
                  <a:t> ρ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652960"/>
        <c:crosses val="autoZero"/>
        <c:crossBetween val="midCat"/>
      </c:valAx>
      <c:valAx>
        <c:axId val="16666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Avg No of Customers in Queue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6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17</xdr:row>
      <xdr:rowOff>0</xdr:rowOff>
    </xdr:from>
    <xdr:to>
      <xdr:col>14</xdr:col>
      <xdr:colOff>533400</xdr:colOff>
      <xdr:row>36</xdr:row>
      <xdr:rowOff>121920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38</xdr:row>
      <xdr:rowOff>7620</xdr:rowOff>
    </xdr:from>
    <xdr:to>
      <xdr:col>5</xdr:col>
      <xdr:colOff>175260</xdr:colOff>
      <xdr:row>56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426720</xdr:colOff>
      <xdr:row>38</xdr:row>
      <xdr:rowOff>7620</xdr:rowOff>
    </xdr:from>
    <xdr:to>
      <xdr:col>15</xdr:col>
      <xdr:colOff>22860</xdr:colOff>
      <xdr:row>56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83820</xdr:colOff>
      <xdr:row>59</xdr:row>
      <xdr:rowOff>60960</xdr:rowOff>
    </xdr:from>
    <xdr:to>
      <xdr:col>5</xdr:col>
      <xdr:colOff>198120</xdr:colOff>
      <xdr:row>78</xdr:row>
      <xdr:rowOff>91440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68580</xdr:colOff>
      <xdr:row>17</xdr:row>
      <xdr:rowOff>0</xdr:rowOff>
    </xdr:from>
    <xdr:to>
      <xdr:col>5</xdr:col>
      <xdr:colOff>76200</xdr:colOff>
      <xdr:row>36</xdr:row>
      <xdr:rowOff>175260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zoomScaleNormal="100" workbookViewId="0">
      <selection activeCell="O9" sqref="O9"/>
    </sheetView>
  </sheetViews>
  <sheetFormatPr defaultRowHeight="14.4" x14ac:dyDescent="0.3"/>
  <cols>
    <col min="1" max="1" width="38.88671875" style="2" customWidth="1"/>
    <col min="2" max="2" width="18.21875" style="1" customWidth="1"/>
    <col min="3" max="3" width="9" style="1" customWidth="1"/>
    <col min="4" max="16384" width="8.88671875" style="1"/>
  </cols>
  <sheetData>
    <row r="1" spans="1:22" s="4" customFormat="1" ht="15.6" thickTop="1" thickBot="1" x14ac:dyDescent="0.35">
      <c r="A1" s="4" t="s">
        <v>1</v>
      </c>
      <c r="B1" s="4" t="s">
        <v>2</v>
      </c>
      <c r="C1" s="4">
        <v>1</v>
      </c>
      <c r="D1" s="4">
        <f>C1+1</f>
        <v>2</v>
      </c>
      <c r="E1" s="4">
        <f t="shared" ref="E1:L1" si="0">D1+1</f>
        <v>3</v>
      </c>
      <c r="F1" s="4">
        <f t="shared" si="0"/>
        <v>4</v>
      </c>
      <c r="G1" s="4">
        <f t="shared" si="0"/>
        <v>5</v>
      </c>
      <c r="H1" s="4">
        <f t="shared" si="0"/>
        <v>6</v>
      </c>
      <c r="I1" s="4">
        <f t="shared" si="0"/>
        <v>7</v>
      </c>
      <c r="J1" s="4">
        <f t="shared" si="0"/>
        <v>8</v>
      </c>
      <c r="K1" s="4">
        <f t="shared" si="0"/>
        <v>9</v>
      </c>
      <c r="L1" s="4">
        <f t="shared" si="0"/>
        <v>10</v>
      </c>
      <c r="M1"/>
      <c r="N1"/>
      <c r="O1"/>
      <c r="P1"/>
      <c r="Q1"/>
      <c r="R1"/>
      <c r="S1"/>
      <c r="T1"/>
      <c r="U1"/>
      <c r="V1"/>
    </row>
    <row r="2" spans="1:22" ht="15" thickTop="1" x14ac:dyDescent="0.3">
      <c r="A2" s="2" t="s">
        <v>3</v>
      </c>
      <c r="B2" s="1" t="s">
        <v>4</v>
      </c>
      <c r="C2" s="1">
        <v>0</v>
      </c>
      <c r="D2" s="1">
        <v>1</v>
      </c>
      <c r="E2" s="1">
        <f>D2+1</f>
        <v>2</v>
      </c>
      <c r="F2" s="1">
        <f t="shared" ref="F2:L2" si="1">E2+1</f>
        <v>3</v>
      </c>
      <c r="G2" s="1">
        <f t="shared" si="1"/>
        <v>4</v>
      </c>
      <c r="H2" s="1">
        <f t="shared" si="1"/>
        <v>5</v>
      </c>
      <c r="I2" s="1">
        <f t="shared" si="1"/>
        <v>6</v>
      </c>
      <c r="J2" s="1">
        <f t="shared" si="1"/>
        <v>7</v>
      </c>
      <c r="K2" s="1">
        <f t="shared" si="1"/>
        <v>8</v>
      </c>
      <c r="L2" s="1">
        <f t="shared" si="1"/>
        <v>9</v>
      </c>
    </row>
    <row r="3" spans="1:22" x14ac:dyDescent="0.3">
      <c r="A3" s="2" t="s">
        <v>5</v>
      </c>
      <c r="B3" s="1" t="s">
        <v>6</v>
      </c>
      <c r="C3" s="1">
        <v>10</v>
      </c>
      <c r="D3" s="1">
        <v>10</v>
      </c>
      <c r="E3" s="1">
        <f>C3</f>
        <v>10</v>
      </c>
      <c r="F3" s="1">
        <f t="shared" ref="F3:L3" si="2">E3</f>
        <v>10</v>
      </c>
      <c r="G3" s="1">
        <f t="shared" si="2"/>
        <v>10</v>
      </c>
      <c r="H3" s="1">
        <f t="shared" si="2"/>
        <v>10</v>
      </c>
      <c r="I3" s="1">
        <f t="shared" si="2"/>
        <v>10</v>
      </c>
      <c r="J3" s="1">
        <f t="shared" si="2"/>
        <v>10</v>
      </c>
      <c r="K3" s="1">
        <f t="shared" si="2"/>
        <v>10</v>
      </c>
      <c r="L3" s="1">
        <f t="shared" si="2"/>
        <v>10</v>
      </c>
    </row>
    <row r="4" spans="1:22" x14ac:dyDescent="0.3">
      <c r="A4" s="2" t="s">
        <v>7</v>
      </c>
      <c r="B4" s="1" t="s">
        <v>8</v>
      </c>
      <c r="C4" s="1">
        <f>C2/C3</f>
        <v>0</v>
      </c>
      <c r="D4" s="1">
        <f>D2/C3</f>
        <v>0.1</v>
      </c>
      <c r="E4" s="1">
        <f t="shared" ref="E4:L4" si="3">E2/E3</f>
        <v>0.2</v>
      </c>
      <c r="F4" s="1">
        <f t="shared" si="3"/>
        <v>0.3</v>
      </c>
      <c r="G4" s="1">
        <f t="shared" si="3"/>
        <v>0.4</v>
      </c>
      <c r="H4" s="1">
        <f t="shared" si="3"/>
        <v>0.5</v>
      </c>
      <c r="I4" s="1">
        <f t="shared" si="3"/>
        <v>0.6</v>
      </c>
      <c r="J4" s="1">
        <f t="shared" si="3"/>
        <v>0.7</v>
      </c>
      <c r="K4" s="1">
        <f t="shared" si="3"/>
        <v>0.8</v>
      </c>
      <c r="L4" s="1">
        <f t="shared" si="3"/>
        <v>0.9</v>
      </c>
    </row>
    <row r="5" spans="1:22" x14ac:dyDescent="0.3">
      <c r="A5" s="8" t="s"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22" ht="15.6" x14ac:dyDescent="0.35">
      <c r="A6" s="2" t="s">
        <v>15</v>
      </c>
      <c r="B6" s="1" t="s">
        <v>12</v>
      </c>
      <c r="C6" s="5">
        <v>0</v>
      </c>
      <c r="D6" s="5">
        <v>1.1694400000000001E-2</v>
      </c>
      <c r="E6" s="5">
        <v>4.3349899999999997E-2</v>
      </c>
      <c r="F6" s="5">
        <v>9.3520400000000004E-2</v>
      </c>
      <c r="G6" s="5">
        <v>0.17635300000000001</v>
      </c>
      <c r="H6" s="5">
        <v>0.41248200000000002</v>
      </c>
      <c r="I6" s="5">
        <v>0.54891599999999996</v>
      </c>
      <c r="J6" s="5">
        <v>0.91730599999999995</v>
      </c>
      <c r="K6" s="5">
        <v>1.4737199999999999</v>
      </c>
      <c r="L6" s="5">
        <v>2.9890500000000002</v>
      </c>
    </row>
    <row r="7" spans="1:22" ht="15.6" x14ac:dyDescent="0.35">
      <c r="A7" s="2" t="s">
        <v>16</v>
      </c>
      <c r="B7" s="1" t="s">
        <v>11</v>
      </c>
      <c r="C7" s="5">
        <v>0</v>
      </c>
      <c r="D7" s="5">
        <v>0.112259</v>
      </c>
      <c r="E7" s="5">
        <v>0.20516400000000001</v>
      </c>
      <c r="F7" s="5">
        <v>0.28120200000000001</v>
      </c>
      <c r="G7" s="5">
        <v>0.36085</v>
      </c>
      <c r="H7" s="5">
        <v>0.48329299999999997</v>
      </c>
      <c r="I7" s="5">
        <v>0.61066900000000002</v>
      </c>
      <c r="J7" s="5">
        <v>0.69087699999999996</v>
      </c>
      <c r="K7" s="5">
        <v>0.76199399999999995</v>
      </c>
      <c r="L7" s="5">
        <v>0.86730799999999997</v>
      </c>
    </row>
    <row r="8" spans="1:22" ht="15.6" x14ac:dyDescent="0.35">
      <c r="A8" s="2" t="s">
        <v>17</v>
      </c>
      <c r="B8" s="1" t="s">
        <v>10</v>
      </c>
      <c r="C8" s="5">
        <v>0</v>
      </c>
      <c r="D8" s="5">
        <v>0.12395399999999999</v>
      </c>
      <c r="E8" s="5">
        <v>0.24851400000000001</v>
      </c>
      <c r="F8" s="5">
        <v>0.37472299999999997</v>
      </c>
      <c r="G8" s="5">
        <v>0.53720299999999999</v>
      </c>
      <c r="H8" s="5">
        <v>0.89577499999999999</v>
      </c>
      <c r="I8" s="5">
        <v>1.1595899999999999</v>
      </c>
      <c r="J8" s="5">
        <v>1.6081799999999999</v>
      </c>
      <c r="K8" s="5">
        <v>2.2357200000000002</v>
      </c>
      <c r="L8" s="5">
        <v>3.85636</v>
      </c>
    </row>
    <row r="9" spans="1:22" ht="15.6" x14ac:dyDescent="0.35">
      <c r="A9" s="2" t="s">
        <v>18</v>
      </c>
      <c r="B9" s="1" t="s">
        <v>13</v>
      </c>
      <c r="C9" s="5">
        <v>0</v>
      </c>
      <c r="D9" s="5">
        <v>1.17E-2</v>
      </c>
      <c r="E9" s="5">
        <v>2.2700000000000001E-2</v>
      </c>
      <c r="F9" s="5">
        <v>3.4200000000000001E-2</v>
      </c>
      <c r="G9" s="5">
        <v>4.9209299999999997E-2</v>
      </c>
      <c r="H9" s="5">
        <v>8.9700000000000002E-2</v>
      </c>
      <c r="I9" s="5">
        <v>9.64E-2</v>
      </c>
      <c r="J9" s="5">
        <v>0.14030000000000001</v>
      </c>
      <c r="K9" s="5">
        <v>0.20330000000000001</v>
      </c>
      <c r="L9" s="5">
        <v>0.372</v>
      </c>
    </row>
    <row r="10" spans="1:22" ht="15.6" x14ac:dyDescent="0.35">
      <c r="A10" s="2" t="s">
        <v>19</v>
      </c>
      <c r="B10" s="1" t="s">
        <v>14</v>
      </c>
      <c r="C10" s="5">
        <v>0</v>
      </c>
      <c r="D10" s="5">
        <v>0.123765</v>
      </c>
      <c r="E10" s="5">
        <v>0.13009999999999999</v>
      </c>
      <c r="F10" s="5">
        <v>0.13689999999999999</v>
      </c>
      <c r="G10" s="5">
        <v>0.14990000000000001</v>
      </c>
      <c r="H10" s="5">
        <v>0.1948</v>
      </c>
      <c r="I10" s="5">
        <v>0.2036</v>
      </c>
      <c r="J10" s="5">
        <v>0.24590000000000001</v>
      </c>
      <c r="K10" s="5">
        <v>0.30840000000000001</v>
      </c>
      <c r="L10" s="5">
        <v>0.48</v>
      </c>
    </row>
    <row r="11" spans="1:22" x14ac:dyDescent="0.3">
      <c r="A11" s="8" t="s">
        <v>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1:22" ht="15.6" x14ac:dyDescent="0.35">
      <c r="A12" s="2" t="s">
        <v>20</v>
      </c>
      <c r="B12" s="1" t="s">
        <v>12</v>
      </c>
      <c r="C12" s="5">
        <f>C14*C4</f>
        <v>0</v>
      </c>
      <c r="D12" s="5">
        <f t="shared" ref="D12:L12" si="4">D14*D4</f>
        <v>1.1111111111111113E-2</v>
      </c>
      <c r="E12" s="5">
        <f t="shared" si="4"/>
        <v>0.05</v>
      </c>
      <c r="F12" s="5">
        <f t="shared" si="4"/>
        <v>0.12857142857142859</v>
      </c>
      <c r="G12" s="5">
        <f t="shared" si="4"/>
        <v>0.26666666666666672</v>
      </c>
      <c r="H12" s="5">
        <f t="shared" si="4"/>
        <v>0.5</v>
      </c>
      <c r="I12" s="5">
        <f t="shared" si="4"/>
        <v>0.8999999999999998</v>
      </c>
      <c r="J12" s="5">
        <f t="shared" si="4"/>
        <v>1.6333333333333331</v>
      </c>
      <c r="K12" s="5">
        <f t="shared" si="4"/>
        <v>3.2000000000000011</v>
      </c>
      <c r="L12" s="5">
        <f t="shared" si="4"/>
        <v>8.1000000000000014</v>
      </c>
    </row>
    <row r="13" spans="1:22" ht="15.6" x14ac:dyDescent="0.35">
      <c r="A13" s="2" t="s">
        <v>21</v>
      </c>
      <c r="B13" s="1" t="s">
        <v>11</v>
      </c>
      <c r="C13" s="6">
        <f>C14-C12</f>
        <v>0</v>
      </c>
      <c r="D13" s="6">
        <f t="shared" ref="D13:L13" si="5">D14-D12</f>
        <v>0.1</v>
      </c>
      <c r="E13" s="6">
        <f t="shared" si="5"/>
        <v>0.2</v>
      </c>
      <c r="F13" s="6">
        <f t="shared" si="5"/>
        <v>0.30000000000000004</v>
      </c>
      <c r="G13" s="6">
        <f t="shared" si="5"/>
        <v>0.4</v>
      </c>
      <c r="H13" s="6">
        <f t="shared" si="5"/>
        <v>0.5</v>
      </c>
      <c r="I13" s="6">
        <f t="shared" si="5"/>
        <v>0.6</v>
      </c>
      <c r="J13" s="6">
        <f t="shared" si="5"/>
        <v>0.7</v>
      </c>
      <c r="K13" s="6">
        <f t="shared" si="5"/>
        <v>0.79999999999999982</v>
      </c>
      <c r="L13" s="6">
        <f t="shared" si="5"/>
        <v>0.90000000000000036</v>
      </c>
    </row>
    <row r="14" spans="1:22" ht="15.6" x14ac:dyDescent="0.35">
      <c r="A14" s="2" t="s">
        <v>22</v>
      </c>
      <c r="B14" s="1" t="s">
        <v>10</v>
      </c>
      <c r="C14" s="5">
        <f>C4/(1-C4)</f>
        <v>0</v>
      </c>
      <c r="D14" s="5">
        <f t="shared" ref="D14:L14" si="6">D4/(1-D4)</f>
        <v>0.11111111111111112</v>
      </c>
      <c r="E14" s="5">
        <f t="shared" si="6"/>
        <v>0.25</v>
      </c>
      <c r="F14" s="5">
        <f t="shared" si="6"/>
        <v>0.4285714285714286</v>
      </c>
      <c r="G14" s="5">
        <f t="shared" si="6"/>
        <v>0.66666666666666674</v>
      </c>
      <c r="H14" s="5">
        <f t="shared" si="6"/>
        <v>1</v>
      </c>
      <c r="I14" s="5">
        <f t="shared" si="6"/>
        <v>1.4999999999999998</v>
      </c>
      <c r="J14" s="5">
        <f t="shared" si="6"/>
        <v>2.333333333333333</v>
      </c>
      <c r="K14" s="5">
        <f t="shared" si="6"/>
        <v>4.0000000000000009</v>
      </c>
      <c r="L14" s="5">
        <f t="shared" si="6"/>
        <v>9.0000000000000018</v>
      </c>
    </row>
    <row r="15" spans="1:22" ht="15.6" x14ac:dyDescent="0.35">
      <c r="A15" s="2" t="s">
        <v>23</v>
      </c>
      <c r="B15" s="1" t="s">
        <v>13</v>
      </c>
      <c r="C15" s="5">
        <f>C16*C4</f>
        <v>0</v>
      </c>
      <c r="D15" s="5">
        <f t="shared" ref="D15:L15" si="7">D16*D4</f>
        <v>1.1111111111111112E-2</v>
      </c>
      <c r="E15" s="5">
        <f t="shared" si="7"/>
        <v>2.5000000000000001E-2</v>
      </c>
      <c r="F15" s="5">
        <f t="shared" si="7"/>
        <v>4.2857142857142851E-2</v>
      </c>
      <c r="G15" s="5">
        <f t="shared" si="7"/>
        <v>6.6666666666666666E-2</v>
      </c>
      <c r="H15" s="5">
        <f t="shared" si="7"/>
        <v>0.1</v>
      </c>
      <c r="I15" s="5">
        <f t="shared" si="7"/>
        <v>0.15</v>
      </c>
      <c r="J15" s="5">
        <f t="shared" si="7"/>
        <v>0.23333333333333331</v>
      </c>
      <c r="K15" s="5">
        <f t="shared" si="7"/>
        <v>0.4</v>
      </c>
      <c r="L15" s="5">
        <f t="shared" si="7"/>
        <v>0.9</v>
      </c>
    </row>
    <row r="16" spans="1:22" ht="15.6" x14ac:dyDescent="0.35">
      <c r="A16" s="2" t="s">
        <v>24</v>
      </c>
      <c r="B16" s="1" t="s">
        <v>14</v>
      </c>
      <c r="C16" s="5">
        <v>0</v>
      </c>
      <c r="D16" s="5">
        <f t="shared" ref="D16:L16" si="8">1/(D3-D2)</f>
        <v>0.1111111111111111</v>
      </c>
      <c r="E16" s="5">
        <f t="shared" si="8"/>
        <v>0.125</v>
      </c>
      <c r="F16" s="5">
        <f t="shared" si="8"/>
        <v>0.14285714285714285</v>
      </c>
      <c r="G16" s="5">
        <f t="shared" si="8"/>
        <v>0.16666666666666666</v>
      </c>
      <c r="H16" s="5">
        <f t="shared" si="8"/>
        <v>0.2</v>
      </c>
      <c r="I16" s="5">
        <f t="shared" si="8"/>
        <v>0.25</v>
      </c>
      <c r="J16" s="5">
        <f t="shared" si="8"/>
        <v>0.33333333333333331</v>
      </c>
      <c r="K16" s="5">
        <f t="shared" si="8"/>
        <v>0.5</v>
      </c>
      <c r="L16" s="5">
        <f t="shared" si="8"/>
        <v>1</v>
      </c>
    </row>
    <row r="17" spans="1:12" s="3" customFormat="1" x14ac:dyDescent="0.3">
      <c r="A17" s="2"/>
      <c r="B17" s="2"/>
      <c r="C17" s="7"/>
      <c r="D17" s="7"/>
      <c r="E17" s="7"/>
      <c r="F17" s="7"/>
      <c r="G17" s="7"/>
      <c r="H17" s="7"/>
      <c r="I17" s="7"/>
      <c r="J17" s="7"/>
      <c r="K17" s="7"/>
      <c r="L17" s="7"/>
    </row>
  </sheetData>
  <mergeCells count="2">
    <mergeCell ref="A5:L5"/>
    <mergeCell ref="A11:L11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2021-08-02T05:51:51Z</dcterms:modified>
</cp:coreProperties>
</file>