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ZU\Downloads\"/>
    </mc:Choice>
  </mc:AlternateContent>
  <xr:revisionPtr revIDLastSave="0" documentId="13_ncr:1_{6AB0D0AF-931F-4925-B3F4-B357B373E3E1}" xr6:coauthVersionLast="47" xr6:coauthVersionMax="47" xr10:uidLastSave="{00000000-0000-0000-0000-000000000000}"/>
  <bookViews>
    <workbookView xWindow="-120" yWindow="-120" windowWidth="20730" windowHeight="11160" xr2:uid="{F54BB636-E437-4544-8ECD-CD8DBF1439C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2" i="1" l="1"/>
  <c r="D23" i="1" s="1"/>
  <c r="D25" i="1" s="1"/>
  <c r="D24" i="1" l="1"/>
</calcChain>
</file>

<file path=xl/sharedStrings.xml><?xml version="1.0" encoding="utf-8"?>
<sst xmlns="http://schemas.openxmlformats.org/spreadsheetml/2006/main" count="18" uniqueCount="18">
  <si>
    <t>Inputs</t>
  </si>
  <si>
    <t>Current Price</t>
  </si>
  <si>
    <t>Strike Price</t>
  </si>
  <si>
    <t>Risk-free Rate</t>
  </si>
  <si>
    <t>Volatility</t>
  </si>
  <si>
    <t>Time experiation</t>
  </si>
  <si>
    <t>years</t>
  </si>
  <si>
    <t>Put Option:</t>
  </si>
  <si>
    <t>Call Option:</t>
  </si>
  <si>
    <t>Formulas</t>
  </si>
  <si>
    <t>where,</t>
  </si>
  <si>
    <t>Calculations</t>
  </si>
  <si>
    <t>d1</t>
  </si>
  <si>
    <t>d2</t>
  </si>
  <si>
    <t>Call</t>
  </si>
  <si>
    <t>Put</t>
  </si>
  <si>
    <t>Dividend yield</t>
  </si>
  <si>
    <t xml:space="preserve"> Black-Scholes-Merton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</si>
</sst>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8" formatCode="&quot;$&quot;#,##0.00_);[Red]\(&quot;$&quot;#,##0.00\)"/>
  </numFmts>
  <fonts count="12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Symbol"/>
      <family val="1"/>
      <charset val="2"/>
    </font>
    <font>
      <b/>
      <sz val="16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b/>
      <sz val="18"/>
      <color theme="0"/>
      <name val="Times New Roman"/>
      <family val="1"/>
    </font>
    <font>
      <sz val="11"/>
      <color theme="1"/>
      <name val="Times New Roman"/>
      <family val="1"/>
    </font>
    <font>
      <sz val="14"/>
      <color rgb="FF000000"/>
      <name val="Times New Roman"/>
      <family val="1"/>
    </font>
    <font>
      <b/>
      <sz val="22"/>
      <color theme="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/>
    </xf>
    <xf numFmtId="0" fontId="0" fillId="0" borderId="0" xfId="0" applyAlignment="1"/>
    <xf numFmtId="0" fontId="3" fillId="0" borderId="0" xfId="0" applyFo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left" vertical="center" indent="5"/>
    </xf>
    <xf numFmtId="0" fontId="5" fillId="0" borderId="0" xfId="0" applyFont="1" applyAlignment="1">
      <alignment horizontal="center"/>
    </xf>
    <xf numFmtId="0" fontId="6" fillId="0" borderId="0" xfId="0" applyFont="1"/>
    <xf numFmtId="0" fontId="7" fillId="0" borderId="0" xfId="0" applyFont="1"/>
    <xf numFmtId="0" fontId="6" fillId="0" borderId="0" xfId="0" applyFont="1" applyAlignment="1"/>
    <xf numFmtId="6" fontId="6" fillId="0" borderId="0" xfId="0" applyNumberFormat="1" applyFont="1" applyAlignment="1"/>
    <xf numFmtId="8" fontId="6" fillId="0" borderId="0" xfId="0" applyNumberFormat="1" applyFont="1" applyAlignment="1"/>
    <xf numFmtId="0" fontId="8" fillId="2" borderId="0" xfId="0" applyFont="1" applyFill="1" applyAlignment="1">
      <alignment horizontal="center"/>
    </xf>
    <xf numFmtId="6" fontId="6" fillId="0" borderId="0" xfId="0" applyNumberFormat="1" applyFont="1"/>
    <xf numFmtId="9" fontId="6" fillId="0" borderId="0" xfId="0" applyNumberFormat="1" applyFont="1"/>
    <xf numFmtId="0" fontId="9" fillId="0" borderId="0" xfId="0" applyFont="1"/>
    <xf numFmtId="0" fontId="10" fillId="0" borderId="0" xfId="0" applyFont="1"/>
    <xf numFmtId="9" fontId="10" fillId="0" borderId="0" xfId="0" applyNumberFormat="1" applyFont="1"/>
    <xf numFmtId="0" fontId="11" fillId="2" borderId="0" xfId="0" applyFont="1" applyFill="1" applyAlignment="1">
      <alignment horizontal="center"/>
    </xf>
    <xf numFmtId="0" fontId="11" fillId="0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655996</xdr:colOff>
      <xdr:row>7</xdr:row>
      <xdr:rowOff>71437</xdr:rowOff>
    </xdr:from>
    <xdr:ext cx="1111330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F5398974-F5CD-1824-EBC2-2A3E052E9DAC}"/>
                </a:ext>
              </a:extLst>
            </xdr:cNvPr>
            <xdr:cNvSpPr txBox="1"/>
          </xdr:nvSpPr>
          <xdr:spPr>
            <a:xfrm>
              <a:off x="1875196" y="1214437"/>
              <a:ext cx="111133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algn="ctr"/>
              <a:r>
                <a:rPr lang="en-US" sz="1100"/>
                <a:t>                          </a:t>
              </a:r>
              <a14:m>
                <m:oMath xmlns:m="http://schemas.openxmlformats.org/officeDocument/2006/math">
                  <m:d>
                    <m:d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dPr>
                    <m:e>
                      <m:sSub>
                        <m:sSubPr>
                          <m:ctrlPr>
                            <a:rPr lang="en-US" sz="110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𝑆</m:t>
                          </m:r>
                        </m:e>
                        <m:sub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0</m:t>
                          </m:r>
                        </m:sub>
                      </m:sSub>
                    </m:e>
                  </m:d>
                </m:oMath>
              </a14:m>
              <a:endParaRPr lang="en-US" sz="1100"/>
            </a:p>
          </xdr:txBody>
        </xdr:sp>
      </mc:Choice>
      <mc:Fallback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F5398974-F5CD-1824-EBC2-2A3E052E9DAC}"/>
                </a:ext>
              </a:extLst>
            </xdr:cNvPr>
            <xdr:cNvSpPr txBox="1"/>
          </xdr:nvSpPr>
          <xdr:spPr>
            <a:xfrm>
              <a:off x="1875196" y="1214437"/>
              <a:ext cx="111133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algn="ctr"/>
              <a:r>
                <a:rPr lang="en-US" sz="1100"/>
                <a:t>                          </a:t>
              </a:r>
              <a:r>
                <a:rPr lang="en-US" sz="110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𝑆_0 )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</xdr:col>
      <xdr:colOff>1038225</xdr:colOff>
      <xdr:row>8</xdr:row>
      <xdr:rowOff>66675</xdr:rowOff>
    </xdr:from>
    <xdr:ext cx="904875" cy="27700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15FF30DE-A5FD-C8E4-E1A7-1405F12ACC7A}"/>
                </a:ext>
              </a:extLst>
            </xdr:cNvPr>
            <xdr:cNvSpPr txBox="1"/>
          </xdr:nvSpPr>
          <xdr:spPr>
            <a:xfrm>
              <a:off x="2257425" y="1819275"/>
              <a:ext cx="904875" cy="27700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100">
                  <a:solidFill>
                    <a:schemeClr val="tx1"/>
                  </a:solidFill>
                  <a:effectLst/>
                  <a:ea typeface="+mn-ea"/>
                  <a:cs typeface="+mn-cs"/>
                </a:rPr>
                <a:t>               </a:t>
              </a:r>
              <a14:m>
                <m:oMath xmlns:m="http://schemas.openxmlformats.org/officeDocument/2006/math">
                  <m:d>
                    <m:d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dPr>
                    <m:e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𝑋</m:t>
                      </m:r>
                    </m:e>
                  </m:d>
                </m:oMath>
              </a14:m>
              <a:endParaRPr lang="en-US" sz="1100"/>
            </a:p>
          </xdr:txBody>
        </xdr:sp>
      </mc:Choice>
      <mc:Fallback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15FF30DE-A5FD-C8E4-E1A7-1405F12ACC7A}"/>
                </a:ext>
              </a:extLst>
            </xdr:cNvPr>
            <xdr:cNvSpPr txBox="1"/>
          </xdr:nvSpPr>
          <xdr:spPr>
            <a:xfrm>
              <a:off x="2257425" y="1819275"/>
              <a:ext cx="904875" cy="27700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100">
                  <a:solidFill>
                    <a:schemeClr val="tx1"/>
                  </a:solidFill>
                  <a:effectLst/>
                  <a:ea typeface="+mn-ea"/>
                  <a:cs typeface="+mn-cs"/>
                </a:rPr>
                <a:t>              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𝑋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</xdr:col>
      <xdr:colOff>1038225</xdr:colOff>
      <xdr:row>9</xdr:row>
      <xdr:rowOff>66675</xdr:rowOff>
    </xdr:from>
    <xdr:ext cx="847725" cy="27700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6BCBF2A5-9613-4898-84AF-AAB983E375C6}"/>
                </a:ext>
              </a:extLst>
            </xdr:cNvPr>
            <xdr:cNvSpPr txBox="1"/>
          </xdr:nvSpPr>
          <xdr:spPr>
            <a:xfrm>
              <a:off x="2257425" y="1685925"/>
              <a:ext cx="847725" cy="27700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100">
                  <a:solidFill>
                    <a:schemeClr val="tx1"/>
                  </a:solidFill>
                  <a:effectLst/>
                  <a:ea typeface="+mn-ea"/>
                  <a:cs typeface="+mn-cs"/>
                </a:rPr>
                <a:t>               </a:t>
              </a:r>
              <a14:m>
                <m:oMath xmlns:m="http://schemas.openxmlformats.org/officeDocument/2006/math">
                  <m:d>
                    <m:d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d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𝑟</m:t>
                      </m:r>
                    </m:e>
                  </m:d>
                </m:oMath>
              </a14:m>
              <a:endParaRPr lang="en-US" sz="1100"/>
            </a:p>
          </xdr:txBody>
        </xdr:sp>
      </mc:Choice>
      <mc:Fallback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6BCBF2A5-9613-4898-84AF-AAB983E375C6}"/>
                </a:ext>
              </a:extLst>
            </xdr:cNvPr>
            <xdr:cNvSpPr txBox="1"/>
          </xdr:nvSpPr>
          <xdr:spPr>
            <a:xfrm>
              <a:off x="2257425" y="1685925"/>
              <a:ext cx="847725" cy="27700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100">
                  <a:solidFill>
                    <a:schemeClr val="tx1"/>
                  </a:solidFill>
                  <a:effectLst/>
                  <a:ea typeface="+mn-ea"/>
                  <a:cs typeface="+mn-cs"/>
                </a:rPr>
                <a:t>              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𝑟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</xdr:col>
      <xdr:colOff>1038225</xdr:colOff>
      <xdr:row>10</xdr:row>
      <xdr:rowOff>66675</xdr:rowOff>
    </xdr:from>
    <xdr:ext cx="762000" cy="25717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DDFE2DB6-529E-42EA-852E-DB7ED555B659}"/>
                </a:ext>
              </a:extLst>
            </xdr:cNvPr>
            <xdr:cNvSpPr txBox="1"/>
          </xdr:nvSpPr>
          <xdr:spPr>
            <a:xfrm>
              <a:off x="2257425" y="2295525"/>
              <a:ext cx="762000" cy="2571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100">
                  <a:solidFill>
                    <a:schemeClr val="tx1"/>
                  </a:solidFill>
                  <a:effectLst/>
                  <a:ea typeface="+mn-ea"/>
                  <a:cs typeface="+mn-cs"/>
                </a:rPr>
                <a:t>               </a:t>
              </a:r>
              <a14:m>
                <m:oMath xmlns:m="http://schemas.openxmlformats.org/officeDocument/2006/math">
                  <m:d>
                    <m:d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dPr>
                    <m:e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𝜎</m:t>
                      </m:r>
                    </m:e>
                  </m:d>
                </m:oMath>
              </a14:m>
              <a:endParaRPr lang="en-US" sz="1100"/>
            </a:p>
          </xdr:txBody>
        </xdr:sp>
      </mc:Choice>
      <mc:Fallback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DDFE2DB6-529E-42EA-852E-DB7ED555B659}"/>
                </a:ext>
              </a:extLst>
            </xdr:cNvPr>
            <xdr:cNvSpPr txBox="1"/>
          </xdr:nvSpPr>
          <xdr:spPr>
            <a:xfrm>
              <a:off x="2257425" y="2295525"/>
              <a:ext cx="762000" cy="2571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100">
                  <a:solidFill>
                    <a:schemeClr val="tx1"/>
                  </a:solidFill>
                  <a:effectLst/>
                  <a:ea typeface="+mn-ea"/>
                  <a:cs typeface="+mn-cs"/>
                </a:rPr>
                <a:t>              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𝜎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209550</xdr:colOff>
      <xdr:row>11</xdr:row>
      <xdr:rowOff>61912</xdr:rowOff>
    </xdr:from>
    <xdr:ext cx="235962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7379E85E-DB54-A250-2431-7C3FAE6CDF2D}"/>
                </a:ext>
              </a:extLst>
            </xdr:cNvPr>
            <xdr:cNvSpPr txBox="1"/>
          </xdr:nvSpPr>
          <xdr:spPr>
            <a:xfrm>
              <a:off x="2714625" y="2557462"/>
              <a:ext cx="23596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𝑇</m:t>
                        </m:r>
                      </m:e>
                    </m:d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7379E85E-DB54-A250-2431-7C3FAE6CDF2D}"/>
                </a:ext>
              </a:extLst>
            </xdr:cNvPr>
            <xdr:cNvSpPr txBox="1"/>
          </xdr:nvSpPr>
          <xdr:spPr>
            <a:xfrm>
              <a:off x="2714625" y="2557462"/>
              <a:ext cx="23596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𝑇)</a:t>
              </a:r>
              <a:endParaRPr lang="en-US" sz="1100"/>
            </a:p>
          </xdr:txBody>
        </xdr:sp>
      </mc:Fallback>
    </mc:AlternateContent>
    <xdr:clientData/>
  </xdr:oneCellAnchor>
  <xdr:twoCellAnchor>
    <xdr:from>
      <xdr:col>10</xdr:col>
      <xdr:colOff>323850</xdr:colOff>
      <xdr:row>8</xdr:row>
      <xdr:rowOff>152400</xdr:rowOff>
    </xdr:from>
    <xdr:to>
      <xdr:col>14</xdr:col>
      <xdr:colOff>314325</xdr:colOff>
      <xdr:row>9</xdr:row>
      <xdr:rowOff>171450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E2D26FBD-B721-0B5B-F552-D5987B0764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96125" y="1876425"/>
          <a:ext cx="24288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200025</xdr:colOff>
      <xdr:row>11</xdr:row>
      <xdr:rowOff>85725</xdr:rowOff>
    </xdr:from>
    <xdr:to>
      <xdr:col>14</xdr:col>
      <xdr:colOff>485775</xdr:colOff>
      <xdr:row>12</xdr:row>
      <xdr:rowOff>152400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606A1433-B98F-1E3E-5FDB-B2A63A3856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72300" y="2524125"/>
          <a:ext cx="272415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228600</xdr:colOff>
      <xdr:row>15</xdr:row>
      <xdr:rowOff>66675</xdr:rowOff>
    </xdr:from>
    <xdr:to>
      <xdr:col>13</xdr:col>
      <xdr:colOff>0</xdr:colOff>
      <xdr:row>17</xdr:row>
      <xdr:rowOff>152400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658F3A5D-584D-1D32-8056-20821EA181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00875" y="3371850"/>
          <a:ext cx="1600200" cy="552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0</xdr:colOff>
      <xdr:row>15</xdr:row>
      <xdr:rowOff>209550</xdr:rowOff>
    </xdr:from>
    <xdr:to>
      <xdr:col>17</xdr:col>
      <xdr:colOff>85725</xdr:colOff>
      <xdr:row>17</xdr:row>
      <xdr:rowOff>28575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A907D613-3DFE-A31E-1B7B-531D730A06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20275" y="3514725"/>
          <a:ext cx="1304925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13</xdr:col>
      <xdr:colOff>276225</xdr:colOff>
      <xdr:row>15</xdr:row>
      <xdr:rowOff>214312</xdr:rowOff>
    </xdr:from>
    <xdr:ext cx="504818" cy="31309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557CE7E4-8F33-E6EE-C5CE-BC5BC435A29B}"/>
                </a:ext>
              </a:extLst>
            </xdr:cNvPr>
            <xdr:cNvSpPr txBox="1"/>
          </xdr:nvSpPr>
          <xdr:spPr>
            <a:xfrm>
              <a:off x="8877300" y="3519487"/>
              <a:ext cx="504818" cy="313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2000" b="0" i="1">
                        <a:latin typeface="Cambria Math" panose="02040503050406030204" pitchFamily="18" charset="0"/>
                      </a:rPr>
                      <m:t>𝑎𝑛𝑑</m:t>
                    </m:r>
                  </m:oMath>
                </m:oMathPara>
              </a14:m>
              <a:endParaRPr lang="en-US" sz="2000"/>
            </a:p>
          </xdr:txBody>
        </xdr:sp>
      </mc:Choice>
      <mc:Fallback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557CE7E4-8F33-E6EE-C5CE-BC5BC435A29B}"/>
                </a:ext>
              </a:extLst>
            </xdr:cNvPr>
            <xdr:cNvSpPr txBox="1"/>
          </xdr:nvSpPr>
          <xdr:spPr>
            <a:xfrm>
              <a:off x="8877300" y="3519487"/>
              <a:ext cx="504818" cy="313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2000" b="0" i="0">
                  <a:latin typeface="Cambria Math" panose="02040503050406030204" pitchFamily="18" charset="0"/>
                </a:rPr>
                <a:t>𝑎𝑛𝑑</a:t>
              </a:r>
              <a:endParaRPr lang="en-US" sz="20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49B35-2595-4D55-BF6D-1F03CC3613F1}">
  <dimension ref="B2:R25"/>
  <sheetViews>
    <sheetView tabSelected="1" workbookViewId="0">
      <selection activeCell="H9" sqref="H9"/>
    </sheetView>
  </sheetViews>
  <sheetFormatPr defaultRowHeight="15" x14ac:dyDescent="0.25"/>
  <cols>
    <col min="3" max="3" width="19.28515625" customWidth="1"/>
    <col min="4" max="4" width="9.140625" style="3"/>
  </cols>
  <sheetData>
    <row r="2" spans="2:18" ht="15" customHeight="1" x14ac:dyDescent="0.35">
      <c r="B2" s="21" t="s">
        <v>17</v>
      </c>
      <c r="C2" s="21"/>
      <c r="D2" s="21"/>
      <c r="E2" s="21"/>
      <c r="F2" s="21"/>
      <c r="G2" s="21"/>
      <c r="H2" s="22"/>
      <c r="I2" s="22"/>
    </row>
    <row r="3" spans="2:18" ht="15" customHeight="1" x14ac:dyDescent="0.35">
      <c r="B3" s="21"/>
      <c r="C3" s="21"/>
      <c r="D3" s="21"/>
      <c r="E3" s="21"/>
      <c r="F3" s="21"/>
      <c r="G3" s="21"/>
      <c r="H3" s="22"/>
      <c r="I3" s="22"/>
    </row>
    <row r="6" spans="2:18" ht="23.25" x14ac:dyDescent="0.35">
      <c r="C6" s="15" t="s">
        <v>0</v>
      </c>
      <c r="D6" s="2"/>
      <c r="E6" s="2"/>
      <c r="F6" s="2"/>
      <c r="L6" s="2" t="s">
        <v>9</v>
      </c>
      <c r="M6" s="2"/>
    </row>
    <row r="7" spans="2:18" ht="18.75" x14ac:dyDescent="0.3">
      <c r="B7" s="4"/>
      <c r="D7" s="5"/>
      <c r="F7" s="4"/>
    </row>
    <row r="8" spans="2:18" ht="21" x14ac:dyDescent="0.35">
      <c r="B8" s="4"/>
      <c r="C8" s="10" t="s">
        <v>1</v>
      </c>
      <c r="D8" s="5"/>
      <c r="E8" s="16">
        <v>100</v>
      </c>
      <c r="F8" s="10"/>
      <c r="K8" s="9" t="s">
        <v>8</v>
      </c>
      <c r="L8" s="7"/>
    </row>
    <row r="9" spans="2:18" ht="18.75" x14ac:dyDescent="0.3">
      <c r="B9" s="4"/>
      <c r="C9" s="10" t="s">
        <v>2</v>
      </c>
      <c r="D9" s="5"/>
      <c r="E9" s="16">
        <v>105</v>
      </c>
      <c r="F9" s="10"/>
      <c r="K9" s="1"/>
      <c r="L9" s="1"/>
      <c r="M9" s="1"/>
      <c r="N9" s="1"/>
      <c r="O9" s="1"/>
    </row>
    <row r="10" spans="2:18" ht="18.75" x14ac:dyDescent="0.3">
      <c r="B10" s="4"/>
      <c r="C10" s="10" t="s">
        <v>3</v>
      </c>
      <c r="D10" s="5"/>
      <c r="E10" s="17">
        <v>0.15</v>
      </c>
      <c r="F10" s="10"/>
      <c r="K10" s="1"/>
      <c r="L10" s="1"/>
      <c r="M10" s="1"/>
      <c r="N10" s="1"/>
      <c r="O10" s="1"/>
    </row>
    <row r="11" spans="2:18" ht="20.25" x14ac:dyDescent="0.3">
      <c r="B11" s="4"/>
      <c r="C11" s="10" t="s">
        <v>4</v>
      </c>
      <c r="D11" s="5"/>
      <c r="E11" s="17">
        <v>0.3</v>
      </c>
      <c r="F11" s="18"/>
      <c r="K11" s="9" t="s">
        <v>7</v>
      </c>
      <c r="L11" s="6"/>
    </row>
    <row r="12" spans="2:18" ht="18.75" x14ac:dyDescent="0.3">
      <c r="C12" s="10" t="s">
        <v>5</v>
      </c>
      <c r="E12" s="19">
        <v>0.5</v>
      </c>
      <c r="F12" s="10" t="s">
        <v>6</v>
      </c>
      <c r="K12" s="1"/>
      <c r="L12" s="1"/>
      <c r="M12" s="1"/>
      <c r="N12" s="1"/>
      <c r="O12" s="1"/>
    </row>
    <row r="13" spans="2:18" ht="18.75" x14ac:dyDescent="0.3">
      <c r="C13" s="10" t="s">
        <v>16</v>
      </c>
      <c r="E13" s="20">
        <v>0</v>
      </c>
      <c r="F13" s="18"/>
      <c r="K13" s="1"/>
      <c r="L13" s="1"/>
      <c r="M13" s="1"/>
      <c r="N13" s="1"/>
      <c r="O13" s="1"/>
    </row>
    <row r="15" spans="2:18" ht="18.75" x14ac:dyDescent="0.3">
      <c r="K15" s="10" t="s">
        <v>10</v>
      </c>
    </row>
    <row r="16" spans="2:18" ht="21.75" customHeight="1" x14ac:dyDescent="0.25">
      <c r="G16" s="8"/>
      <c r="K16" s="1"/>
      <c r="L16" s="1"/>
      <c r="M16" s="1"/>
      <c r="N16" s="1"/>
      <c r="O16" s="1"/>
      <c r="P16" s="1"/>
      <c r="Q16" s="1"/>
      <c r="R16" s="1"/>
    </row>
    <row r="17" spans="3:18" x14ac:dyDescent="0.25">
      <c r="K17" s="1"/>
      <c r="L17" s="1"/>
      <c r="M17" s="1"/>
      <c r="N17" s="1"/>
      <c r="O17" s="1"/>
      <c r="P17" s="1"/>
      <c r="Q17" s="1"/>
      <c r="R17" s="1"/>
    </row>
    <row r="18" spans="3:18" x14ac:dyDescent="0.25">
      <c r="K18" s="1"/>
      <c r="L18" s="1"/>
      <c r="M18" s="1"/>
      <c r="N18" s="1"/>
      <c r="O18" s="1"/>
      <c r="P18" s="1"/>
      <c r="Q18" s="1"/>
      <c r="R18" s="1"/>
    </row>
    <row r="20" spans="3:18" ht="23.25" x14ac:dyDescent="0.35">
      <c r="C20" s="15" t="s">
        <v>11</v>
      </c>
      <c r="D20" s="2"/>
      <c r="E20" s="2"/>
    </row>
    <row r="22" spans="3:18" ht="18.75" x14ac:dyDescent="0.3">
      <c r="C22" s="11" t="s">
        <v>12</v>
      </c>
      <c r="D22" s="12">
        <f>(LN(E8/E9)+((E10+((E11)^2)/2)*E12))/(E11*(E12)^(1/2))</f>
        <v>0.22962036817518708</v>
      </c>
    </row>
    <row r="23" spans="3:18" ht="18.75" x14ac:dyDescent="0.3">
      <c r="C23" s="11" t="s">
        <v>13</v>
      </c>
      <c r="D23" s="12">
        <f>D22-E11*((E12)^(1/2))</f>
        <v>1.7488333819222823E-2</v>
      </c>
    </row>
    <row r="24" spans="3:18" ht="18.75" x14ac:dyDescent="0.3">
      <c r="C24" s="11" t="s">
        <v>14</v>
      </c>
      <c r="D24" s="13">
        <f>(E8*NORMSDIST(D22))-(E9*(EXP(-E10*E12))*NORMSDIST(D23))</f>
        <v>9.694527734439724</v>
      </c>
    </row>
    <row r="25" spans="3:18" ht="18.75" x14ac:dyDescent="0.3">
      <c r="C25" s="11" t="s">
        <v>15</v>
      </c>
      <c r="D25" s="14">
        <f>(E9*(EXP(-E10*E12))*NORMSDIST(-D23))-(E8*NORMSDIST(-D22))</f>
        <v>7.1075937989377778</v>
      </c>
    </row>
  </sheetData>
  <mergeCells count="9">
    <mergeCell ref="K16:R18"/>
    <mergeCell ref="C20:E20"/>
    <mergeCell ref="B2:G3"/>
    <mergeCell ref="C6:F6"/>
    <mergeCell ref="K12:O13"/>
    <mergeCell ref="K9:O10"/>
    <mergeCell ref="K11:L11"/>
    <mergeCell ref="K8:L8"/>
    <mergeCell ref="L6:M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BZU</dc:creator>
  <cp:lastModifiedBy>BZU</cp:lastModifiedBy>
  <dcterms:created xsi:type="dcterms:W3CDTF">2024-01-14T16:15:21Z</dcterms:created>
  <dcterms:modified xsi:type="dcterms:W3CDTF">2024-01-14T18:57:56Z</dcterms:modified>
</cp:coreProperties>
</file>