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dbeff89d27fd89/Self Study/LinkedIn Learn Exercise/Data Analysis/PostgreSQL/db_ExerciseRepo/db_project_certDesign/demo/"/>
    </mc:Choice>
  </mc:AlternateContent>
  <xr:revisionPtr revIDLastSave="65" documentId="8_{2C94EF0F-3E95-BB4D-A2F1-D02CDBF658B4}" xr6:coauthVersionLast="47" xr6:coauthVersionMax="47" xr10:uidLastSave="{F4A734C5-F26A-5F4B-ADE6-DAD021067C00}"/>
  <bookViews>
    <workbookView xWindow="5280" yWindow="-16640" windowWidth="27640" windowHeight="16440" activeTab="10" xr2:uid="{621727E2-568D-C24B-9883-9C79783FA190}"/>
  </bookViews>
  <sheets>
    <sheet name="raw_data" sheetId="1" r:id="rId1"/>
    <sheet name="raw_data_v2" sheetId="10" r:id="rId2"/>
    <sheet name="Sheet6" sheetId="6" r:id="rId3"/>
    <sheet name="scipt-skill_lines" sheetId="8" r:id="rId4"/>
    <sheet name="skils" sheetId="7" r:id="rId5"/>
    <sheet name="Sheet4" sheetId="4" r:id="rId6"/>
    <sheet name="script-org_line" sheetId="5" r:id="rId7"/>
    <sheet name="Sheet2" sheetId="2" r:id="rId8"/>
    <sheet name="org" sheetId="3" r:id="rId9"/>
    <sheet name="tutor_courses" sheetId="9" r:id="rId10"/>
    <sheet name="tutors" sheetId="11" r:id="rId11"/>
  </sheets>
  <definedNames>
    <definedName name="_xlnm._FilterDatabase" localSheetId="3" hidden="1">'scipt-skill_lines'!$A$1:$A$100</definedName>
    <definedName name="_xlnm._FilterDatabase" localSheetId="6" hidden="1">'script-org_line'!$A$1:$A$83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2" i="11"/>
  <c r="F8" i="4"/>
  <c r="E3" i="6"/>
  <c r="H3" i="6" s="1"/>
  <c r="F3" i="6"/>
  <c r="I3" i="6" s="1"/>
  <c r="G3" i="6"/>
  <c r="J3" i="6" s="1"/>
  <c r="E4" i="6"/>
  <c r="H4" i="6" s="1"/>
  <c r="F4" i="6"/>
  <c r="I4" i="6" s="1"/>
  <c r="G4" i="6"/>
  <c r="J4" i="6" s="1"/>
  <c r="E5" i="6"/>
  <c r="H5" i="6" s="1"/>
  <c r="F5" i="6"/>
  <c r="I5" i="6" s="1"/>
  <c r="G5" i="6"/>
  <c r="J5" i="6" s="1"/>
  <c r="E6" i="6"/>
  <c r="H6" i="6" s="1"/>
  <c r="F6" i="6"/>
  <c r="I6" i="6" s="1"/>
  <c r="G6" i="6"/>
  <c r="J6" i="6" s="1"/>
  <c r="E7" i="6"/>
  <c r="H7" i="6" s="1"/>
  <c r="F7" i="6"/>
  <c r="I7" i="6" s="1"/>
  <c r="G7" i="6"/>
  <c r="J7" i="6" s="1"/>
  <c r="E8" i="6"/>
  <c r="H8" i="6" s="1"/>
  <c r="F8" i="6"/>
  <c r="I8" i="6" s="1"/>
  <c r="G8" i="6"/>
  <c r="J8" i="6" s="1"/>
  <c r="E9" i="6"/>
  <c r="H9" i="6" s="1"/>
  <c r="F9" i="6"/>
  <c r="I9" i="6" s="1"/>
  <c r="G9" i="6"/>
  <c r="J9" i="6" s="1"/>
  <c r="E10" i="6"/>
  <c r="H10" i="6" s="1"/>
  <c r="F10" i="6"/>
  <c r="I10" i="6" s="1"/>
  <c r="G10" i="6"/>
  <c r="J10" i="6" s="1"/>
  <c r="E11" i="6"/>
  <c r="H11" i="6" s="1"/>
  <c r="F11" i="6"/>
  <c r="I11" i="6" s="1"/>
  <c r="G11" i="6"/>
  <c r="J11" i="6" s="1"/>
  <c r="E12" i="6"/>
  <c r="H12" i="6" s="1"/>
  <c r="F12" i="6"/>
  <c r="I12" i="6" s="1"/>
  <c r="G12" i="6"/>
  <c r="J12" i="6" s="1"/>
  <c r="E13" i="6"/>
  <c r="H13" i="6" s="1"/>
  <c r="F13" i="6"/>
  <c r="I13" i="6" s="1"/>
  <c r="G13" i="6"/>
  <c r="J13" i="6" s="1"/>
  <c r="E14" i="6"/>
  <c r="H14" i="6" s="1"/>
  <c r="F14" i="6"/>
  <c r="I14" i="6" s="1"/>
  <c r="G14" i="6"/>
  <c r="J14" i="6" s="1"/>
  <c r="E15" i="6"/>
  <c r="H15" i="6" s="1"/>
  <c r="F15" i="6"/>
  <c r="I15" i="6" s="1"/>
  <c r="G15" i="6"/>
  <c r="J15" i="6" s="1"/>
  <c r="E16" i="6"/>
  <c r="H16" i="6" s="1"/>
  <c r="F16" i="6"/>
  <c r="I16" i="6" s="1"/>
  <c r="G16" i="6"/>
  <c r="J16" i="6" s="1"/>
  <c r="E17" i="6"/>
  <c r="H17" i="6" s="1"/>
  <c r="F17" i="6"/>
  <c r="I17" i="6" s="1"/>
  <c r="G17" i="6"/>
  <c r="J17" i="6" s="1"/>
  <c r="E18" i="6"/>
  <c r="H18" i="6" s="1"/>
  <c r="F18" i="6"/>
  <c r="I18" i="6" s="1"/>
  <c r="G18" i="6"/>
  <c r="J18" i="6" s="1"/>
  <c r="E19" i="6"/>
  <c r="H19" i="6" s="1"/>
  <c r="F19" i="6"/>
  <c r="I19" i="6" s="1"/>
  <c r="G19" i="6"/>
  <c r="J19" i="6" s="1"/>
  <c r="E20" i="6"/>
  <c r="H20" i="6" s="1"/>
  <c r="F20" i="6"/>
  <c r="I20" i="6" s="1"/>
  <c r="G20" i="6"/>
  <c r="J20" i="6" s="1"/>
  <c r="E21" i="6"/>
  <c r="H21" i="6" s="1"/>
  <c r="F21" i="6"/>
  <c r="I21" i="6" s="1"/>
  <c r="G21" i="6"/>
  <c r="J21" i="6" s="1"/>
  <c r="E22" i="6"/>
  <c r="H22" i="6" s="1"/>
  <c r="F22" i="6"/>
  <c r="I22" i="6" s="1"/>
  <c r="G22" i="6"/>
  <c r="J22" i="6" s="1"/>
  <c r="E23" i="6"/>
  <c r="H23" i="6" s="1"/>
  <c r="F23" i="6"/>
  <c r="I23" i="6" s="1"/>
  <c r="G23" i="6"/>
  <c r="J23" i="6" s="1"/>
  <c r="E24" i="6"/>
  <c r="H24" i="6" s="1"/>
  <c r="F24" i="6"/>
  <c r="I24" i="6" s="1"/>
  <c r="G24" i="6"/>
  <c r="J24" i="6" s="1"/>
  <c r="E25" i="6"/>
  <c r="H25" i="6" s="1"/>
  <c r="F25" i="6"/>
  <c r="I25" i="6" s="1"/>
  <c r="G25" i="6"/>
  <c r="J25" i="6" s="1"/>
  <c r="E26" i="6"/>
  <c r="H26" i="6" s="1"/>
  <c r="F26" i="6"/>
  <c r="I26" i="6" s="1"/>
  <c r="G26" i="6"/>
  <c r="J26" i="6" s="1"/>
  <c r="E27" i="6"/>
  <c r="H27" i="6" s="1"/>
  <c r="F27" i="6"/>
  <c r="I27" i="6" s="1"/>
  <c r="G27" i="6"/>
  <c r="J27" i="6" s="1"/>
  <c r="E28" i="6"/>
  <c r="H28" i="6" s="1"/>
  <c r="F28" i="6"/>
  <c r="I28" i="6" s="1"/>
  <c r="G28" i="6"/>
  <c r="J28" i="6" s="1"/>
  <c r="E29" i="6"/>
  <c r="H29" i="6" s="1"/>
  <c r="F29" i="6"/>
  <c r="I29" i="6" s="1"/>
  <c r="G29" i="6"/>
  <c r="J29" i="6" s="1"/>
  <c r="E30" i="6"/>
  <c r="H30" i="6" s="1"/>
  <c r="F30" i="6"/>
  <c r="I30" i="6" s="1"/>
  <c r="G30" i="6"/>
  <c r="J30" i="6" s="1"/>
  <c r="E31" i="6"/>
  <c r="H31" i="6" s="1"/>
  <c r="F31" i="6"/>
  <c r="I31" i="6" s="1"/>
  <c r="G31" i="6"/>
  <c r="J31" i="6" s="1"/>
  <c r="E32" i="6"/>
  <c r="H32" i="6" s="1"/>
  <c r="F32" i="6"/>
  <c r="I32" i="6" s="1"/>
  <c r="G32" i="6"/>
  <c r="J32" i="6" s="1"/>
  <c r="E33" i="6"/>
  <c r="H33" i="6" s="1"/>
  <c r="F33" i="6"/>
  <c r="I33" i="6" s="1"/>
  <c r="G33" i="6"/>
  <c r="J33" i="6" s="1"/>
  <c r="E34" i="6"/>
  <c r="H34" i="6" s="1"/>
  <c r="F34" i="6"/>
  <c r="I34" i="6" s="1"/>
  <c r="G34" i="6"/>
  <c r="J34" i="6" s="1"/>
  <c r="E35" i="6"/>
  <c r="H35" i="6" s="1"/>
  <c r="F35" i="6"/>
  <c r="I35" i="6" s="1"/>
  <c r="G35" i="6"/>
  <c r="J35" i="6" s="1"/>
  <c r="E36" i="6"/>
  <c r="H36" i="6" s="1"/>
  <c r="F36" i="6"/>
  <c r="I36" i="6" s="1"/>
  <c r="G36" i="6"/>
  <c r="J36" i="6" s="1"/>
  <c r="E37" i="6"/>
  <c r="H37" i="6" s="1"/>
  <c r="F37" i="6"/>
  <c r="I37" i="6" s="1"/>
  <c r="G37" i="6"/>
  <c r="J37" i="6" s="1"/>
  <c r="E38" i="6"/>
  <c r="H38" i="6" s="1"/>
  <c r="F38" i="6"/>
  <c r="I38" i="6" s="1"/>
  <c r="G38" i="6"/>
  <c r="J38" i="6" s="1"/>
  <c r="E39" i="6"/>
  <c r="H39" i="6" s="1"/>
  <c r="F39" i="6"/>
  <c r="I39" i="6" s="1"/>
  <c r="G39" i="6"/>
  <c r="J39" i="6" s="1"/>
  <c r="E40" i="6"/>
  <c r="H40" i="6" s="1"/>
  <c r="F40" i="6"/>
  <c r="I40" i="6" s="1"/>
  <c r="G40" i="6"/>
  <c r="J40" i="6" s="1"/>
  <c r="E41" i="6"/>
  <c r="H41" i="6" s="1"/>
  <c r="F41" i="6"/>
  <c r="I41" i="6" s="1"/>
  <c r="G41" i="6"/>
  <c r="J41" i="6" s="1"/>
  <c r="E42" i="6"/>
  <c r="H42" i="6" s="1"/>
  <c r="F42" i="6"/>
  <c r="I42" i="6" s="1"/>
  <c r="G42" i="6"/>
  <c r="J42" i="6" s="1"/>
  <c r="E43" i="6"/>
  <c r="H43" i="6" s="1"/>
  <c r="F43" i="6"/>
  <c r="I43" i="6" s="1"/>
  <c r="G43" i="6"/>
  <c r="J43" i="6" s="1"/>
  <c r="E44" i="6"/>
  <c r="H44" i="6" s="1"/>
  <c r="F44" i="6"/>
  <c r="I44" i="6" s="1"/>
  <c r="G44" i="6"/>
  <c r="J44" i="6" s="1"/>
  <c r="E45" i="6"/>
  <c r="H45" i="6" s="1"/>
  <c r="F45" i="6"/>
  <c r="I45" i="6" s="1"/>
  <c r="G45" i="6"/>
  <c r="J45" i="6" s="1"/>
  <c r="E46" i="6"/>
  <c r="H46" i="6" s="1"/>
  <c r="F46" i="6"/>
  <c r="I46" i="6" s="1"/>
  <c r="G46" i="6"/>
  <c r="J46" i="6" s="1"/>
  <c r="E47" i="6"/>
  <c r="H47" i="6" s="1"/>
  <c r="F47" i="6"/>
  <c r="I47" i="6" s="1"/>
  <c r="G47" i="6"/>
  <c r="J47" i="6" s="1"/>
  <c r="E48" i="6"/>
  <c r="H48" i="6" s="1"/>
  <c r="F48" i="6"/>
  <c r="I48" i="6" s="1"/>
  <c r="G48" i="6"/>
  <c r="J48" i="6" s="1"/>
  <c r="E49" i="6"/>
  <c r="H49" i="6" s="1"/>
  <c r="F49" i="6"/>
  <c r="I49" i="6" s="1"/>
  <c r="G49" i="6"/>
  <c r="J49" i="6" s="1"/>
  <c r="E50" i="6"/>
  <c r="H50" i="6" s="1"/>
  <c r="F50" i="6"/>
  <c r="I50" i="6" s="1"/>
  <c r="G50" i="6"/>
  <c r="J50" i="6" s="1"/>
  <c r="E51" i="6"/>
  <c r="H51" i="6" s="1"/>
  <c r="F51" i="6"/>
  <c r="I51" i="6" s="1"/>
  <c r="G51" i="6"/>
  <c r="J51" i="6" s="1"/>
  <c r="E52" i="6"/>
  <c r="H52" i="6" s="1"/>
  <c r="F52" i="6"/>
  <c r="I52" i="6" s="1"/>
  <c r="G52" i="6"/>
  <c r="J52" i="6" s="1"/>
  <c r="E53" i="6"/>
  <c r="H53" i="6" s="1"/>
  <c r="F53" i="6"/>
  <c r="I53" i="6" s="1"/>
  <c r="G53" i="6"/>
  <c r="J53" i="6" s="1"/>
  <c r="E54" i="6"/>
  <c r="H54" i="6" s="1"/>
  <c r="F54" i="6"/>
  <c r="I54" i="6" s="1"/>
  <c r="G54" i="6"/>
  <c r="J54" i="6" s="1"/>
  <c r="G2" i="6"/>
  <c r="J2" i="6" s="1"/>
  <c r="F2" i="6"/>
  <c r="I2" i="6" s="1"/>
  <c r="E2" i="6"/>
  <c r="H2" i="6" s="1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H2" i="4"/>
  <c r="I2" i="4"/>
  <c r="F39" i="4"/>
  <c r="G2" i="4"/>
  <c r="F3" i="4"/>
  <c r="F4" i="4"/>
  <c r="F5" i="4"/>
  <c r="F6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AA2" i="1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<sst xmlns="http://schemas.openxmlformats.org/spreadsheetml/2006/main" count="1551" uniqueCount="523">
  <si>
    <t>Org1</t>
  </si>
  <si>
    <t>Pythonic Programming</t>
  </si>
  <si>
    <t>cloud academy</t>
  </si>
  <si>
    <t>Introduction to Career Skills in Software Development</t>
  </si>
  <si>
    <t>LinkedIn</t>
  </si>
  <si>
    <t>Programming Foundations: Fundamentals</t>
  </si>
  <si>
    <t>AWS Certified Advanced Networking– Specialty (ANS-C01) Cert Prep: 3
 Network Management and Operation</t>
  </si>
  <si>
    <t>Machine Learning with Python:
 Foundations
 Machine Learning with Python:
 Foundation</t>
  </si>
  <si>
    <t>Programming Foundations: Beyond the Fundamentals</t>
  </si>
  <si>
    <t>Career Essentials in Software Development by Microsoft and LinkedIn</t>
  </si>
  <si>
    <t>Introduction to Career Skills in Data Analytics</t>
  </si>
  <si>
    <t>Learning Data Analytics: 1 Foundations</t>
  </si>
  <si>
    <t>Learning Data Analytics Part 2: Extending and Applying Core Knowledge</t>
  </si>
  <si>
    <t>What Is Generative AI?</t>
  </si>
  <si>
    <t>Career Essentials in Data Analysis by Microsoft and LinkedIn</t>
  </si>
  <si>
    <t>Generative AI: The Evolution of Thoughtful Online Search</t>
  </si>
  <si>
    <t>Streamlining Your Work with Microsoft Copilot</t>
  </si>
  <si>
    <t>Learning Microsoft 365 Copilot</t>
  </si>
  <si>
    <t>Ethics in the Age of Generative AI</t>
  </si>
  <si>
    <t>Introduction to Artificial Intelligence</t>
  </si>
  <si>
    <t>Career Essentials in Generative AI by Microsoft and LinkedIn</t>
  </si>
  <si>
    <t>Introduction to Prompt Engineering for Generative AI</t>
  </si>
  <si>
    <t>Career Essentials in System Administration by Microsoft and LinkedIn</t>
  </si>
  <si>
    <t>SQL for Data Analysis</t>
  </si>
  <si>
    <t>Statistics Foundations 1: The Basics</t>
  </si>
  <si>
    <t>Agile Foundations</t>
  </si>
  <si>
    <t>Scrum: The Basics</t>
  </si>
  <si>
    <t>Agile Project Management with Jira Cloud: 1 Projects, Boards, and Issues</t>
  </si>
  <si>
    <t>Agile Project Management with Jira Cloud: 2 Lean and Agile Processes</t>
  </si>
  <si>
    <t>Agile Project Management with Jira Cloud: 3 Advanced Topics</t>
  </si>
  <si>
    <t>Mistakes to Avoid in Agile Project Management</t>
  </si>
  <si>
    <t>Atlassian Agile Project Management Professional Certificate</t>
  </si>
  <si>
    <t>Complete Guide to Power BI for Data Analysts by Microsoft Press</t>
  </si>
  <si>
    <t>SQL Essential Training</t>
  </si>
  <si>
    <t>Statistics Foundations 2: Probability</t>
  </si>
  <si>
    <t>Learning Data Visualization</t>
  </si>
  <si>
    <t>Data Visualization: Storytelling</t>
  </si>
  <si>
    <t>Python Essential Training</t>
  </si>
  <si>
    <t>Complete Guide to R: Wrangling, Visualizing, and Modeling Data</t>
  </si>
  <si>
    <t>Python for Data Science and Machine Learning Essential Training Part 1</t>
  </si>
  <si>
    <t>Data Visualization: Best Practices</t>
  </si>
  <si>
    <t>R for Excel Users</t>
  </si>
  <si>
    <t>Hands-On SQL Challenges: Test Your Knowledge</t>
  </si>
  <si>
    <t>Introduction to PostgreSQL</t>
  </si>
  <si>
    <t>PostgreSQL Essential Training</t>
  </si>
  <si>
    <t>Level Up: SQL</t>
  </si>
  <si>
    <t>Advanced SQL for Query Tuning and Performance Optimization</t>
  </si>
  <si>
    <t>Python for Data Science and Machine Learning Essential Training Part 2</t>
  </si>
  <si>
    <t>Advanced PostgreSQL</t>
  </si>
  <si>
    <t>Python Data Analysis (2020)</t>
  </si>
  <si>
    <t>Statistics Foundations 3: Using Data Sets</t>
  </si>
  <si>
    <t>R for Data Science: Analysis and Visualization</t>
  </si>
  <si>
    <t>Data Engineering Foundations</t>
  </si>
  <si>
    <t>Designing Data Governance</t>
  </si>
  <si>
    <t>Learning Data Governance</t>
  </si>
  <si>
    <t>PostgreSQL: Advanced Queries</t>
  </si>
  <si>
    <t>Org2</t>
  </si>
  <si>
    <t>Org3</t>
  </si>
  <si>
    <t>Org4</t>
  </si>
  <si>
    <t>toAll</t>
  </si>
  <si>
    <t>skills</t>
  </si>
  <si>
    <t>note</t>
  </si>
  <si>
    <t>tutor</t>
  </si>
  <si>
    <t>yes</t>
  </si>
  <si>
    <t>Python (Programming Language)</t>
  </si>
  <si>
    <t>Certifcate: 21285787</t>
  </si>
  <si>
    <t>C:\Users\farho\OneDrive\Self Study\Certification\Cloud Academy</t>
  </si>
  <si>
    <t>Software Development, Career Management, Tech Career Skill</t>
  </si>
  <si>
    <t>e2c20858f487f64f5fe4e6a0b57f875c3cc70923b7cac7d15959a6b6e64c785a</t>
  </si>
  <si>
    <t>C:\Users\farho\OneDrive\Self Study\Certification\LinkedIn Learn\Software Development</t>
  </si>
  <si>
    <t>Programming</t>
  </si>
  <si>
    <t>3285664bf5eeb5c7baaeb11e5ab956037c3789a479c32cdd1551a52f776c6b8e</t>
  </si>
  <si>
    <t>Computer Network Operations, Network Administration, Amazon Web Services (AWS)</t>
  </si>
  <si>
    <t>e683508f6cd7180078708ad2ecaa35f725ad29fea9c0b8c65bd0aff82ee3ccd4</t>
  </si>
  <si>
    <t>C:\Users\farho\OneDrive\Self Study\Certification\LinkedIn Learn</t>
  </si>
  <si>
    <t>Machine Learning, Python (Programming Language)</t>
  </si>
  <si>
    <t>96023543004becc69be36e7353f1fad195e1147474b0625a11b51cfe8bf1bc87</t>
  </si>
  <si>
    <t>C:\Users\farho\OneDrive\Self Study\Certification\LinkedIn Learn\Data Scientist</t>
  </si>
  <si>
    <t>585d0fc3371bfe3d3b3c072d09ed29850e6485c77b9308087d2efc744d3a4297</t>
  </si>
  <si>
    <t>Microsoft</t>
  </si>
  <si>
    <t>Programming, Software Development</t>
  </si>
  <si>
    <t>378f8062b3f3ab96b438ddeff1aaf7f2b5f20f617620c2d7e4717d5b5ae9d465</t>
  </si>
  <si>
    <t>Data Analytics, Tech Career Skills</t>
  </si>
  <si>
    <t>aa2f76194f00f4e4444fa1fd0695a99dd8808f3ad7a4a444fd6574911add578f</t>
  </si>
  <si>
    <t>/Users/farhoudkhoshnoud/Library/CloudStorage/OneDrive-Personal/Self Study/Certification/LinkedIn Learn/Data Analytics'</t>
  </si>
  <si>
    <t>CPE</t>
  </si>
  <si>
    <t>Data Analytics</t>
  </si>
  <si>
    <t>c44dd0f949d33cfee19648a50b6bf44cfe4d519674f2fc5ada61b8fa92d026d1</t>
  </si>
  <si>
    <t>c7d081fee9862b5c2945f47586b75ade8749e7d755109668dcb02da69cfcd8d1</t>
  </si>
  <si>
    <t>Generative AI Tools, Artificial Intelligence (AI), Generative AI</t>
  </si>
  <si>
    <t>2a18b84887cd9d9c5aa529d3f32f56f7b35fe5033b777f11e5c248cccfbbdb64</t>
  </si>
  <si>
    <t>C:\Users\farho\OneDrive\Self Study\Certification\LinkedIn Learn\Career Essentials in Generative AI by Microsoft and LinkedIn</t>
  </si>
  <si>
    <t>Data Analysis, Data Visualization, Data Analytics</t>
  </si>
  <si>
    <t>492cf036c7ff4377b66854c6cec1c01010ec34505888d816df9a68a3bcab01f5</t>
  </si>
  <si>
    <t>Search Engine Technology, Artificial Intelligence for Business, Generative AI</t>
  </si>
  <si>
    <t>cadd89586319b62898feef6693040799e0aabbd5c7d53acf9b8cbc6f49ec9d4b</t>
  </si>
  <si>
    <t>Artificial Intelligence for Business, Microsoft Copilot, Productivity Improvement</t>
  </si>
  <si>
    <t>1f4bc2b05b046fb676bc2c756a50eb2e2ccbd9f8d4b35de954be9cb92670de7a</t>
  </si>
  <si>
    <t>Microsoft 365, Artificial Intelligence for Business, Microsoft Copilot</t>
  </si>
  <si>
    <t>d059bc101182c6dcc96f1ec7ab8bade97c83fd316a49da53e04ecd2335f8ecea</t>
  </si>
  <si>
    <t>Computer Ethics, Generative AI, Responsible AI</t>
  </si>
  <si>
    <t>f68b235b05258117bd652f31d98d3b06c8dfffdd8aaffb93462156c28b772363</t>
  </si>
  <si>
    <t>PMI</t>
  </si>
  <si>
    <t>d4dd0d4c3e80a5c023a0950c88f4517138d7614d81af31ea2f09e5a3cf8afe9f</t>
  </si>
  <si>
    <t>Artificial Intelligence for Business, Artificial Intelligence (AI)</t>
  </si>
  <si>
    <t>876269e327168facbea426d2bde3cff4133b81c429dc886293224c7be1cf2ec3</t>
  </si>
  <si>
    <t>Computer Ethics, Artificial Intelligence (AI), Generative AI</t>
  </si>
  <si>
    <t>db7017aa4ab326fd0bde6bac61e167f3e71dcb5450b346f4e44cacc1cd36249b</t>
  </si>
  <si>
    <t>AI Prompting, Prompt Engineering</t>
  </si>
  <si>
    <t>3ae4d7ac74f5af83066cc48f476b3a54d1750190cc5409c20e550671db74f42a</t>
  </si>
  <si>
    <t>C:\Users\farho\OneDrive\Self Study\Certification\LinkedIn Learn\Build Your Generative AI Productivity Skills with Microsoft and LinkedIn</t>
  </si>
  <si>
    <t>System Administration, Network Administration, Network Security</t>
  </si>
  <si>
    <t>d2ba4477b4d012008ee82c2680ffd3efb0212b8b989b1e33fd14df9bfc09d513</t>
  </si>
  <si>
    <t>C:\Users\farho\OneDrive\Self Study\Certification\LinkedIn Learn\sysadmin</t>
  </si>
  <si>
    <t>Data Analysis, SQL</t>
  </si>
  <si>
    <t>521bdd200a686ee403816b05782044b26f5d234892af559b5430ee021a6f8142</t>
  </si>
  <si>
    <t>/Users/farhoudkhoshnoud/Library/CloudStorage/OneDrive-Personal/Self Study/Certification/LinkedIn Learn/Data Analytics/SQL for Data Analysis'</t>
  </si>
  <si>
    <t>Statistics</t>
  </si>
  <si>
    <t>c89f09ed60c4f6c0a7fc9caa87976441f7710818a43c9dfec8f8037ef6d4c8bd</t>
  </si>
  <si>
    <t>/Users/farhoudkhoshnoud/Library/CloudStorage/OneDrive-Personal/Self Study/Certification/LinkedIn Learn/Data Analytics/Statistic/Stat1'</t>
  </si>
  <si>
    <t>IIBA</t>
  </si>
  <si>
    <t>Agile Methodologies, Agile Project Management</t>
  </si>
  <si>
    <t>53160045753f29fe72316340673cfab9da69261af146c3d97700dbe23abdfe65</t>
  </si>
  <si>
    <t>C:\Users\farho\OneDrive\Self Study\Certification\LinkedIn Learn\Atlassian Agile Project Management Professional Certificate\1 - Agile Foundations</t>
  </si>
  <si>
    <t>Scrum</t>
  </si>
  <si>
    <t>6c39020e6fd132a9a9d7ad52c54ac9cd9fa81ba6f8882bbe310a8b3889672752</t>
  </si>
  <si>
    <t>/Users/farhoudkhoshnoud/Library/CloudStorage/OneDrive-Personal/Self Study/Certification/LinkedIn Learn/Atlassian Agile Project Management Professional Certificate/2 - Scrum The Basics'</t>
  </si>
  <si>
    <t>Jira, Agile Project Management</t>
  </si>
  <si>
    <t>de5b4a88ef5d2a518a5089fe64d23461fd564439d243973ce4aabdc1bc7e65bd</t>
  </si>
  <si>
    <t>/Users/farhoudkhoshnoud/Library/CloudStorage/OneDrive-Personal/Self Study/Certification/LinkedIn Learn/Atlassian Agile Project Management Professional Certificate/3 - Agile PM Jira Jira Cloud 1'</t>
  </si>
  <si>
    <t>aa4d5bc25d01586b21c18c1e715e0998af698e420b55ef424aed93f297195372</t>
  </si>
  <si>
    <t>/Users/farhoudkhoshnoud/Library/CloudStorage/OneDrive-Personal/Self Study/Certification/LinkedIn Learn/Atlassian Agile Project Management Professional Certificate/4 - Agile PM with Jira Cloud 2'</t>
  </si>
  <si>
    <t>db99985ec8a72f295966747b1c37651b369e69a9bb5ab4f74bd2963955f9ead6</t>
  </si>
  <si>
    <t>/Users/farhoudkhoshnoud/Library/CloudStorage/OneDrive-Personal/Self Study/Certification/LinkedIn Learn/Atlassian Agile Project Management Professional Certificate/5 - Agile PM_Jira Cloud 3 Advanced Topics'</t>
  </si>
  <si>
    <t>Agile Project Management</t>
  </si>
  <si>
    <t>182911ef7cb9ad94a7decd780e0cafd05e23f2d97acfd0a6374ce8e2defd4d18</t>
  </si>
  <si>
    <t>/Users/farhoudkhoshnoud/Library/CloudStorage/OneDrive-Personal/Self Study/Certification/LinkedIn Learn/Atlassian Agile Project Management Professional Certificate/6 - Mistakes to Avoid in Agile PM'</t>
  </si>
  <si>
    <t>Atlassian</t>
  </si>
  <si>
    <t>Jira, Agile Methodologies, Agile Project Management</t>
  </si>
  <si>
    <t>85c9c6b7cd840a01a83eb723200a9c59eeaed98b96465a2f2d2322f1a5c135fc</t>
  </si>
  <si>
    <t>/Users/farhoudkhoshnoud/Library/CloudStorage/OneDrive-Personal/Self Study/Certification/LinkedIn Learn/Atlassian Agile Project Management Professional Certificate'</t>
  </si>
  <si>
    <t>Data Analysis, Microsoft Power BI</t>
  </si>
  <si>
    <t>f74910986537c571d3182ec4043aafe60f723ff2923ec9526e312d83269b9df4</t>
  </si>
  <si>
    <t>/Users/farhoudkhoshnoud/Library/CloudStorage/OneDrive-Personal/Self Study/Certification/LinkedIn Learn/Data Analytics/Power BI'</t>
  </si>
  <si>
    <t>SQL</t>
  </si>
  <si>
    <t>7e8f24fab2cfc6c03dfb67448177252c1fef9d6ccc484a0f6e386405fd99492a</t>
  </si>
  <si>
    <t>/Users/farhoudkhoshnoud/Library/CloudStorage/OneDrive-Personal/Self Study/Certification/LinkedIn Learn/Data Analytics/SQL Essential Training'</t>
  </si>
  <si>
    <t>Probability</t>
  </si>
  <si>
    <t>313c0cd9a0f9ab31bc5646e688d91107883e93542a0b46fc68cdd06aa808274c</t>
  </si>
  <si>
    <t>/Users/farhoudkhoshnoud/Library/CloudStorage/OneDrive-Personal/Self Study/Certification/LinkedIn Learn/Data Analytics/Statistic/Stat2'</t>
  </si>
  <si>
    <t>Data Visualization</t>
  </si>
  <si>
    <t>9eb66d38c3b4264ccff3f5ca84cc16cea14925623e2210495009f979013476c6</t>
  </si>
  <si>
    <t>/Users/farhoudkhoshnoud/Library/CloudStorage/OneDrive-Personal/Self Study/Certification/LinkedIn Learn/Data Analytics/Data Visualization'</t>
  </si>
  <si>
    <t>Data Storytelling, Data Visualization</t>
  </si>
  <si>
    <t>38d93adc3fca8925756fc45c3c5e9e93cf8904507919c65317d34e1b55ce24bc</t>
  </si>
  <si>
    <t>/Users/farhoudkhoshnoud/Library/CloudStorage/OneDrive-Personal/Self Study/Certification/LinkedIn Learn/Data Analytics/Data Visualization/Data Visualization_ Storytelling'</t>
  </si>
  <si>
    <t>Python (Programming Language</t>
  </si>
  <si>
    <t>f3366529f34a653b15b61d7b27b2cf8fad018dc366dbd0be8bb6c8487deaf646</t>
  </si>
  <si>
    <t>/Users/farhoudkhoshnoud/Library/CloudStorage/OneDrive-Personal/Self Study/Certification/LinkedIn Learn/Python/Python Essential Training'</t>
  </si>
  <si>
    <t>R (Programming Language), Data Wrangling, Data Modeling</t>
  </si>
  <si>
    <t>cda636a3488b20f3ca4588da67cce585fbc300cafff630d305328d97cfa3f3f1</t>
  </si>
  <si>
    <t>/Users/farhoudkhoshnoud/Library/CloudStorage/OneDrive-Personal/Self Study/Certification/LinkedIn Learn/Data Analytics/R/Complete Guide to R'</t>
  </si>
  <si>
    <t>Machine Learning, Python (Programming Language), Data Science</t>
  </si>
  <si>
    <t>fedfce377e6109384c84bb5ad2d353cd9a39078d2bef945d21dcbd9f199e19b9</t>
  </si>
  <si>
    <t>/Users/farhoudkhoshnoud/Library/CloudStorage/OneDrive-Personal/Self Study/Certification/LinkedIn Learn/Python/py for Data Science and Machine Learning Essential Training Part 1'</t>
  </si>
  <si>
    <t>1e79b475070901138f7cb3f3d3808cc8b5b4aded5ff4a9ec4a39de45a34335a6</t>
  </si>
  <si>
    <t>/Users/farhoudkhoshnoud/Library/CloudStorage/OneDrive-Personal/Self Study/Certification/LinkedIn Learn/Data Analytics/Data Visualization/Data Visualization Best Practices'</t>
  </si>
  <si>
    <t>R (Programming Language), Microsoft Excel</t>
  </si>
  <si>
    <t>322cdf18b3e487803c0591c3c17e4062d42d7d1da03effd9f322101bad970c37</t>
  </si>
  <si>
    <t>/Users/farhoudkhoshnoud/Library/CloudStorage/OneDrive-Personal/Self Study/Certification/LinkedIn Learn/Data Analytics/R/R for Excel Users'</t>
  </si>
  <si>
    <t>2c049b84b9fb59612c3a1468c9f2cadde7d26c05f12bedf000d2caddc5e916e3</t>
  </si>
  <si>
    <t>/Users/farhoudkhoshnoud/Library/CloudStorage/OneDrive-Personal/Self Study/Certification/LinkedIn Learn/Data Analytics/SQL'</t>
  </si>
  <si>
    <t>PostgreSQL</t>
  </si>
  <si>
    <t>573183e6976d252bb5acc8a663a14bb2510e1fb4476a28ecdef172e75b4cebbe</t>
  </si>
  <si>
    <t>/Users/farhoudkhoshnoud/Library/CloudStorage/OneDrive-Personal/Self Study/Certification/LinkedIn Learn/Data Analytics/PostgreSQL'</t>
  </si>
  <si>
    <t>94de7b3bb4c56d4a0c2701f82bbbd269b5eaf62f2c610533294ec2d21c6d1d03</t>
  </si>
  <si>
    <t>1eb058fe5c19ae1c3fb7364091e027ff8f2bd984c67469abc8141b7e7359508a</t>
  </si>
  <si>
    <t>ba925b18e2734dffb39449b9b6c9ff5989ae2a30e77eb1a7b600e3a6ea176d5b</t>
  </si>
  <si>
    <t>6cb0892ce9fd072eda490a1bb1956d4cbd12a016ee38ad4f32d4799e72662276</t>
  </si>
  <si>
    <t>/Users/farhoudkhoshnoud/Library/CloudStorage/OneDrive-Personal/Self Study/Certification/LinkedIn Learn/Python/Python for Data Science and Machine Learning Essential Training Part 2'</t>
  </si>
  <si>
    <t>811854721bf41c3a1f7407d4a0251c2f26bcec1cc070d28169b45edba87e750f</t>
  </si>
  <si>
    <t>Data Analysis, Python (Programming Language)</t>
  </si>
  <si>
    <t>1bdeb1fb1faf777d5e4ea386831168818440b803c738d251c9ce545833571f1f</t>
  </si>
  <si>
    <t>/Users/farhoudkhoshnoud/Library/CloudStorage/OneDrive-Personal/Self Study/Certification/LinkedIn Learn/Python/Python Data Analysis (2020)'</t>
  </si>
  <si>
    <t>Michele Vallisneri</t>
  </si>
  <si>
    <t>https://github.com/farhoudkhf/pyProjDataAnalysis_v2.1</t>
  </si>
  <si>
    <t>Statistical Data Analysis, Statistics</t>
  </si>
  <si>
    <t>8dfb244805653af844558437b79269b114bfe53ec67568cf258b15c6643ead46</t>
  </si>
  <si>
    <t>/Users/farhoudkhoshnoud/Library/CloudStorage/OneDrive-Personal/Self Study/Certification/LinkedIn Learn/Data Analytics/Statistic/Stat3 Statistics Foundations 3_ Using Data Sets'</t>
  </si>
  <si>
    <t>Eddie Davila</t>
  </si>
  <si>
    <t>R (Programming Language), Data Analysis, Data Visualization</t>
  </si>
  <si>
    <t>faae73038aaeb3cc89fbccdadebc421ba0b9f020127c2f17613df5394390db67</t>
  </si>
  <si>
    <t>/Users/farhoudkhoshnoud/Library/CloudStorage/OneDrive-Personal/Self Study/Certification/LinkedIn Learn/Data Analytics/R/R for Data Science_ Analysis and Visualization'</t>
  </si>
  <si>
    <t>Barton Poulson</t>
  </si>
  <si>
    <t>https://github.com/farhoudkhf/R_Data_Science_Analysis_Visualization/tree/main</t>
  </si>
  <si>
    <t>Data Engineering</t>
  </si>
  <si>
    <t>e0cf84dd5ac45ae1f6089b3cb32b284cb8f27be2e4a5a022c06bcaa9109c522d</t>
  </si>
  <si>
    <t>/Users/farhoudkhoshnoud/Library/CloudStorage/OneDrive-Personal/Self Study/Certification/LinkedIn Learn/Data Engineering/Data Engineering Foundations'</t>
  </si>
  <si>
    <t>too hard to setup</t>
  </si>
  <si>
    <t>Harshit Tyagi</t>
  </si>
  <si>
    <t>na</t>
  </si>
  <si>
    <t>Program Design, Data Governance</t>
  </si>
  <si>
    <t>45838d8ac62214dcc32a98eed659460cfc2da0e15741c027d638aebb49338b59</t>
  </si>
  <si>
    <t>/Users/farhoudkhoshnoud/Library/CloudStorage/OneDrive-Personal/Self Study/Certification/all - Copy of All Certificates'</t>
  </si>
  <si>
    <t>Data Governance</t>
  </si>
  <si>
    <t>3692fe7e122efd3fcf2cd26ba333a7c74e639cec0924bcba25aa2fda8661c8e7</t>
  </si>
  <si>
    <t>Database Queries, PostgreSQL</t>
  </si>
  <si>
    <t>feb663ad7aec606eb17cd96d5151bd2aaeacb6376cad5b3cb8c80a46ea4d9268</t>
  </si>
  <si>
    <t>https://github.com/farhoudkhf/db_Advance_Query_Tuning_Optimization</t>
  </si>
  <si>
    <t>cert_name</t>
  </si>
  <si>
    <t>completed_date</t>
  </si>
  <si>
    <t>course_length</t>
  </si>
  <si>
    <t>study_time</t>
  </si>
  <si>
    <t>platform_id</t>
  </si>
  <si>
    <t>showcase</t>
  </si>
  <si>
    <t>cert_code</t>
  </si>
  <si>
    <t>cloud_path</t>
  </si>
  <si>
    <t>exam_score</t>
  </si>
  <si>
    <t>hands_on</t>
  </si>
  <si>
    <t>repo</t>
  </si>
  <si>
    <t>posted_linkedin</t>
  </si>
  <si>
    <t>LinkedIn Learn</t>
  </si>
  <si>
    <t>Microsoft Learn</t>
  </si>
  <si>
    <t>Cloud Academi</t>
  </si>
  <si>
    <t>Google</t>
  </si>
  <si>
    <t>Amazon</t>
  </si>
  <si>
    <t>c</t>
  </si>
  <si>
    <t>insert into certificate.org_lines (cert_id, org_id) values ((select cert_id from certificate.certificates where cert_code = 'Certifcate: 21285787'), 1);</t>
  </si>
  <si>
    <t/>
  </si>
  <si>
    <t>insert into certificate.org_lines (cert_id, org_id) values ((select cert_id from certificate.certificates where cert_code = 'e2c20858f487f64f5fe4e6a0b57f875c3cc70923b7cac7d15959a6b6e64c785a'), 2);</t>
  </si>
  <si>
    <t>insert into certificate.org_lines (cert_id, org_id) values ((select cert_id from certificate.certificates where cert_code = '3285664bf5eeb5c7baaeb11e5ab956037c3789a479c32cdd1551a52f776c6b8e'), 2);</t>
  </si>
  <si>
    <t>insert into certificate.org_lines (cert_id, org_id) values ((select cert_id from certificate.certificates where cert_code = 'e683508f6cd7180078708ad2ecaa35f725ad29fea9c0b8c65bd0aff82ee3ccd4'), 2);</t>
  </si>
  <si>
    <t>insert into certificate.org_lines (cert_id, org_id) values ((select cert_id from certificate.certificates where cert_code = '96023543004becc69be36e7353f1fad195e1147474b0625a11b51cfe8bf1bc87'), 2);</t>
  </si>
  <si>
    <t>insert into certificate.org_lines (cert_id, org_id) values ((select cert_id from certificate.certificates where cert_code = '585d0fc3371bfe3d3b3c072d09ed29850e6485c77b9308087d2efc744d3a4297'), 2);</t>
  </si>
  <si>
    <t>insert into certificate.org_lines (cert_id, org_id) values ((select cert_id from certificate.certificates where cert_code = '378f8062b3f3ab96b438ddeff1aaf7f2b5f20f617620c2d7e4717d5b5ae9d465'), 2);</t>
  </si>
  <si>
    <t>insert into certificate.org_lines (cert_id, org_id) values ((select cert_id from certificate.certificates where cert_code = '378f8062b3f3ab96b438ddeff1aaf7f2b5f20f617620c2d7e4717d5b5ae9d465'), 3);</t>
  </si>
  <si>
    <t>insert into certificate.org_lines (cert_id, org_id) values ((select cert_id from certificate.certificates where cert_code = 'aa2f76194f00f4e4444fa1fd0695a99dd8808f3ad7a4a444fd6574911add578f'), 2);</t>
  </si>
  <si>
    <t>insert into certificate.org_lines (cert_id, org_id) values ((select cert_id from certificate.certificates where cert_code = 'c44dd0f949d33cfee19648a50b6bf44cfe4d519674f2fc5ada61b8fa92d026d1'), 2);</t>
  </si>
  <si>
    <t>insert into certificate.org_lines (cert_id, org_id) values ((select cert_id from certificate.certificates where cert_code = 'c44dd0f949d33cfee19648a50b6bf44cfe4d519674f2fc5ada61b8fa92d026d1'), 4);</t>
  </si>
  <si>
    <t>insert into certificate.org_lines (cert_id, org_id) values ((select cert_id from certificate.certificates where cert_code = 'c7d081fee9862b5c2945f47586b75ade8749e7d755109668dcb02da69cfcd8d1'), 2);</t>
  </si>
  <si>
    <t>insert into certificate.org_lines (cert_id, org_id) values ((select cert_id from certificate.certificates where cert_code = 'c7d081fee9862b5c2945f47586b75ade8749e7d755109668dcb02da69cfcd8d1'), 4);</t>
  </si>
  <si>
    <t>insert into certificate.org_lines (cert_id, org_id) values ((select cert_id from certificate.certificates where cert_code = '2a18b84887cd9d9c5aa529d3f32f56f7b35fe5033b777f11e5c248cccfbbdb64'), 2);</t>
  </si>
  <si>
    <t>insert into certificate.org_lines (cert_id, org_id) values ((select cert_id from certificate.certificates where cert_code = '2a18b84887cd9d9c5aa529d3f32f56f7b35fe5033b777f11e5c248cccfbbdb64'), 4);</t>
  </si>
  <si>
    <t>insert into certificate.org_lines (cert_id, org_id) values ((select cert_id from certificate.certificates where cert_code = '492cf036c7ff4377b66854c6cec1c01010ec34505888d816df9a68a3bcab01f5'), 2);</t>
  </si>
  <si>
    <t>insert into certificate.org_lines (cert_id, org_id) values ((select cert_id from certificate.certificates where cert_code = '492cf036c7ff4377b66854c6cec1c01010ec34505888d816df9a68a3bcab01f5'), 3);</t>
  </si>
  <si>
    <t>insert into certificate.org_lines (cert_id, org_id) values ((select cert_id from certificate.certificates where cert_code = 'cadd89586319b62898feef6693040799e0aabbd5c7d53acf9b8cbc6f49ec9d4b'), 2);</t>
  </si>
  <si>
    <t>insert into certificate.org_lines (cert_id, org_id) values ((select cert_id from certificate.certificates where cert_code = '1f4bc2b05b046fb676bc2c756a50eb2e2ccbd9f8d4b35de954be9cb92670de7a'), 2);</t>
  </si>
  <si>
    <t>insert into certificate.org_lines (cert_id, org_id) values ((select cert_id from certificate.certificates where cert_code = 'd059bc101182c6dcc96f1ec7ab8bade97c83fd316a49da53e04ecd2335f8ecea'), 2);</t>
  </si>
  <si>
    <t>insert into certificate.org_lines (cert_id, org_id) values ((select cert_id from certificate.certificates where cert_code = 'f68b235b05258117bd652f31d98d3b06c8dfffdd8aaffb93462156c28b772363'), 2);</t>
  </si>
  <si>
    <t>insert into certificate.org_lines (cert_id, org_id) values ((select cert_id from certificate.certificates where cert_code = 'f68b235b05258117bd652f31d98d3b06c8dfffdd8aaffb93462156c28b772363'), 4);</t>
  </si>
  <si>
    <t>insert into certificate.org_lines (cert_id, org_id) values ((select cert_id from certificate.certificates where cert_code = 'd4dd0d4c3e80a5c023a0950c88f4517138d7614d81af31ea2f09e5a3cf8afe9f'), 2);</t>
  </si>
  <si>
    <t>insert into certificate.org_lines (cert_id, org_id) values ((select cert_id from certificate.certificates where cert_code = 'd4dd0d4c3e80a5c023a0950c88f4517138d7614d81af31ea2f09e5a3cf8afe9f'), 5);</t>
  </si>
  <si>
    <t>insert into certificate.org_lines (cert_id, org_id) values ((select cert_id from certificate.certificates where cert_code = '876269e327168facbea426d2bde3cff4133b81c429dc886293224c7be1cf2ec3'), 2);</t>
  </si>
  <si>
    <t>insert into certificate.org_lines (cert_id, org_id) values ((select cert_id from certificate.certificates where cert_code = '876269e327168facbea426d2bde3cff4133b81c429dc886293224c7be1cf2ec3'), 4);</t>
  </si>
  <si>
    <t>insert into certificate.org_lines (cert_id, org_id) values ((select cert_id from certificate.certificates where cert_code = 'db7017aa4ab326fd0bde6bac61e167f3e71dcb5450b346f4e44cacc1cd36249b'), 2);</t>
  </si>
  <si>
    <t>insert into certificate.org_lines (cert_id, org_id) values ((select cert_id from certificate.certificates where cert_code = 'db7017aa4ab326fd0bde6bac61e167f3e71dcb5450b346f4e44cacc1cd36249b'), 3);</t>
  </si>
  <si>
    <t>insert into certificate.org_lines (cert_id, org_id) values ((select cert_id from certificate.certificates where cert_code = '3ae4d7ac74f5af83066cc48f476b3a54d1750190cc5409c20e550671db74f42a'), 2);</t>
  </si>
  <si>
    <t>insert into certificate.org_lines (cert_id, org_id) values ((select cert_id from certificate.certificates where cert_code = 'd2ba4477b4d012008ee82c2680ffd3efb0212b8b989b1e33fd14df9bfc09d513'), 2);</t>
  </si>
  <si>
    <t>insert into certificate.org_lines (cert_id, org_id) values ((select cert_id from certificate.certificates where cert_code = 'd2ba4477b4d012008ee82c2680ffd3efb0212b8b989b1e33fd14df9bfc09d513'), 3);</t>
  </si>
  <si>
    <t>insert into certificate.org_lines (cert_id, org_id) values ((select cert_id from certificate.certificates where cert_code = '521bdd200a686ee403816b05782044b26f5d234892af559b5430ee021a6f8142'), 2);</t>
  </si>
  <si>
    <t>insert into certificate.org_lines (cert_id, org_id) values ((select cert_id from certificate.certificates where cert_code = 'c89f09ed60c4f6c0a7fc9caa87976441f7710818a43c9dfec8f8037ef6d4c8bd'), 2);</t>
  </si>
  <si>
    <t>insert into certificate.org_lines (cert_id, org_id) values ((select cert_id from certificate.certificates where cert_code = 'c89f09ed60c4f6c0a7fc9caa87976441f7710818a43c9dfec8f8037ef6d4c8bd'), 4);</t>
  </si>
  <si>
    <t>insert into certificate.org_lines (cert_id, org_id) values ((select cert_id from certificate.certificates where cert_code = '53160045753f29fe72316340673cfab9da69261af146c3d97700dbe23abdfe65'), 2);</t>
  </si>
  <si>
    <t>insert into certificate.org_lines (cert_id, org_id) values ((select cert_id from certificate.certificates where cert_code = '53160045753f29fe72316340673cfab9da69261af146c3d97700dbe23abdfe65'), 5);</t>
  </si>
  <si>
    <t>insert into certificate.org_lines (cert_id, org_id) values ((select cert_id from certificate.certificates where cert_code = '53160045753f29fe72316340673cfab9da69261af146c3d97700dbe23abdfe65'), 4);</t>
  </si>
  <si>
    <t>insert into certificate.org_lines (cert_id, org_id) values ((select cert_id from certificate.certificates where cert_code = '53160045753f29fe72316340673cfab9da69261af146c3d97700dbe23abdfe65'), 6);</t>
  </si>
  <si>
    <t>insert into certificate.org_lines (cert_id, org_id) values ((select cert_id from certificate.certificates where cert_code = '6c39020e6fd132a9a9d7ad52c54ac9cd9fa81ba6f8882bbe310a8b3889672752'), 2);</t>
  </si>
  <si>
    <t>insert into certificate.org_lines (cert_id, org_id) values ((select cert_id from certificate.certificates where cert_code = '6c39020e6fd132a9a9d7ad52c54ac9cd9fa81ba6f8882bbe310a8b3889672752'), 5);</t>
  </si>
  <si>
    <t>insert into certificate.org_lines (cert_id, org_id) values ((select cert_id from certificate.certificates where cert_code = 'de5b4a88ef5d2a518a5089fe64d23461fd564439d243973ce4aabdc1bc7e65bd'), 2);</t>
  </si>
  <si>
    <t>insert into certificate.org_lines (cert_id, org_id) values ((select cert_id from certificate.certificates where cert_code = 'de5b4a88ef5d2a518a5089fe64d23461fd564439d243973ce4aabdc1bc7e65bd'), 5);</t>
  </si>
  <si>
    <t>insert into certificate.org_lines (cert_id, org_id) values ((select cert_id from certificate.certificates where cert_code = 'aa4d5bc25d01586b21c18c1e715e0998af698e420b55ef424aed93f297195372'), 2);</t>
  </si>
  <si>
    <t>insert into certificate.org_lines (cert_id, org_id) values ((select cert_id from certificate.certificates where cert_code = 'aa4d5bc25d01586b21c18c1e715e0998af698e420b55ef424aed93f297195372'), 5);</t>
  </si>
  <si>
    <t>insert into certificate.org_lines (cert_id, org_id) values ((select cert_id from certificate.certificates where cert_code = 'db99985ec8a72f295966747b1c37651b369e69a9bb5ab4f74bd2963955f9ead6'), 2);</t>
  </si>
  <si>
    <t>insert into certificate.org_lines (cert_id, org_id) values ((select cert_id from certificate.certificates where cert_code = 'db99985ec8a72f295966747b1c37651b369e69a9bb5ab4f74bd2963955f9ead6'), 5);</t>
  </si>
  <si>
    <t>insert into certificate.org_lines (cert_id, org_id) values ((select cert_id from certificate.certificates where cert_code = '182911ef7cb9ad94a7decd780e0cafd05e23f2d97acfd0a6374ce8e2defd4d18'), 2);</t>
  </si>
  <si>
    <t>insert into certificate.org_lines (cert_id, org_id) values ((select cert_id from certificate.certificates where cert_code = '182911ef7cb9ad94a7decd780e0cafd05e23f2d97acfd0a6374ce8e2defd4d18'), 5);</t>
  </si>
  <si>
    <t>insert into certificate.org_lines (cert_id, org_id) values ((select cert_id from certificate.certificates where cert_code = '182911ef7cb9ad94a7decd780e0cafd05e23f2d97acfd0a6374ce8e2defd4d18'), 4);</t>
  </si>
  <si>
    <t>insert into certificate.org_lines (cert_id, org_id) values ((select cert_id from certificate.certificates where cert_code = '85c9c6b7cd840a01a83eb723200a9c59eeaed98b96465a2f2d2322f1a5c135fc'), 2);</t>
  </si>
  <si>
    <t>insert into certificate.org_lines (cert_id, org_id) values ((select cert_id from certificate.certificates where cert_code = '85c9c6b7cd840a01a83eb723200a9c59eeaed98b96465a2f2d2322f1a5c135fc'), 7);</t>
  </si>
  <si>
    <t>insert into certificate.org_lines (cert_id, org_id) values ((select cert_id from certificate.certificates where cert_code = 'f74910986537c571d3182ec4043aafe60f723ff2923ec9526e312d83269b9df4'), 2);</t>
  </si>
  <si>
    <t>insert into certificate.org_lines (cert_id, org_id) values ((select cert_id from certificate.certificates where cert_code = '7e8f24fab2cfc6c03dfb67448177252c1fef9d6ccc484a0f6e386405fd99492a'), 2);</t>
  </si>
  <si>
    <t>insert into certificate.org_lines (cert_id, org_id) values ((select cert_id from certificate.certificates where cert_code = '7e8f24fab2cfc6c03dfb67448177252c1fef9d6ccc484a0f6e386405fd99492a'), 4);</t>
  </si>
  <si>
    <t>insert into certificate.org_lines (cert_id, org_id) values ((select cert_id from certificate.certificates where cert_code = '313c0cd9a0f9ab31bc5646e688d91107883e93542a0b46fc68cdd06aa808274c'), 2);</t>
  </si>
  <si>
    <t>insert into certificate.org_lines (cert_id, org_id) values ((select cert_id from certificate.certificates where cert_code = '313c0cd9a0f9ab31bc5646e688d91107883e93542a0b46fc68cdd06aa808274c'), 4);</t>
  </si>
  <si>
    <t>insert into certificate.org_lines (cert_id, org_id) values ((select cert_id from certificate.certificates where cert_code = '9eb66d38c3b4264ccff3f5ca84cc16cea14925623e2210495009f979013476c6'), 2);</t>
  </si>
  <si>
    <t>insert into certificate.org_lines (cert_id, org_id) values ((select cert_id from certificate.certificates where cert_code = '38d93adc3fca8925756fc45c3c5e9e93cf8904507919c65317d34e1b55ce24bc'), 2);</t>
  </si>
  <si>
    <t>insert into certificate.org_lines (cert_id, org_id) values ((select cert_id from certificate.certificates where cert_code = '38d93adc3fca8925756fc45c3c5e9e93cf8904507919c65317d34e1b55ce24bc'), 4);</t>
  </si>
  <si>
    <t>insert into certificate.org_lines (cert_id, org_id) values ((select cert_id from certificate.certificates where cert_code = 'f3366529f34a653b15b61d7b27b2cf8fad018dc366dbd0be8bb6c8487deaf646'), 2);</t>
  </si>
  <si>
    <t>insert into certificate.org_lines (cert_id, org_id) values ((select cert_id from certificate.certificates where cert_code = 'cda636a3488b20f3ca4588da67cce585fbc300cafff630d305328d97cfa3f3f1'), 2);</t>
  </si>
  <si>
    <t>insert into certificate.org_lines (cert_id, org_id) values ((select cert_id from certificate.certificates where cert_code = 'cda636a3488b20f3ca4588da67cce585fbc300cafff630d305328d97cfa3f3f1'), 5);</t>
  </si>
  <si>
    <t>insert into certificate.org_lines (cert_id, org_id) values ((select cert_id from certificate.certificates where cert_code = 'fedfce377e6109384c84bb5ad2d353cd9a39078d2bef945d21dcbd9f199e19b9'), 2);</t>
  </si>
  <si>
    <t>insert into certificate.org_lines (cert_id, org_id) values ((select cert_id from certificate.certificates where cert_code = '1e79b475070901138f7cb3f3d3808cc8b5b4aded5ff4a9ec4a39de45a34335a6'), 2);</t>
  </si>
  <si>
    <t>insert into certificate.org_lines (cert_id, org_id) values ((select cert_id from certificate.certificates where cert_code = '322cdf18b3e487803c0591c3c17e4062d42d7d1da03effd9f322101bad970c37'), 2);</t>
  </si>
  <si>
    <t>insert into certificate.org_lines (cert_id, org_id) values ((select cert_id from certificate.certificates where cert_code = '2c049b84b9fb59612c3a1468c9f2cadde7d26c05f12bedf000d2caddc5e916e3'), 2);</t>
  </si>
  <si>
    <t>insert into certificate.org_lines (cert_id, org_id) values ((select cert_id from certificate.certificates where cert_code = '573183e6976d252bb5acc8a663a14bb2510e1fb4476a28ecdef172e75b4cebbe'), 2);</t>
  </si>
  <si>
    <t>insert into certificate.org_lines (cert_id, org_id) values ((select cert_id from certificate.certificates where cert_code = '94de7b3bb4c56d4a0c2701f82bbbd269b5eaf62f2c610533294ec2d21c6d1d03'), 2);</t>
  </si>
  <si>
    <t>insert into certificate.org_lines (cert_id, org_id) values ((select cert_id from certificate.certificates where cert_code = '1eb058fe5c19ae1c3fb7364091e027ff8f2bd984c67469abc8141b7e7359508a'), 2);</t>
  </si>
  <si>
    <t>insert into certificate.org_lines (cert_id, org_id) values ((select cert_id from certificate.certificates where cert_code = 'ba925b18e2734dffb39449b9b6c9ff5989ae2a30e77eb1a7b600e3a6ea176d5b'), 2);</t>
  </si>
  <si>
    <t>insert into certificate.org_lines (cert_id, org_id) values ((select cert_id from certificate.certificates where cert_code = '6cb0892ce9fd072eda490a1bb1956d4cbd12a016ee38ad4f32d4799e72662276'), 2);</t>
  </si>
  <si>
    <t>insert into certificate.org_lines (cert_id, org_id) values ((select cert_id from certificate.certificates where cert_code = '811854721bf41c3a1f7407d4a0251c2f26bcec1cc070d28169b45edba87e750f'), 2);</t>
  </si>
  <si>
    <t>insert into certificate.org_lines (cert_id, org_id) values ((select cert_id from certificate.certificates where cert_code = '1bdeb1fb1faf777d5e4ea386831168818440b803c738d251c9ce545833571f1f'), 2);</t>
  </si>
  <si>
    <t>insert into certificate.org_lines (cert_id, org_id) values ((select cert_id from certificate.certificates where cert_code = '1bdeb1fb1faf777d5e4ea386831168818440b803c738d251c9ce545833571f1f'), 4);</t>
  </si>
  <si>
    <t>insert into certificate.org_lines (cert_id, org_id) values ((select cert_id from certificate.certificates where cert_code = '8dfb244805653af844558437b79269b114bfe53ec67568cf258b15c6643ead46'), 2);</t>
  </si>
  <si>
    <t>insert into certificate.org_lines (cert_id, org_id) values ((select cert_id from certificate.certificates where cert_code = '8dfb244805653af844558437b79269b114bfe53ec67568cf258b15c6643ead46'), 4);</t>
  </si>
  <si>
    <t>insert into certificate.org_lines (cert_id, org_id) values ((select cert_id from certificate.certificates where cert_code = 'faae73038aaeb3cc89fbccdadebc421ba0b9f020127c2f17613df5394390db67'), 2);</t>
  </si>
  <si>
    <t>insert into certificate.org_lines (cert_id, org_id) values ((select cert_id from certificate.certificates where cert_code = 'e0cf84dd5ac45ae1f6089b3cb32b284cb8f27be2e4a5a022c06bcaa9109c522d'), 2);</t>
  </si>
  <si>
    <t>insert into certificate.org_lines (cert_id, org_id) values ((select cert_id from certificate.certificates where cert_code = 'e0cf84dd5ac45ae1f6089b3cb32b284cb8f27be2e4a5a022c06bcaa9109c522d'), 4);</t>
  </si>
  <si>
    <t>insert into certificate.org_lines (cert_id, org_id) values ((select cert_id from certificate.certificates where cert_code = '45838d8ac62214dcc32a98eed659460cfc2da0e15741c027d638aebb49338b59'), 2);</t>
  </si>
  <si>
    <t>insert into certificate.org_lines (cert_id, org_id) values ((select cert_id from certificate.certificates where cert_code = '3692fe7e122efd3fcf2cd26ba333a7c74e639cec0924bcba25aa2fda8661c8e7'), 2);</t>
  </si>
  <si>
    <t>insert into certificate.org_lines (cert_id, org_id) values ((select cert_id from certificate.certificates where cert_code = 'feb663ad7aec606eb17cd96d5151bd2aaeacb6376cad5b3cb8c80a46ea4d9268'), 2);</t>
  </si>
  <si>
    <t>Software Development</t>
  </si>
  <si>
    <t>Computer Network Operations</t>
  </si>
  <si>
    <t>Machine Learning</t>
  </si>
  <si>
    <t>Generative AI Tools</t>
  </si>
  <si>
    <t>Data Analysis</t>
  </si>
  <si>
    <t>Search Engine Technology</t>
  </si>
  <si>
    <t>Artificial Intelligence for Business</t>
  </si>
  <si>
    <t>Microsoft 365</t>
  </si>
  <si>
    <t>Computer Ethics</t>
  </si>
  <si>
    <t>AI Prompting</t>
  </si>
  <si>
    <t>System Administration</t>
  </si>
  <si>
    <t>Agile Methodologies</t>
  </si>
  <si>
    <t>Jira</t>
  </si>
  <si>
    <t>Data Storytelling</t>
  </si>
  <si>
    <t>R (Programming Language)</t>
  </si>
  <si>
    <t>Statistical Data Analysis</t>
  </si>
  <si>
    <t>Program Design</t>
  </si>
  <si>
    <t>Database Queries</t>
  </si>
  <si>
    <t>Career Management</t>
  </si>
  <si>
    <t>Tech Career Skill</t>
  </si>
  <si>
    <t>Network Administration</t>
  </si>
  <si>
    <t>Amazon Web Services (AWS)</t>
  </si>
  <si>
    <t>Tech Career Skills</t>
  </si>
  <si>
    <t>Artificial Intelligence (AI)</t>
  </si>
  <si>
    <t>Generative AI</t>
  </si>
  <si>
    <t>Microsoft Copilot</t>
  </si>
  <si>
    <t>Productivity Improvement</t>
  </si>
  <si>
    <t>Responsible AI</t>
  </si>
  <si>
    <t>Prompt Engineering</t>
  </si>
  <si>
    <t>Network Security</t>
  </si>
  <si>
    <t>Microsoft Power BI</t>
  </si>
  <si>
    <t>Data Wrangling</t>
  </si>
  <si>
    <t>Data Modeling</t>
  </si>
  <si>
    <t>Data Science</t>
  </si>
  <si>
    <t>Microsoft Excel</t>
  </si>
  <si>
    <t>skill_name</t>
  </si>
  <si>
    <t>skill_id</t>
  </si>
  <si>
    <t>a</t>
  </si>
  <si>
    <t>b</t>
  </si>
  <si>
    <t>[1]</t>
  </si>
  <si>
    <t>[2]</t>
  </si>
  <si>
    <t>[3]</t>
  </si>
  <si>
    <t>insert into certificate.skill_lines (cert_id, skill_id) values ((select cert_id from certificate.certificates where cert_code = 'Certifcate: 21285787'), 1);</t>
  </si>
  <si>
    <t>insert into certificate.skill_lines (cert_id, skill_id) values ((select cert_id from certificate.certificates where cert_code = 'e2c20858f487f64f5fe4e6a0b57f875c3cc70923b7cac7d15959a6b6e64c785a'), 34);</t>
  </si>
  <si>
    <t>insert into certificate.skill_lines (cert_id, skill_id) values ((select cert_id from certificate.certificates where cert_code = 'e2c20858f487f64f5fe4e6a0b57f875c3cc70923b7cac7d15959a6b6e64c785a'), 31);</t>
  </si>
  <si>
    <t>insert into certificate.skill_lines (cert_id, skill_id) values ((select cert_id from certificate.certificates where cert_code = 'e2c20858f487f64f5fe4e6a0b57f875c3cc70923b7cac7d15959a6b6e64c785a'), 51);</t>
  </si>
  <si>
    <t>insert into certificate.skill_lines (cert_id, skill_id) values ((select cert_id from certificate.certificates where cert_code = '3285664bf5eeb5c7baaeb11e5ab956037c3789a479c32cdd1551a52f776c6b8e'), 3);</t>
  </si>
  <si>
    <t>insert into certificate.skill_lines (cert_id, skill_id) values ((select cert_id from certificate.certificates where cert_code = 'e683508f6cd7180078708ad2ecaa35f725ad29fea9c0b8c65bd0aff82ee3ccd4'), 4);</t>
  </si>
  <si>
    <t>insert into certificate.skill_lines (cert_id, skill_id) values ((select cert_id from certificate.certificates where cert_code = 'e683508f6cd7180078708ad2ecaa35f725ad29fea9c0b8c65bd0aff82ee3ccd4'), 32);</t>
  </si>
  <si>
    <t>insert into certificate.skill_lines (cert_id, skill_id) values ((select cert_id from certificate.certificates where cert_code = 'e683508f6cd7180078708ad2ecaa35f725ad29fea9c0b8c65bd0aff82ee3ccd4'), 52);</t>
  </si>
  <si>
    <t>insert into certificate.skill_lines (cert_id, skill_id) values ((select cert_id from certificate.certificates where cert_code = '96023543004becc69be36e7353f1fad195e1147474b0625a11b51cfe8bf1bc87'), 5);</t>
  </si>
  <si>
    <t>insert into certificate.skill_lines (cert_id, skill_id) values ((select cert_id from certificate.certificates where cert_code = '96023543004becc69be36e7353f1fad195e1147474b0625a11b51cfe8bf1bc87'), 1);</t>
  </si>
  <si>
    <t>insert into certificate.skill_lines (cert_id, skill_id) values ((select cert_id from certificate.certificates where cert_code = '585d0fc3371bfe3d3b3c072d09ed29850e6485c77b9308087d2efc744d3a4297'), 3);</t>
  </si>
  <si>
    <t>insert into certificate.skill_lines (cert_id, skill_id) values ((select cert_id from certificate.certificates where cert_code = '378f8062b3f3ab96b438ddeff1aaf7f2b5f20f617620c2d7e4717d5b5ae9d465'), 3);</t>
  </si>
  <si>
    <t>insert into certificate.skill_lines (cert_id, skill_id) values ((select cert_id from certificate.certificates where cert_code = '378f8062b3f3ab96b438ddeff1aaf7f2b5f20f617620c2d7e4717d5b5ae9d465'), 34);</t>
  </si>
  <si>
    <t>insert into certificate.skill_lines (cert_id, skill_id) values ((select cert_id from certificate.certificates where cert_code = 'aa2f76194f00f4e4444fa1fd0695a99dd8808f3ad7a4a444fd6574911add578f'), 6);</t>
  </si>
  <si>
    <t>insert into certificate.skill_lines (cert_id, skill_id) values ((select cert_id from certificate.certificates where cert_code = 'aa2f76194f00f4e4444fa1fd0695a99dd8808f3ad7a4a444fd6574911add578f'), 35);</t>
  </si>
  <si>
    <t>insert into certificate.skill_lines (cert_id, skill_id) values ((select cert_id from certificate.certificates where cert_code = 'c44dd0f949d33cfee19648a50b6bf44cfe4d519674f2fc5ada61b8fa92d026d1'), 6);</t>
  </si>
  <si>
    <t>insert into certificate.skill_lines (cert_id, skill_id) values ((select cert_id from certificate.certificates where cert_code = 'c7d081fee9862b5c2945f47586b75ade8749e7d755109668dcb02da69cfcd8d1'), 6);</t>
  </si>
  <si>
    <t>insert into certificate.skill_lines (cert_id, skill_id) values ((select cert_id from certificate.certificates where cert_code = '2a18b84887cd9d9c5aa529d3f32f56f7b35fe5033b777f11e5c248cccfbbdb64'), 7);</t>
  </si>
  <si>
    <t>insert into certificate.skill_lines (cert_id, skill_id) values ((select cert_id from certificate.certificates where cert_code = '2a18b84887cd9d9c5aa529d3f32f56f7b35fe5033b777f11e5c248cccfbbdb64'), 36);</t>
  </si>
  <si>
    <t>insert into certificate.skill_lines (cert_id, skill_id) values ((select cert_id from certificate.certificates where cert_code = '2a18b84887cd9d9c5aa529d3f32f56f7b35fe5033b777f11e5c248cccfbbdb64'), 40);</t>
  </si>
  <si>
    <t>insert into certificate.skill_lines (cert_id, skill_id) values ((select cert_id from certificate.certificates where cert_code = '492cf036c7ff4377b66854c6cec1c01010ec34505888d816df9a68a3bcab01f5'), 50);</t>
  </si>
  <si>
    <t>insert into certificate.skill_lines (cert_id, skill_id) values ((select cert_id from certificate.certificates where cert_code = '492cf036c7ff4377b66854c6cec1c01010ec34505888d816df9a68a3bcab01f5'), 37);</t>
  </si>
  <si>
    <t>insert into certificate.skill_lines (cert_id, skill_id) values ((select cert_id from certificate.certificates where cert_code = '492cf036c7ff4377b66854c6cec1c01010ec34505888d816df9a68a3bcab01f5'), 6);</t>
  </si>
  <si>
    <t>insert into certificate.skill_lines (cert_id, skill_id) values ((select cert_id from certificate.certificates where cert_code = 'cadd89586319b62898feef6693040799e0aabbd5c7d53acf9b8cbc6f49ec9d4b'), 9);</t>
  </si>
  <si>
    <t>insert into certificate.skill_lines (cert_id, skill_id) values ((select cert_id from certificate.certificates where cert_code = 'cadd89586319b62898feef6693040799e0aabbd5c7d53acf9b8cbc6f49ec9d4b'), 38);</t>
  </si>
  <si>
    <t>insert into certificate.skill_lines (cert_id, skill_id) values ((select cert_id from certificate.certificates where cert_code = 'cadd89586319b62898feef6693040799e0aabbd5c7d53acf9b8cbc6f49ec9d4b'), 40);</t>
  </si>
  <si>
    <t>insert into certificate.skill_lines (cert_id, skill_id) values ((select cert_id from certificate.certificates where cert_code = '1f4bc2b05b046fb676bc2c756a50eb2e2ccbd9f8d4b35de954be9cb92670de7a'), 38);</t>
  </si>
  <si>
    <t>insert into certificate.skill_lines (cert_id, skill_id) values ((select cert_id from certificate.certificates where cert_code = '1f4bc2b05b046fb676bc2c756a50eb2e2ccbd9f8d4b35de954be9cb92670de7a'), 39);</t>
  </si>
  <si>
    <t>insert into certificate.skill_lines (cert_id, skill_id) values ((select cert_id from certificate.certificates where cert_code = '1f4bc2b05b046fb676bc2c756a50eb2e2ccbd9f8d4b35de954be9cb92670de7a'), 54);</t>
  </si>
  <si>
    <t>insert into certificate.skill_lines (cert_id, skill_id) values ((select cert_id from certificate.certificates where cert_code = 'd059bc101182c6dcc96f1ec7ab8bade97c83fd316a49da53e04ecd2335f8ecea'), 11);</t>
  </si>
  <si>
    <t>insert into certificate.skill_lines (cert_id, skill_id) values ((select cert_id from certificate.certificates where cert_code = 'd059bc101182c6dcc96f1ec7ab8bade97c83fd316a49da53e04ecd2335f8ecea'), 38);</t>
  </si>
  <si>
    <t>insert into certificate.skill_lines (cert_id, skill_id) values ((select cert_id from certificate.certificates where cert_code = 'd059bc101182c6dcc96f1ec7ab8bade97c83fd316a49da53e04ecd2335f8ecea'), 39);</t>
  </si>
  <si>
    <t>insert into certificate.skill_lines (cert_id, skill_id) values ((select cert_id from certificate.certificates where cert_code = 'f68b235b05258117bd652f31d98d3b06c8dfffdd8aaffb93462156c28b772363'), 12);</t>
  </si>
  <si>
    <t>insert into certificate.skill_lines (cert_id, skill_id) values ((select cert_id from certificate.certificates where cert_code = 'f68b235b05258117bd652f31d98d3b06c8dfffdd8aaffb93462156c28b772363'), 40);</t>
  </si>
  <si>
    <t>insert into certificate.skill_lines (cert_id, skill_id) values ((select cert_id from certificate.certificates where cert_code = 'f68b235b05258117bd652f31d98d3b06c8dfffdd8aaffb93462156c28b772363'), 55);</t>
  </si>
  <si>
    <t>insert into certificate.skill_lines (cert_id, skill_id) values ((select cert_id from certificate.certificates where cert_code = '876269e327168facbea426d2bde3cff4133b81c429dc886293224c7be1cf2ec3'), 38);</t>
  </si>
  <si>
    <t>insert into certificate.skill_lines (cert_id, skill_id) values ((select cert_id from certificate.certificates where cert_code = '876269e327168facbea426d2bde3cff4133b81c429dc886293224c7be1cf2ec3'), 36);</t>
  </si>
  <si>
    <t>insert into certificate.skill_lines (cert_id, skill_id) values ((select cert_id from certificate.certificates where cert_code = 'db7017aa4ab326fd0bde6bac61e167f3e71dcb5450b346f4e44cacc1cd36249b'), 12);</t>
  </si>
  <si>
    <t>insert into certificate.skill_lines (cert_id, skill_id) values ((select cert_id from certificate.certificates where cert_code = 'db7017aa4ab326fd0bde6bac61e167f3e71dcb5450b346f4e44cacc1cd36249b'), 36);</t>
  </si>
  <si>
    <t>insert into certificate.skill_lines (cert_id, skill_id) values ((select cert_id from certificate.certificates where cert_code = 'db7017aa4ab326fd0bde6bac61e167f3e71dcb5450b346f4e44cacc1cd36249b'), 40);</t>
  </si>
  <si>
    <t>insert into certificate.skill_lines (cert_id, skill_id) values ((select cert_id from certificate.certificates where cert_code = '3ae4d7ac74f5af83066cc48f476b3a54d1750190cc5409c20e550671db74f42a'), 13);</t>
  </si>
  <si>
    <t>insert into certificate.skill_lines (cert_id, skill_id) values ((select cert_id from certificate.certificates where cert_code = '3ae4d7ac74f5af83066cc48f476b3a54d1750190cc5409c20e550671db74f42a'), 41);</t>
  </si>
  <si>
    <t>insert into certificate.skill_lines (cert_id, skill_id) values ((select cert_id from certificate.certificates where cert_code = 'd2ba4477b4d012008ee82c2680ffd3efb0212b8b989b1e33fd14df9bfc09d513'), 14);</t>
  </si>
  <si>
    <t>insert into certificate.skill_lines (cert_id, skill_id) values ((select cert_id from certificate.certificates where cert_code = 'd2ba4477b4d012008ee82c2680ffd3efb0212b8b989b1e33fd14df9bfc09d513'), 32);</t>
  </si>
  <si>
    <t>insert into certificate.skill_lines (cert_id, skill_id) values ((select cert_id from certificate.certificates where cert_code = 'd2ba4477b4d012008ee82c2680ffd3efb0212b8b989b1e33fd14df9bfc09d513'), 56);</t>
  </si>
  <si>
    <t>insert into certificate.skill_lines (cert_id, skill_id) values ((select cert_id from certificate.certificates where cert_code = '521bdd200a686ee403816b05782044b26f5d234892af559b5430ee021a6f8142'), 50);</t>
  </si>
  <si>
    <t>insert into certificate.skill_lines (cert_id, skill_id) values ((select cert_id from certificate.certificates where cert_code = '521bdd200a686ee403816b05782044b26f5d234892af559b5430ee021a6f8142'), 42);</t>
  </si>
  <si>
    <t>insert into certificate.skill_lines (cert_id, skill_id) values ((select cert_id from certificate.certificates where cert_code = 'c89f09ed60c4f6c0a7fc9caa87976441f7710818a43c9dfec8f8037ef6d4c8bd'), 49);</t>
  </si>
  <si>
    <t>insert into certificate.skill_lines (cert_id, skill_id) values ((select cert_id from certificate.certificates where cert_code = '53160045753f29fe72316340673cfab9da69261af146c3d97700dbe23abdfe65'), 45);</t>
  </si>
  <si>
    <t>insert into certificate.skill_lines (cert_id, skill_id) values ((select cert_id from certificate.certificates where cert_code = '53160045753f29fe72316340673cfab9da69261af146c3d97700dbe23abdfe65'), 44);</t>
  </si>
  <si>
    <t>insert into certificate.skill_lines (cert_id, skill_id) values ((select cert_id from certificate.certificates where cert_code = '6c39020e6fd132a9a9d7ad52c54ac9cd9fa81ba6f8882bbe310a8b3889672752'), 19);</t>
  </si>
  <si>
    <t>insert into certificate.skill_lines (cert_id, skill_id) values ((select cert_id from certificate.certificates where cert_code = 'de5b4a88ef5d2a518a5089fe64d23461fd564439d243973ce4aabdc1bc7e65bd'), 20);</t>
  </si>
  <si>
    <t>insert into certificate.skill_lines (cert_id, skill_id) values ((select cert_id from certificate.certificates where cert_code = 'de5b4a88ef5d2a518a5089fe64d23461fd564439d243973ce4aabdc1bc7e65bd'), 44);</t>
  </si>
  <si>
    <t>insert into certificate.skill_lines (cert_id, skill_id) values ((select cert_id from certificate.certificates where cert_code = 'aa4d5bc25d01586b21c18c1e715e0998af698e420b55ef424aed93f297195372'), 20);</t>
  </si>
  <si>
    <t>insert into certificate.skill_lines (cert_id, skill_id) values ((select cert_id from certificate.certificates where cert_code = 'aa4d5bc25d01586b21c18c1e715e0998af698e420b55ef424aed93f297195372'), 44);</t>
  </si>
  <si>
    <t>insert into certificate.skill_lines (cert_id, skill_id) values ((select cert_id from certificate.certificates where cert_code = 'db99985ec8a72f295966747b1c37651b369e69a9bb5ab4f74bd2963955f9ead6'), 20);</t>
  </si>
  <si>
    <t>insert into certificate.skill_lines (cert_id, skill_id) values ((select cert_id from certificate.certificates where cert_code = 'db99985ec8a72f295966747b1c37651b369e69a9bb5ab4f74bd2963955f9ead6'), 44);</t>
  </si>
  <si>
    <t>insert into certificate.skill_lines (cert_id, skill_id) values ((select cert_id from certificate.certificates where cert_code = '182911ef7cb9ad94a7decd780e0cafd05e23f2d97acfd0a6374ce8e2defd4d18'), 44);</t>
  </si>
  <si>
    <t>insert into certificate.skill_lines (cert_id, skill_id) values ((select cert_id from certificate.certificates where cert_code = '85c9c6b7cd840a01a83eb723200a9c59eeaed98b96465a2f2d2322f1a5c135fc'), 20);</t>
  </si>
  <si>
    <t>insert into certificate.skill_lines (cert_id, skill_id) values ((select cert_id from certificate.certificates where cert_code = '85c9c6b7cd840a01a83eb723200a9c59eeaed98b96465a2f2d2322f1a5c135fc'), 45);</t>
  </si>
  <si>
    <t>insert into certificate.skill_lines (cert_id, skill_id) values ((select cert_id from certificate.certificates where cert_code = '85c9c6b7cd840a01a83eb723200a9c59eeaed98b96465a2f2d2322f1a5c135fc'), 44);</t>
  </si>
  <si>
    <t>insert into certificate.skill_lines (cert_id, skill_id) values ((select cert_id from certificate.certificates where cert_code = 'f74910986537c571d3182ec4043aafe60f723ff2923ec9526e312d83269b9df4'), 50);</t>
  </si>
  <si>
    <t>insert into certificate.skill_lines (cert_id, skill_id) values ((select cert_id from certificate.certificates where cert_code = 'f74910986537c571d3182ec4043aafe60f723ff2923ec9526e312d83269b9df4'), 46);</t>
  </si>
  <si>
    <t>insert into certificate.skill_lines (cert_id, skill_id) values ((select cert_id from certificate.certificates where cert_code = '7e8f24fab2cfc6c03dfb67448177252c1fef9d6ccc484a0f6e386405fd99492a'), 42);</t>
  </si>
  <si>
    <t>insert into certificate.skill_lines (cert_id, skill_id) values ((select cert_id from certificate.certificates where cert_code = '313c0cd9a0f9ab31bc5646e688d91107883e93542a0b46fc68cdd06aa808274c'), 23);</t>
  </si>
  <si>
    <t>insert into certificate.skill_lines (cert_id, skill_id) values ((select cert_id from certificate.certificates where cert_code = '9eb66d38c3b4264ccff3f5ca84cc16cea14925623e2210495009f979013476c6'), 37);</t>
  </si>
  <si>
    <t>insert into certificate.skill_lines (cert_id, skill_id) values ((select cert_id from certificate.certificates where cert_code = '38d93adc3fca8925756fc45c3c5e9e93cf8904507919c65317d34e1b55ce24bc'), 25);</t>
  </si>
  <si>
    <t>insert into certificate.skill_lines (cert_id, skill_id) values ((select cert_id from certificate.certificates where cert_code = '38d93adc3fca8925756fc45c3c5e9e93cf8904507919c65317d34e1b55ce24bc'), 37);</t>
  </si>
  <si>
    <t>insert into certificate.skill_lines (cert_id, skill_id) values ((select cert_id from certificate.certificates where cert_code = 'f3366529f34a653b15b61d7b27b2cf8fad018dc366dbd0be8bb6c8487deaf646'), 1);</t>
  </si>
  <si>
    <t>insert into certificate.skill_lines (cert_id, skill_id) values ((select cert_id from certificate.certificates where cert_code = 'cda636a3488b20f3ca4588da67cce585fbc300cafff630d305328d97cfa3f3f1'), 27);</t>
  </si>
  <si>
    <t>insert into certificate.skill_lines (cert_id, skill_id) values ((select cert_id from certificate.certificates where cert_code = 'cda636a3488b20f3ca4588da67cce585fbc300cafff630d305328d97cfa3f3f1'), 47);</t>
  </si>
  <si>
    <t>insert into certificate.skill_lines (cert_id, skill_id) values ((select cert_id from certificate.certificates where cert_code = 'cda636a3488b20f3ca4588da67cce585fbc300cafff630d305328d97cfa3f3f1'), 57);</t>
  </si>
  <si>
    <t>insert into certificate.skill_lines (cert_id, skill_id) values ((select cert_id from certificate.certificates where cert_code = 'fedfce377e6109384c84bb5ad2d353cd9a39078d2bef945d21dcbd9f199e19b9'), 5);</t>
  </si>
  <si>
    <t>insert into certificate.skill_lines (cert_id, skill_id) values ((select cert_id from certificate.certificates where cert_code = 'fedfce377e6109384c84bb5ad2d353cd9a39078d2bef945d21dcbd9f199e19b9'), 1);</t>
  </si>
  <si>
    <t>insert into certificate.skill_lines (cert_id, skill_id) values ((select cert_id from certificate.certificates where cert_code = 'fedfce377e6109384c84bb5ad2d353cd9a39078d2bef945d21dcbd9f199e19b9'), 58);</t>
  </si>
  <si>
    <t>insert into certificate.skill_lines (cert_id, skill_id) values ((select cert_id from certificate.certificates where cert_code = '1e79b475070901138f7cb3f3d3808cc8b5b4aded5ff4a9ec4a39de45a34335a6'), 37);</t>
  </si>
  <si>
    <t>insert into certificate.skill_lines (cert_id, skill_id) values ((select cert_id from certificate.certificates where cert_code = '322cdf18b3e487803c0591c3c17e4062d42d7d1da03effd9f322101bad970c37'), 27);</t>
  </si>
  <si>
    <t>insert into certificate.skill_lines (cert_id, skill_id) values ((select cert_id from certificate.certificates where cert_code = '322cdf18b3e487803c0591c3c17e4062d42d7d1da03effd9f322101bad970c37'), 48);</t>
  </si>
  <si>
    <t>insert into certificate.skill_lines (cert_id, skill_id) values ((select cert_id from certificate.certificates where cert_code = '2c049b84b9fb59612c3a1468c9f2cadde7d26c05f12bedf000d2caddc5e916e3'), 42);</t>
  </si>
  <si>
    <t>insert into certificate.skill_lines (cert_id, skill_id) values ((select cert_id from certificate.certificates where cert_code = '573183e6976d252bb5acc8a663a14bb2510e1fb4476a28ecdef172e75b4cebbe'), 28);</t>
  </si>
  <si>
    <t>insert into certificate.skill_lines (cert_id, skill_id) values ((select cert_id from certificate.certificates where cert_code = '94de7b3bb4c56d4a0c2701f82bbbd269b5eaf62f2c610533294ec2d21c6d1d03'), 28);</t>
  </si>
  <si>
    <t>insert into certificate.skill_lines (cert_id, skill_id) values ((select cert_id from certificate.certificates where cert_code = '1eb058fe5c19ae1c3fb7364091e027ff8f2bd984c67469abc8141b7e7359508a'), 42);</t>
  </si>
  <si>
    <t>insert into certificate.skill_lines (cert_id, skill_id) values ((select cert_id from certificate.certificates where cert_code = 'ba925b18e2734dffb39449b9b6c9ff5989ae2a30e77eb1a7b600e3a6ea176d5b'), 42);</t>
  </si>
  <si>
    <t>insert into certificate.skill_lines (cert_id, skill_id) values ((select cert_id from certificate.certificates where cert_code = '6cb0892ce9fd072eda490a1bb1956d4cbd12a016ee38ad4f32d4799e72662276'), 5);</t>
  </si>
  <si>
    <t>insert into certificate.skill_lines (cert_id, skill_id) values ((select cert_id from certificate.certificates where cert_code = '6cb0892ce9fd072eda490a1bb1956d4cbd12a016ee38ad4f32d4799e72662276'), 1);</t>
  </si>
  <si>
    <t>insert into certificate.skill_lines (cert_id, skill_id) values ((select cert_id from certificate.certificates where cert_code = '6cb0892ce9fd072eda490a1bb1956d4cbd12a016ee38ad4f32d4799e72662276'), 58);</t>
  </si>
  <si>
    <t>insert into certificate.skill_lines (cert_id, skill_id) values ((select cert_id from certificate.certificates where cert_code = '811854721bf41c3a1f7407d4a0251c2f26bcec1cc070d28169b45edba87e750f'), 28);</t>
  </si>
  <si>
    <t>insert into certificate.skill_lines (cert_id, skill_id) values ((select cert_id from certificate.certificates where cert_code = '1bdeb1fb1faf777d5e4ea386831168818440b803c738d251c9ce545833571f1f'), 50);</t>
  </si>
  <si>
    <t>insert into certificate.skill_lines (cert_id, skill_id) values ((select cert_id from certificate.certificates where cert_code = '1bdeb1fb1faf777d5e4ea386831168818440b803c738d251c9ce545833571f1f'), 1);</t>
  </si>
  <si>
    <t>insert into certificate.skill_lines (cert_id, skill_id) values ((select cert_id from certificate.certificates where cert_code = '8dfb244805653af844558437b79269b114bfe53ec67568cf258b15c6643ead46'), 29);</t>
  </si>
  <si>
    <t>insert into certificate.skill_lines (cert_id, skill_id) values ((select cert_id from certificate.certificates where cert_code = '8dfb244805653af844558437b79269b114bfe53ec67568cf258b15c6643ead46'), 49);</t>
  </si>
  <si>
    <t>insert into certificate.skill_lines (cert_id, skill_id) values ((select cert_id from certificate.certificates where cert_code = 'faae73038aaeb3cc89fbccdadebc421ba0b9f020127c2f17613df5394390db67'), 27);</t>
  </si>
  <si>
    <t>insert into certificate.skill_lines (cert_id, skill_id) values ((select cert_id from certificate.certificates where cert_code = 'faae73038aaeb3cc89fbccdadebc421ba0b9f020127c2f17613df5394390db67'), 50);</t>
  </si>
  <si>
    <t>insert into certificate.skill_lines (cert_id, skill_id) values ((select cert_id from certificate.certificates where cert_code = 'faae73038aaeb3cc89fbccdadebc421ba0b9f020127c2f17613df5394390db67'), 37);</t>
  </si>
  <si>
    <t>insert into certificate.skill_lines (cert_id, skill_id) values ((select cert_id from certificate.certificates where cert_code = 'e0cf84dd5ac45ae1f6089b3cb32b284cb8f27be2e4a5a022c06bcaa9109c522d'), 30);</t>
  </si>
  <si>
    <t>insert into certificate.skill_lines (cert_id, skill_id) values ((select cert_id from certificate.certificates where cert_code = '45838d8ac62214dcc32a98eed659460cfc2da0e15741c027d638aebb49338b59'), 17);</t>
  </si>
  <si>
    <t>insert into certificate.skill_lines (cert_id, skill_id) values ((select cert_id from certificate.certificates where cert_code = '45838d8ac62214dcc32a98eed659460cfc2da0e15741c027d638aebb49338b59'), 43);</t>
  </si>
  <si>
    <t>insert into certificate.skill_lines (cert_id, skill_id) values ((select cert_id from certificate.certificates where cert_code = '3692fe7e122efd3fcf2cd26ba333a7c74e639cec0924bcba25aa2fda8661c8e7'), 43);</t>
  </si>
  <si>
    <t>insert into certificate.skill_lines (cert_id, skill_id) values ((select cert_id from certificate.certificates where cert_code = 'feb663ad7aec606eb17cd96d5151bd2aaeacb6376cad5b3cb8c80a46ea4d9268'), 28);</t>
  </si>
  <si>
    <t>date</t>
  </si>
  <si>
    <t>name</t>
  </si>
  <si>
    <t>time</t>
  </si>
  <si>
    <t>Showcase</t>
  </si>
  <si>
    <t>cert# / Certificate ID</t>
  </si>
  <si>
    <t>path</t>
  </si>
  <si>
    <t>Exam Score</t>
  </si>
  <si>
    <t>Hands-On</t>
  </si>
  <si>
    <t>Repo</t>
  </si>
  <si>
    <t>DateTime Posted on LinkedIn</t>
  </si>
  <si>
    <t>timeOfStudy</t>
  </si>
  <si>
    <t>Annyce Davis</t>
  </si>
  <si>
    <t>Noah Gift</t>
  </si>
  <si>
    <t>Machine Learning with Python: Foundations</t>
  </si>
  <si>
    <t>Frederick Nwanganga</t>
  </si>
  <si>
    <t>Sasha Vodnik</t>
  </si>
  <si>
    <t>Annyce Davis, Sasha Vodnik</t>
  </si>
  <si>
    <t>Robin Hunt</t>
  </si>
  <si>
    <t>Pinar Seyhan Demirdag</t>
  </si>
  <si>
    <t>Ashley Kennedy, Noelle Silver, Brandie Nonnecke</t>
  </si>
  <si>
    <t>Nick Brazzi</t>
  </si>
  <si>
    <t>Vilas Dhar</t>
  </si>
  <si>
    <t>Doug Rose</t>
  </si>
  <si>
    <t>Pinar Seyhan Demirdag, Ashley Kennedy, Brandie Nonnecke, PhD, Noelle R., Nicholas Brazzi, Vilas Dhar, Doug Rose</t>
  </si>
  <si>
    <t>Ronnie Sheer</t>
  </si>
  <si>
    <t>Robert McMillen</t>
  </si>
  <si>
    <t>Nikiya Simpson</t>
  </si>
  <si>
    <t>Kelley O'Connell</t>
  </si>
  <si>
    <t>Atlassian University</t>
  </si>
  <si>
    <t>Michael de la Maza, Madecraft</t>
  </si>
  <si>
    <t>Doug Rose, Kelley O'Connell, Atlassian University, Michael de la Maza, Madecraft</t>
  </si>
  <si>
    <t>Chris Sorensen</t>
  </si>
  <si>
    <t>Walter Shields</t>
  </si>
  <si>
    <t>Ryan Mitchell</t>
  </si>
  <si>
    <t>Lillian Pierson, P.E.</t>
  </si>
  <si>
    <t>Amy Balliett</t>
  </si>
  <si>
    <t>Conrad Carlberg</t>
  </si>
  <si>
    <t>Scott Simpson</t>
  </si>
  <si>
    <t>Sarah Conway Schnurr</t>
  </si>
  <si>
    <t>Adam Wilbert</t>
  </si>
  <si>
    <t>Dan Sullivan</t>
  </si>
  <si>
    <t>Janani Ravi</t>
  </si>
  <si>
    <t>Lauren Maffeo</t>
  </si>
  <si>
    <t>Jonathan Reichental</t>
  </si>
  <si>
    <t xml:space="preserve"> Sasha Vodnik</t>
  </si>
  <si>
    <t>Ashley Kennedy</t>
  </si>
  <si>
    <t xml:space="preserve"> Noelle Silver</t>
  </si>
  <si>
    <t xml:space="preserve"> Brandie Nonnecke</t>
  </si>
  <si>
    <t xml:space="preserve"> Ashley Kennedy</t>
  </si>
  <si>
    <t xml:space="preserve"> Noelle R.</t>
  </si>
  <si>
    <t xml:space="preserve"> Nicholas Brazzi</t>
  </si>
  <si>
    <t xml:space="preserve"> Vilas Dhar</t>
  </si>
  <si>
    <t xml:space="preserve"> Doug Rose</t>
  </si>
  <si>
    <t>Michael de la Maza</t>
  </si>
  <si>
    <t xml:space="preserve"> Madecraft</t>
  </si>
  <si>
    <t xml:space="preserve"> Kelley O'Connell</t>
  </si>
  <si>
    <t xml:space="preserve"> Atlassian University</t>
  </si>
  <si>
    <t xml:space="preserve"> Michael de la Maza</t>
  </si>
  <si>
    <t>[4]</t>
  </si>
  <si>
    <t>[5]</t>
  </si>
  <si>
    <t>[6]</t>
  </si>
  <si>
    <t>[7]</t>
  </si>
  <si>
    <t>[8]</t>
  </si>
  <si>
    <t xml:space="preserve"> Brandie Nonnecke, PhD</t>
  </si>
  <si>
    <t>Lillian Pierson,  P.E.</t>
  </si>
  <si>
    <t>tutors</t>
  </si>
  <si>
    <t>Noelle Silver</t>
  </si>
  <si>
    <t>Madecraft</t>
  </si>
  <si>
    <t>Brandie Nonnecke</t>
  </si>
  <si>
    <t>Brandie Nonnecke, PhD</t>
  </si>
  <si>
    <t>Nicholas Brazzi</t>
  </si>
  <si>
    <t>Noelle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</si>
</sst>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0" borderId="0" xfId="0" quotePrefix="1"/>
    <xf numFmtId="11" fontId="0" fillId="0" borderId="0" xfId="0" applyNumberFormat="1"/>
    <xf numFmtId="9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 applyAlignment="1"/>
    <xf numFmtId="0" fontId="0" fillId="0" borderId="0" xfId="0" quotePrefix="1" applyAlignment="1"/>
    <xf numFmtId="11" fontId="0" fillId="0" borderId="0" xfId="0" applyNumberFormat="1" applyAlignment="1"/>
    <xf numFmtId="9" fontId="0" fillId="0" borderId="0" xfId="0" applyNumberFormat="1" applyAlignment="1"/>
    <xf numFmtId="22" fontId="0" fillId="0" borderId="0" xfId="0" applyNumberFormat="1" applyAlignment="1"/>
    <xf numFmtId="2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78F4-0166-DA46-8D95-B3DB86EE21C5}">
  <dimension ref="A1:AF55"/>
  <sheetViews>
    <sheetView workbookViewId="0">
      <selection activeCell="AF1" sqref="AF1:AF1048576"/>
    </sheetView>
  </sheetViews>
  <sheetFormatPr baseColWidth="10" defaultRowHeight="16" x14ac:dyDescent="0.2"/>
  <cols>
    <col min="6" max="6" width="7.83203125" customWidth="1"/>
    <col min="7" max="7" width="15.1640625" customWidth="1"/>
    <col min="8" max="8" width="24" customWidth="1"/>
    <col min="10" max="10" width="9.33203125" bestFit="1" customWidth="1"/>
    <col min="11" max="11" width="68.33203125" bestFit="1" customWidth="1"/>
    <col min="12" max="12" width="24.5" bestFit="1" customWidth="1"/>
    <col min="13" max="13" width="14.6640625" bestFit="1" customWidth="1"/>
  </cols>
  <sheetData>
    <row r="1" spans="1:32" x14ac:dyDescent="0.2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61</v>
      </c>
      <c r="S1" t="s">
        <v>0</v>
      </c>
      <c r="T1" t="s">
        <v>56</v>
      </c>
      <c r="U1" t="s">
        <v>57</v>
      </c>
      <c r="V1" t="s">
        <v>58</v>
      </c>
      <c r="W1" t="s">
        <v>0</v>
      </c>
      <c r="X1" t="s">
        <v>56</v>
      </c>
      <c r="Y1" t="s">
        <v>57</v>
      </c>
      <c r="Z1" t="s">
        <v>58</v>
      </c>
      <c r="AD1" t="s">
        <v>59</v>
      </c>
      <c r="AE1" t="s">
        <v>60</v>
      </c>
      <c r="AF1" t="s">
        <v>62</v>
      </c>
    </row>
    <row r="2" spans="1:32" x14ac:dyDescent="0.2">
      <c r="A2" t="s">
        <v>1</v>
      </c>
      <c r="B2" s="1">
        <v>44337</v>
      </c>
      <c r="C2" s="2">
        <v>0.27916666666666667</v>
      </c>
      <c r="E2">
        <v>3</v>
      </c>
      <c r="F2" t="s">
        <v>63</v>
      </c>
      <c r="G2" t="s">
        <v>65</v>
      </c>
      <c r="H2" t="s">
        <v>66</v>
      </c>
      <c r="S2" t="s">
        <v>2</v>
      </c>
      <c r="W2">
        <v>1</v>
      </c>
      <c r="AA2" t="str">
        <f>"insert into certificate.org_lines ()"</f>
        <v>insert into certificate.org_lines ()</v>
      </c>
      <c r="AD2" t="s">
        <v>63</v>
      </c>
      <c r="AE2" t="s">
        <v>64</v>
      </c>
    </row>
    <row r="3" spans="1:32" x14ac:dyDescent="0.2">
      <c r="A3" t="s">
        <v>3</v>
      </c>
      <c r="B3" s="1">
        <v>45570</v>
      </c>
      <c r="C3" s="2">
        <v>8.1250000000000003E-2</v>
      </c>
      <c r="E3">
        <v>1</v>
      </c>
      <c r="G3" t="s">
        <v>68</v>
      </c>
      <c r="H3" t="s">
        <v>69</v>
      </c>
      <c r="S3" t="s">
        <v>4</v>
      </c>
      <c r="W3">
        <v>2</v>
      </c>
      <c r="AD3" t="s">
        <v>63</v>
      </c>
      <c r="AE3" t="s">
        <v>67</v>
      </c>
    </row>
    <row r="4" spans="1:32" x14ac:dyDescent="0.2">
      <c r="A4" t="s">
        <v>5</v>
      </c>
      <c r="B4" s="1">
        <v>45572</v>
      </c>
      <c r="C4" s="2">
        <v>9.166666666666666E-2</v>
      </c>
      <c r="E4">
        <v>1</v>
      </c>
      <c r="G4" t="s">
        <v>71</v>
      </c>
      <c r="H4" t="s">
        <v>69</v>
      </c>
      <c r="S4" t="s">
        <v>4</v>
      </c>
      <c r="W4">
        <v>2</v>
      </c>
      <c r="AD4" t="s">
        <v>63</v>
      </c>
      <c r="AE4" t="s">
        <v>70</v>
      </c>
    </row>
    <row r="5" spans="1:32" x14ac:dyDescent="0.2">
      <c r="A5" t="s">
        <v>6</v>
      </c>
      <c r="B5" s="1">
        <v>45573</v>
      </c>
      <c r="C5" s="2">
        <v>1.1111111111111112E-2</v>
      </c>
      <c r="E5">
        <v>1</v>
      </c>
      <c r="F5" t="s">
        <v>63</v>
      </c>
      <c r="G5" t="s">
        <v>73</v>
      </c>
      <c r="H5" t="s">
        <v>74</v>
      </c>
      <c r="S5" t="s">
        <v>4</v>
      </c>
      <c r="W5">
        <v>2</v>
      </c>
      <c r="AD5" t="s">
        <v>63</v>
      </c>
      <c r="AE5" t="s">
        <v>72</v>
      </c>
    </row>
    <row r="6" spans="1:32" x14ac:dyDescent="0.2">
      <c r="A6" t="s">
        <v>7</v>
      </c>
      <c r="B6" s="1">
        <v>45573</v>
      </c>
      <c r="C6" s="2">
        <v>7.9166666666666663E-2</v>
      </c>
      <c r="E6">
        <v>1</v>
      </c>
      <c r="F6" t="s">
        <v>63</v>
      </c>
      <c r="G6" t="s">
        <v>76</v>
      </c>
      <c r="H6" t="s">
        <v>77</v>
      </c>
      <c r="S6" t="s">
        <v>4</v>
      </c>
      <c r="W6">
        <v>2</v>
      </c>
      <c r="AD6" t="s">
        <v>63</v>
      </c>
      <c r="AE6" t="s">
        <v>75</v>
      </c>
    </row>
    <row r="7" spans="1:32" x14ac:dyDescent="0.2">
      <c r="A7" t="s">
        <v>8</v>
      </c>
      <c r="B7" s="1">
        <v>45573</v>
      </c>
      <c r="C7" s="2">
        <v>8.7499999999999994E-2</v>
      </c>
      <c r="E7">
        <v>1</v>
      </c>
      <c r="G7" t="s">
        <v>78</v>
      </c>
      <c r="H7" t="s">
        <v>69</v>
      </c>
      <c r="S7" t="s">
        <v>4</v>
      </c>
      <c r="W7">
        <v>2</v>
      </c>
      <c r="AD7" t="s">
        <v>63</v>
      </c>
      <c r="AE7" t="s">
        <v>70</v>
      </c>
    </row>
    <row r="8" spans="1:32" x14ac:dyDescent="0.2">
      <c r="A8" t="s">
        <v>9</v>
      </c>
      <c r="B8" s="1">
        <v>45573</v>
      </c>
      <c r="C8" s="2">
        <v>0.26111111111111113</v>
      </c>
      <c r="E8">
        <v>1</v>
      </c>
      <c r="F8" t="s">
        <v>63</v>
      </c>
      <c r="G8" t="s">
        <v>81</v>
      </c>
      <c r="H8" t="s">
        <v>69</v>
      </c>
      <c r="S8" t="s">
        <v>4</v>
      </c>
      <c r="T8" t="s">
        <v>79</v>
      </c>
      <c r="W8">
        <v>2</v>
      </c>
      <c r="X8">
        <v>3</v>
      </c>
      <c r="AD8" t="s">
        <v>63</v>
      </c>
      <c r="AE8" t="s">
        <v>80</v>
      </c>
    </row>
    <row r="9" spans="1:32" x14ac:dyDescent="0.2">
      <c r="A9" t="s">
        <v>10</v>
      </c>
      <c r="B9" s="1">
        <v>45574</v>
      </c>
      <c r="C9" s="3">
        <v>9.7916666666666666E-2</v>
      </c>
      <c r="E9">
        <v>1</v>
      </c>
      <c r="G9" t="s">
        <v>83</v>
      </c>
      <c r="H9" s="4" t="s">
        <v>84</v>
      </c>
      <c r="S9" t="s">
        <v>4</v>
      </c>
      <c r="W9">
        <v>2</v>
      </c>
      <c r="AD9" t="s">
        <v>63</v>
      </c>
      <c r="AE9" t="s">
        <v>82</v>
      </c>
    </row>
    <row r="10" spans="1:32" x14ac:dyDescent="0.2">
      <c r="A10" t="s">
        <v>11</v>
      </c>
      <c r="B10" s="1">
        <v>45575</v>
      </c>
      <c r="C10" s="3">
        <v>0.1451388888888889</v>
      </c>
      <c r="E10">
        <v>1</v>
      </c>
      <c r="G10" t="s">
        <v>87</v>
      </c>
      <c r="H10" s="4" t="s">
        <v>84</v>
      </c>
      <c r="S10" t="s">
        <v>4</v>
      </c>
      <c r="T10" t="s">
        <v>85</v>
      </c>
      <c r="W10">
        <v>2</v>
      </c>
      <c r="X10">
        <v>4</v>
      </c>
      <c r="AD10" t="s">
        <v>63</v>
      </c>
      <c r="AE10" t="s">
        <v>86</v>
      </c>
    </row>
    <row r="11" spans="1:32" x14ac:dyDescent="0.2">
      <c r="A11" t="s">
        <v>12</v>
      </c>
      <c r="B11" s="1">
        <v>45576</v>
      </c>
      <c r="C11" s="3">
        <v>0.14027777777777778</v>
      </c>
      <c r="E11">
        <v>1</v>
      </c>
      <c r="G11" t="s">
        <v>88</v>
      </c>
      <c r="H11" s="4" t="s">
        <v>84</v>
      </c>
      <c r="S11" t="s">
        <v>4</v>
      </c>
      <c r="T11" t="s">
        <v>85</v>
      </c>
      <c r="W11">
        <v>2</v>
      </c>
      <c r="X11">
        <v>4</v>
      </c>
      <c r="AD11" t="s">
        <v>63</v>
      </c>
      <c r="AE11" t="s">
        <v>86</v>
      </c>
    </row>
    <row r="12" spans="1:32" x14ac:dyDescent="0.2">
      <c r="A12" t="s">
        <v>13</v>
      </c>
      <c r="B12" s="1">
        <v>45577</v>
      </c>
      <c r="C12" s="3">
        <v>4.3749999999999997E-2</v>
      </c>
      <c r="E12">
        <v>1</v>
      </c>
      <c r="G12" t="s">
        <v>90</v>
      </c>
      <c r="H12" t="s">
        <v>91</v>
      </c>
      <c r="S12" t="s">
        <v>4</v>
      </c>
      <c r="T12" t="s">
        <v>85</v>
      </c>
      <c r="W12">
        <v>2</v>
      </c>
      <c r="X12">
        <v>4</v>
      </c>
      <c r="AD12" t="s">
        <v>63</v>
      </c>
      <c r="AE12" t="s">
        <v>89</v>
      </c>
    </row>
    <row r="13" spans="1:32" x14ac:dyDescent="0.2">
      <c r="A13" t="s">
        <v>14</v>
      </c>
      <c r="B13" s="1">
        <v>45577</v>
      </c>
      <c r="C13" s="3">
        <v>0.3840277777777778</v>
      </c>
      <c r="E13">
        <v>1</v>
      </c>
      <c r="F13" t="s">
        <v>63</v>
      </c>
      <c r="G13" t="s">
        <v>93</v>
      </c>
      <c r="H13" s="4" t="s">
        <v>84</v>
      </c>
      <c r="S13" t="s">
        <v>4</v>
      </c>
      <c r="T13" t="s">
        <v>79</v>
      </c>
      <c r="W13">
        <v>2</v>
      </c>
      <c r="X13">
        <v>3</v>
      </c>
      <c r="AD13" t="s">
        <v>63</v>
      </c>
      <c r="AE13" t="s">
        <v>92</v>
      </c>
    </row>
    <row r="14" spans="1:32" x14ac:dyDescent="0.2">
      <c r="A14" t="s">
        <v>15</v>
      </c>
      <c r="B14" s="1">
        <v>45578</v>
      </c>
      <c r="C14" s="3">
        <v>1.8055555555555554E-2</v>
      </c>
      <c r="E14">
        <v>1</v>
      </c>
      <c r="G14" t="s">
        <v>95</v>
      </c>
      <c r="H14" t="s">
        <v>91</v>
      </c>
      <c r="S14" t="s">
        <v>4</v>
      </c>
      <c r="W14">
        <v>2</v>
      </c>
      <c r="AD14" t="s">
        <v>63</v>
      </c>
      <c r="AE14" t="s">
        <v>94</v>
      </c>
    </row>
    <row r="15" spans="1:32" x14ac:dyDescent="0.2">
      <c r="A15" t="s">
        <v>16</v>
      </c>
      <c r="B15" s="1">
        <v>45578</v>
      </c>
      <c r="C15" s="3">
        <v>2.361111111111111E-2</v>
      </c>
      <c r="E15">
        <v>1</v>
      </c>
      <c r="G15" t="s">
        <v>97</v>
      </c>
      <c r="H15" t="s">
        <v>91</v>
      </c>
      <c r="S15" t="s">
        <v>4</v>
      </c>
      <c r="W15">
        <v>2</v>
      </c>
      <c r="AD15" t="s">
        <v>63</v>
      </c>
      <c r="AE15" t="s">
        <v>96</v>
      </c>
    </row>
    <row r="16" spans="1:32" x14ac:dyDescent="0.2">
      <c r="A16" t="s">
        <v>17</v>
      </c>
      <c r="B16" s="1">
        <v>45578</v>
      </c>
      <c r="C16" s="3">
        <v>2.361111111111111E-2</v>
      </c>
      <c r="E16">
        <v>1</v>
      </c>
      <c r="G16" t="s">
        <v>99</v>
      </c>
      <c r="H16" t="s">
        <v>91</v>
      </c>
      <c r="S16" t="s">
        <v>4</v>
      </c>
      <c r="W16">
        <v>2</v>
      </c>
      <c r="AD16" t="s">
        <v>63</v>
      </c>
      <c r="AE16" t="s">
        <v>98</v>
      </c>
    </row>
    <row r="17" spans="1:31" x14ac:dyDescent="0.2">
      <c r="A17" t="s">
        <v>18</v>
      </c>
      <c r="B17" s="1">
        <v>45578</v>
      </c>
      <c r="C17" s="3">
        <v>2.7083333333333334E-2</v>
      </c>
      <c r="E17">
        <v>1</v>
      </c>
      <c r="G17" t="s">
        <v>101</v>
      </c>
      <c r="H17" t="s">
        <v>91</v>
      </c>
      <c r="S17" t="s">
        <v>4</v>
      </c>
      <c r="T17" t="s">
        <v>85</v>
      </c>
      <c r="W17">
        <v>2</v>
      </c>
      <c r="X17">
        <v>4</v>
      </c>
      <c r="AD17" t="s">
        <v>63</v>
      </c>
      <c r="AE17" t="s">
        <v>100</v>
      </c>
    </row>
    <row r="18" spans="1:31" x14ac:dyDescent="0.2">
      <c r="A18" t="s">
        <v>18</v>
      </c>
      <c r="B18" s="1">
        <v>45578</v>
      </c>
      <c r="E18">
        <v>1</v>
      </c>
      <c r="G18" t="s">
        <v>103</v>
      </c>
      <c r="H18" t="s">
        <v>91</v>
      </c>
      <c r="S18" t="s">
        <v>4</v>
      </c>
      <c r="T18" t="s">
        <v>102</v>
      </c>
      <c r="W18">
        <v>2</v>
      </c>
      <c r="X18">
        <v>5</v>
      </c>
      <c r="AD18" t="s">
        <v>63</v>
      </c>
    </row>
    <row r="19" spans="1:31" x14ac:dyDescent="0.2">
      <c r="A19" t="s">
        <v>19</v>
      </c>
      <c r="B19" s="1">
        <v>45580</v>
      </c>
      <c r="C19" s="3">
        <v>6.5277777777777782E-2</v>
      </c>
      <c r="E19">
        <v>1</v>
      </c>
      <c r="G19" s="5" t="s">
        <v>105</v>
      </c>
      <c r="H19" t="s">
        <v>91</v>
      </c>
      <c r="S19" t="s">
        <v>4</v>
      </c>
      <c r="T19" t="s">
        <v>85</v>
      </c>
      <c r="W19">
        <v>2</v>
      </c>
      <c r="X19">
        <v>4</v>
      </c>
      <c r="AD19" t="s">
        <v>63</v>
      </c>
      <c r="AE19" t="s">
        <v>104</v>
      </c>
    </row>
    <row r="20" spans="1:31" x14ac:dyDescent="0.2">
      <c r="A20" t="s">
        <v>20</v>
      </c>
      <c r="B20" s="1">
        <v>45580</v>
      </c>
      <c r="C20" s="3">
        <v>0.20347222222222222</v>
      </c>
      <c r="E20">
        <v>1</v>
      </c>
      <c r="F20" t="s">
        <v>63</v>
      </c>
      <c r="G20" t="s">
        <v>107</v>
      </c>
      <c r="H20" t="s">
        <v>91</v>
      </c>
      <c r="S20" t="s">
        <v>4</v>
      </c>
      <c r="T20" t="s">
        <v>79</v>
      </c>
      <c r="W20">
        <v>2</v>
      </c>
      <c r="X20">
        <v>3</v>
      </c>
      <c r="AD20" t="s">
        <v>63</v>
      </c>
      <c r="AE20" t="s">
        <v>106</v>
      </c>
    </row>
    <row r="21" spans="1:31" x14ac:dyDescent="0.2">
      <c r="A21" t="s">
        <v>21</v>
      </c>
      <c r="B21" s="1">
        <v>45581</v>
      </c>
      <c r="C21" s="2">
        <v>4.3749999999999997E-2</v>
      </c>
      <c r="E21">
        <v>1</v>
      </c>
      <c r="G21" t="s">
        <v>109</v>
      </c>
      <c r="H21" t="s">
        <v>110</v>
      </c>
      <c r="S21" t="s">
        <v>4</v>
      </c>
      <c r="W21">
        <v>2</v>
      </c>
      <c r="AD21" t="s">
        <v>63</v>
      </c>
      <c r="AE21" t="s">
        <v>108</v>
      </c>
    </row>
    <row r="22" spans="1:31" x14ac:dyDescent="0.2">
      <c r="A22" t="s">
        <v>22</v>
      </c>
      <c r="B22" s="1">
        <v>45583</v>
      </c>
      <c r="C22" s="3">
        <v>0.20347222222222222</v>
      </c>
      <c r="E22">
        <v>1</v>
      </c>
      <c r="F22" t="s">
        <v>63</v>
      </c>
      <c r="G22" t="s">
        <v>112</v>
      </c>
      <c r="H22" t="s">
        <v>113</v>
      </c>
      <c r="S22" t="s">
        <v>4</v>
      </c>
      <c r="T22" t="s">
        <v>79</v>
      </c>
      <c r="W22">
        <v>2</v>
      </c>
      <c r="X22">
        <v>3</v>
      </c>
      <c r="AD22" t="s">
        <v>63</v>
      </c>
      <c r="AE22" t="s">
        <v>111</v>
      </c>
    </row>
    <row r="23" spans="1:31" x14ac:dyDescent="0.2">
      <c r="A23" t="s">
        <v>23</v>
      </c>
      <c r="B23" s="1">
        <v>45587</v>
      </c>
      <c r="C23" s="3">
        <v>4.8611111111111112E-2</v>
      </c>
      <c r="E23">
        <v>1</v>
      </c>
      <c r="F23" t="s">
        <v>63</v>
      </c>
      <c r="G23" t="s">
        <v>115</v>
      </c>
      <c r="H23" s="4" t="s">
        <v>116</v>
      </c>
      <c r="S23" t="s">
        <v>4</v>
      </c>
      <c r="W23">
        <v>2</v>
      </c>
      <c r="AD23" t="s">
        <v>63</v>
      </c>
      <c r="AE23" t="s">
        <v>114</v>
      </c>
    </row>
    <row r="24" spans="1:31" x14ac:dyDescent="0.2">
      <c r="A24" t="s">
        <v>24</v>
      </c>
      <c r="B24" s="1">
        <v>45590</v>
      </c>
      <c r="C24" s="3">
        <v>2.2916666666666665E-2</v>
      </c>
      <c r="E24">
        <v>1</v>
      </c>
      <c r="G24" t="s">
        <v>118</v>
      </c>
      <c r="H24" s="4" t="s">
        <v>119</v>
      </c>
      <c r="S24" t="s">
        <v>4</v>
      </c>
      <c r="T24" t="s">
        <v>85</v>
      </c>
      <c r="W24">
        <v>2</v>
      </c>
      <c r="X24">
        <v>4</v>
      </c>
      <c r="AD24" t="s">
        <v>63</v>
      </c>
      <c r="AE24" t="s">
        <v>117</v>
      </c>
    </row>
    <row r="25" spans="1:31" x14ac:dyDescent="0.2">
      <c r="A25" t="s">
        <v>25</v>
      </c>
      <c r="B25" s="1">
        <v>45597</v>
      </c>
      <c r="C25" s="3">
        <v>6.5972222222222224E-2</v>
      </c>
      <c r="E25">
        <v>1</v>
      </c>
      <c r="G25" t="s">
        <v>122</v>
      </c>
      <c r="H25" t="s">
        <v>123</v>
      </c>
      <c r="S25" t="s">
        <v>4</v>
      </c>
      <c r="T25" t="s">
        <v>102</v>
      </c>
      <c r="U25" t="s">
        <v>85</v>
      </c>
      <c r="V25" t="s">
        <v>120</v>
      </c>
      <c r="W25">
        <v>2</v>
      </c>
      <c r="X25">
        <v>5</v>
      </c>
      <c r="Y25">
        <v>4</v>
      </c>
      <c r="Z25">
        <v>6</v>
      </c>
      <c r="AD25" t="s">
        <v>63</v>
      </c>
      <c r="AE25" t="s">
        <v>121</v>
      </c>
    </row>
    <row r="26" spans="1:31" x14ac:dyDescent="0.2">
      <c r="A26" t="s">
        <v>26</v>
      </c>
      <c r="B26" s="1">
        <v>45597</v>
      </c>
      <c r="C26" s="3">
        <v>4.1666666666666664E-2</v>
      </c>
      <c r="E26">
        <v>1</v>
      </c>
      <c r="G26" t="s">
        <v>125</v>
      </c>
      <c r="H26" s="4" t="s">
        <v>126</v>
      </c>
      <c r="S26" t="s">
        <v>4</v>
      </c>
      <c r="T26" t="s">
        <v>102</v>
      </c>
      <c r="W26">
        <v>2</v>
      </c>
      <c r="X26">
        <v>5</v>
      </c>
      <c r="AD26" t="s">
        <v>63</v>
      </c>
      <c r="AE26" t="s">
        <v>124</v>
      </c>
    </row>
    <row r="27" spans="1:31" x14ac:dyDescent="0.2">
      <c r="A27" t="s">
        <v>27</v>
      </c>
      <c r="B27" s="1">
        <v>45598</v>
      </c>
      <c r="C27" s="3">
        <v>5.0694444444444445E-2</v>
      </c>
      <c r="E27">
        <v>1</v>
      </c>
      <c r="G27" t="s">
        <v>128</v>
      </c>
      <c r="H27" s="4" t="s">
        <v>129</v>
      </c>
      <c r="S27" t="s">
        <v>4</v>
      </c>
      <c r="T27" t="s">
        <v>102</v>
      </c>
      <c r="W27">
        <v>2</v>
      </c>
      <c r="X27">
        <v>5</v>
      </c>
      <c r="AD27" t="s">
        <v>63</v>
      </c>
      <c r="AE27" t="s">
        <v>127</v>
      </c>
    </row>
    <row r="28" spans="1:31" x14ac:dyDescent="0.2">
      <c r="A28" t="s">
        <v>28</v>
      </c>
      <c r="B28" s="1">
        <v>45598</v>
      </c>
      <c r="C28" s="3">
        <v>4.9305555555555554E-2</v>
      </c>
      <c r="E28">
        <v>1</v>
      </c>
      <c r="G28" t="s">
        <v>130</v>
      </c>
      <c r="H28" s="4" t="s">
        <v>131</v>
      </c>
      <c r="S28" t="s">
        <v>4</v>
      </c>
      <c r="T28" t="s">
        <v>102</v>
      </c>
      <c r="W28">
        <v>2</v>
      </c>
      <c r="X28">
        <v>5</v>
      </c>
      <c r="AD28" t="s">
        <v>63</v>
      </c>
      <c r="AE28" t="s">
        <v>127</v>
      </c>
    </row>
    <row r="29" spans="1:31" x14ac:dyDescent="0.2">
      <c r="A29" t="s">
        <v>29</v>
      </c>
      <c r="B29" s="1">
        <v>45599</v>
      </c>
      <c r="C29" s="3">
        <v>3.6111111111111108E-2</v>
      </c>
      <c r="E29">
        <v>1</v>
      </c>
      <c r="G29" t="s">
        <v>132</v>
      </c>
      <c r="H29" s="4" t="s">
        <v>133</v>
      </c>
      <c r="S29" t="s">
        <v>4</v>
      </c>
      <c r="T29" t="s">
        <v>102</v>
      </c>
      <c r="W29">
        <v>2</v>
      </c>
      <c r="X29">
        <v>5</v>
      </c>
      <c r="AD29" t="s">
        <v>63</v>
      </c>
      <c r="AE29" t="s">
        <v>127</v>
      </c>
    </row>
    <row r="30" spans="1:31" x14ac:dyDescent="0.2">
      <c r="A30" t="s">
        <v>30</v>
      </c>
      <c r="B30" s="1">
        <v>45599</v>
      </c>
      <c r="C30" s="3">
        <v>5.8333333333333334E-2</v>
      </c>
      <c r="E30">
        <v>1</v>
      </c>
      <c r="G30" t="s">
        <v>135</v>
      </c>
      <c r="H30" s="4" t="s">
        <v>136</v>
      </c>
      <c r="S30" t="s">
        <v>4</v>
      </c>
      <c r="T30" t="s">
        <v>102</v>
      </c>
      <c r="U30" t="s">
        <v>85</v>
      </c>
      <c r="W30">
        <v>2</v>
      </c>
      <c r="X30">
        <v>5</v>
      </c>
      <c r="Y30">
        <v>4</v>
      </c>
      <c r="AD30" t="s">
        <v>63</v>
      </c>
      <c r="AE30" t="s">
        <v>134</v>
      </c>
    </row>
    <row r="31" spans="1:31" x14ac:dyDescent="0.2">
      <c r="A31" t="s">
        <v>31</v>
      </c>
      <c r="B31" s="1">
        <v>45599</v>
      </c>
      <c r="C31" s="3">
        <v>0.30277777777777776</v>
      </c>
      <c r="E31">
        <v>1</v>
      </c>
      <c r="F31" t="s">
        <v>63</v>
      </c>
      <c r="G31" t="s">
        <v>139</v>
      </c>
      <c r="H31" s="4" t="s">
        <v>140</v>
      </c>
      <c r="S31" t="s">
        <v>4</v>
      </c>
      <c r="T31" t="s">
        <v>137</v>
      </c>
      <c r="W31">
        <v>2</v>
      </c>
      <c r="X31">
        <v>7</v>
      </c>
      <c r="AD31" t="s">
        <v>63</v>
      </c>
      <c r="AE31" t="s">
        <v>138</v>
      </c>
    </row>
    <row r="32" spans="1:31" x14ac:dyDescent="0.2">
      <c r="A32" t="s">
        <v>32</v>
      </c>
      <c r="B32" s="1">
        <v>45605</v>
      </c>
      <c r="C32" s="3">
        <v>0.30138888888888887</v>
      </c>
      <c r="E32">
        <v>1</v>
      </c>
      <c r="F32" t="s">
        <v>63</v>
      </c>
      <c r="G32" t="s">
        <v>142</v>
      </c>
      <c r="H32" s="4" t="s">
        <v>143</v>
      </c>
      <c r="S32" t="s">
        <v>4</v>
      </c>
      <c r="W32">
        <v>2</v>
      </c>
      <c r="AD32" t="s">
        <v>63</v>
      </c>
      <c r="AE32" t="s">
        <v>141</v>
      </c>
    </row>
    <row r="33" spans="1:31" x14ac:dyDescent="0.2">
      <c r="A33" t="s">
        <v>33</v>
      </c>
      <c r="B33" s="1">
        <v>45606</v>
      </c>
      <c r="C33" s="3">
        <v>0.19027777777777777</v>
      </c>
      <c r="E33">
        <v>1</v>
      </c>
      <c r="G33" t="s">
        <v>145</v>
      </c>
      <c r="H33" s="4" t="s">
        <v>146</v>
      </c>
      <c r="S33" t="s">
        <v>4</v>
      </c>
      <c r="T33" t="s">
        <v>85</v>
      </c>
      <c r="W33">
        <v>2</v>
      </c>
      <c r="X33">
        <v>4</v>
      </c>
      <c r="AD33" t="s">
        <v>63</v>
      </c>
      <c r="AE33" t="s">
        <v>144</v>
      </c>
    </row>
    <row r="34" spans="1:31" x14ac:dyDescent="0.2">
      <c r="A34" t="s">
        <v>34</v>
      </c>
      <c r="B34" s="1">
        <v>45609</v>
      </c>
      <c r="C34" s="3">
        <v>4.8611111111111112E-2</v>
      </c>
      <c r="E34">
        <v>1</v>
      </c>
      <c r="F34" t="s">
        <v>63</v>
      </c>
      <c r="G34" t="s">
        <v>148</v>
      </c>
      <c r="H34" s="4" t="s">
        <v>149</v>
      </c>
      <c r="S34" t="s">
        <v>4</v>
      </c>
      <c r="T34" t="s">
        <v>85</v>
      </c>
      <c r="W34">
        <v>2</v>
      </c>
      <c r="X34">
        <v>4</v>
      </c>
      <c r="AD34" t="s">
        <v>63</v>
      </c>
      <c r="AE34" t="s">
        <v>147</v>
      </c>
    </row>
    <row r="35" spans="1:31" x14ac:dyDescent="0.2">
      <c r="A35" t="s">
        <v>35</v>
      </c>
      <c r="B35" s="1">
        <v>45610</v>
      </c>
      <c r="C35" s="3">
        <v>7.7083333333333337E-2</v>
      </c>
      <c r="E35">
        <v>1</v>
      </c>
      <c r="G35" t="s">
        <v>151</v>
      </c>
      <c r="H35" s="4" t="s">
        <v>152</v>
      </c>
      <c r="S35" t="s">
        <v>4</v>
      </c>
      <c r="W35">
        <v>2</v>
      </c>
      <c r="AD35" t="s">
        <v>63</v>
      </c>
      <c r="AE35" t="s">
        <v>150</v>
      </c>
    </row>
    <row r="36" spans="1:31" x14ac:dyDescent="0.2">
      <c r="A36" t="s">
        <v>36</v>
      </c>
      <c r="B36" s="1">
        <v>45619</v>
      </c>
      <c r="C36" s="3">
        <v>6.3888888888888884E-2</v>
      </c>
      <c r="E36">
        <v>1</v>
      </c>
      <c r="G36" t="s">
        <v>154</v>
      </c>
      <c r="H36" s="4" t="s">
        <v>155</v>
      </c>
      <c r="S36" t="s">
        <v>4</v>
      </c>
      <c r="T36" t="s">
        <v>85</v>
      </c>
      <c r="W36">
        <v>2</v>
      </c>
      <c r="X36">
        <v>4</v>
      </c>
      <c r="AD36" t="s">
        <v>63</v>
      </c>
      <c r="AE36" t="s">
        <v>153</v>
      </c>
    </row>
    <row r="37" spans="1:31" x14ac:dyDescent="0.2">
      <c r="A37" t="s">
        <v>37</v>
      </c>
      <c r="B37" s="1">
        <v>45622</v>
      </c>
      <c r="C37" s="3">
        <v>0.18194444444444444</v>
      </c>
      <c r="E37">
        <v>1</v>
      </c>
      <c r="G37" t="s">
        <v>157</v>
      </c>
      <c r="H37" s="4" t="s">
        <v>158</v>
      </c>
      <c r="S37" t="s">
        <v>4</v>
      </c>
      <c r="W37">
        <v>2</v>
      </c>
      <c r="AD37" t="s">
        <v>63</v>
      </c>
      <c r="AE37" t="s">
        <v>156</v>
      </c>
    </row>
    <row r="38" spans="1:31" x14ac:dyDescent="0.2">
      <c r="A38" t="s">
        <v>38</v>
      </c>
      <c r="B38" s="1">
        <v>45643</v>
      </c>
      <c r="C38" s="3">
        <v>0.34375</v>
      </c>
      <c r="E38">
        <v>1</v>
      </c>
      <c r="F38" t="s">
        <v>63</v>
      </c>
      <c r="G38" t="s">
        <v>160</v>
      </c>
      <c r="H38" s="4" t="s">
        <v>161</v>
      </c>
      <c r="S38" t="s">
        <v>4</v>
      </c>
      <c r="T38" t="s">
        <v>102</v>
      </c>
      <c r="W38">
        <v>2</v>
      </c>
      <c r="X38">
        <v>5</v>
      </c>
      <c r="AD38" t="s">
        <v>63</v>
      </c>
      <c r="AE38" t="s">
        <v>159</v>
      </c>
    </row>
    <row r="39" spans="1:31" x14ac:dyDescent="0.2">
      <c r="A39" t="s">
        <v>39</v>
      </c>
      <c r="B39" s="1">
        <v>45668</v>
      </c>
      <c r="C39" s="3">
        <v>0.32222222222222224</v>
      </c>
      <c r="E39">
        <v>1</v>
      </c>
      <c r="F39" t="s">
        <v>63</v>
      </c>
      <c r="G39" t="s">
        <v>163</v>
      </c>
      <c r="H39" s="4" t="s">
        <v>164</v>
      </c>
      <c r="S39" t="s">
        <v>4</v>
      </c>
      <c r="W39">
        <v>2</v>
      </c>
      <c r="AD39" t="s">
        <v>63</v>
      </c>
      <c r="AE39" t="s">
        <v>162</v>
      </c>
    </row>
    <row r="40" spans="1:31" x14ac:dyDescent="0.2">
      <c r="A40" t="s">
        <v>40</v>
      </c>
      <c r="B40" s="1">
        <v>45683</v>
      </c>
      <c r="C40" s="3">
        <v>7.5694444444444439E-2</v>
      </c>
      <c r="E40">
        <v>1</v>
      </c>
      <c r="G40" t="s">
        <v>165</v>
      </c>
      <c r="H40" s="4" t="s">
        <v>166</v>
      </c>
      <c r="S40" t="s">
        <v>4</v>
      </c>
      <c r="W40">
        <v>2</v>
      </c>
      <c r="AD40" t="s">
        <v>63</v>
      </c>
      <c r="AE40" t="s">
        <v>150</v>
      </c>
    </row>
    <row r="41" spans="1:31" x14ac:dyDescent="0.2">
      <c r="A41" t="s">
        <v>41</v>
      </c>
      <c r="B41" s="1">
        <v>45694</v>
      </c>
      <c r="C41" s="3">
        <v>5.1388888888888887E-2</v>
      </c>
      <c r="E41">
        <v>1</v>
      </c>
      <c r="G41" t="s">
        <v>168</v>
      </c>
      <c r="H41" s="4" t="s">
        <v>169</v>
      </c>
      <c r="S41" t="s">
        <v>4</v>
      </c>
      <c r="W41">
        <v>2</v>
      </c>
      <c r="AD41" t="s">
        <v>63</v>
      </c>
      <c r="AE41" t="s">
        <v>167</v>
      </c>
    </row>
    <row r="42" spans="1:31" x14ac:dyDescent="0.2">
      <c r="A42" t="s">
        <v>42</v>
      </c>
      <c r="B42" s="1">
        <v>45763</v>
      </c>
      <c r="C42" s="3">
        <v>2.7083333333333334E-2</v>
      </c>
      <c r="E42">
        <v>1</v>
      </c>
      <c r="G42" t="s">
        <v>170</v>
      </c>
      <c r="H42" s="4" t="s">
        <v>171</v>
      </c>
      <c r="S42" t="s">
        <v>4</v>
      </c>
      <c r="W42">
        <v>2</v>
      </c>
      <c r="AD42" t="s">
        <v>63</v>
      </c>
      <c r="AE42" t="s">
        <v>144</v>
      </c>
    </row>
    <row r="43" spans="1:31" x14ac:dyDescent="0.2">
      <c r="A43" t="s">
        <v>43</v>
      </c>
      <c r="B43" s="1">
        <v>45771</v>
      </c>
      <c r="C43" s="3">
        <v>3.3333333333333333E-2</v>
      </c>
      <c r="E43">
        <v>1</v>
      </c>
      <c r="G43" s="5" t="s">
        <v>173</v>
      </c>
      <c r="H43" s="4" t="s">
        <v>174</v>
      </c>
      <c r="S43" t="s">
        <v>4</v>
      </c>
      <c r="W43">
        <v>2</v>
      </c>
      <c r="AD43" t="s">
        <v>63</v>
      </c>
      <c r="AE43" t="s">
        <v>172</v>
      </c>
    </row>
    <row r="44" spans="1:31" x14ac:dyDescent="0.2">
      <c r="A44" t="s">
        <v>44</v>
      </c>
      <c r="B44" s="1">
        <v>45777</v>
      </c>
      <c r="C44" s="3">
        <v>0.125</v>
      </c>
      <c r="E44">
        <v>1</v>
      </c>
      <c r="G44" t="s">
        <v>175</v>
      </c>
      <c r="H44" s="4" t="s">
        <v>174</v>
      </c>
      <c r="S44" t="s">
        <v>4</v>
      </c>
      <c r="W44">
        <v>2</v>
      </c>
      <c r="AD44" t="s">
        <v>63</v>
      </c>
      <c r="AE44" t="s">
        <v>172</v>
      </c>
    </row>
    <row r="45" spans="1:31" x14ac:dyDescent="0.2">
      <c r="A45" t="s">
        <v>45</v>
      </c>
      <c r="B45" s="1">
        <v>45787</v>
      </c>
      <c r="C45" s="3">
        <v>4.4444444444444446E-2</v>
      </c>
      <c r="E45">
        <v>1</v>
      </c>
      <c r="G45" t="s">
        <v>176</v>
      </c>
      <c r="H45" s="4" t="s">
        <v>171</v>
      </c>
      <c r="S45" t="s">
        <v>4</v>
      </c>
      <c r="W45">
        <v>2</v>
      </c>
      <c r="AD45" t="s">
        <v>63</v>
      </c>
      <c r="AE45" t="s">
        <v>144</v>
      </c>
    </row>
    <row r="46" spans="1:31" x14ac:dyDescent="0.2">
      <c r="A46" t="s">
        <v>46</v>
      </c>
      <c r="B46" s="1">
        <v>45789</v>
      </c>
      <c r="C46" s="3">
        <v>8.9583333333333334E-2</v>
      </c>
      <c r="E46">
        <v>1</v>
      </c>
      <c r="F46" t="s">
        <v>63</v>
      </c>
      <c r="G46" t="s">
        <v>177</v>
      </c>
      <c r="H46" s="4" t="s">
        <v>174</v>
      </c>
      <c r="S46" t="s">
        <v>4</v>
      </c>
      <c r="W46">
        <v>2</v>
      </c>
      <c r="AD46" t="s">
        <v>63</v>
      </c>
      <c r="AE46" t="s">
        <v>144</v>
      </c>
    </row>
    <row r="47" spans="1:31" x14ac:dyDescent="0.2">
      <c r="A47" t="s">
        <v>47</v>
      </c>
      <c r="B47" s="1">
        <v>45792</v>
      </c>
      <c r="C47" s="3">
        <v>0.21944444444444444</v>
      </c>
      <c r="E47">
        <v>1</v>
      </c>
      <c r="F47" t="s">
        <v>63</v>
      </c>
      <c r="G47" t="s">
        <v>178</v>
      </c>
      <c r="H47" s="4" t="s">
        <v>179</v>
      </c>
      <c r="S47" t="s">
        <v>4</v>
      </c>
      <c r="W47">
        <v>2</v>
      </c>
      <c r="AD47" t="s">
        <v>63</v>
      </c>
      <c r="AE47" t="s">
        <v>162</v>
      </c>
    </row>
    <row r="48" spans="1:31" x14ac:dyDescent="0.2">
      <c r="A48" t="s">
        <v>48</v>
      </c>
      <c r="B48" s="1">
        <v>45800</v>
      </c>
      <c r="C48" s="3">
        <v>9.7222222222222224E-2</v>
      </c>
      <c r="E48">
        <v>1</v>
      </c>
      <c r="F48" t="s">
        <v>63</v>
      </c>
      <c r="G48" t="s">
        <v>180</v>
      </c>
      <c r="H48" s="4" t="s">
        <v>174</v>
      </c>
      <c r="S48" t="s">
        <v>4</v>
      </c>
      <c r="W48">
        <v>2</v>
      </c>
      <c r="AD48" t="s">
        <v>63</v>
      </c>
      <c r="AE48" t="s">
        <v>172</v>
      </c>
    </row>
    <row r="49" spans="1:32" x14ac:dyDescent="0.2">
      <c r="A49" t="s">
        <v>49</v>
      </c>
      <c r="B49" s="1">
        <v>45810</v>
      </c>
      <c r="C49" s="3">
        <v>0.10416666666666667</v>
      </c>
      <c r="D49" s="3">
        <v>0.87430555555555556</v>
      </c>
      <c r="E49">
        <v>1</v>
      </c>
      <c r="F49" t="s">
        <v>63</v>
      </c>
      <c r="G49" t="s">
        <v>182</v>
      </c>
      <c r="H49" s="4" t="s">
        <v>183</v>
      </c>
      <c r="I49" s="6">
        <v>0.83</v>
      </c>
      <c r="J49" t="s">
        <v>63</v>
      </c>
      <c r="K49" t="s">
        <v>185</v>
      </c>
      <c r="L49" s="7">
        <v>45810.666666666664</v>
      </c>
      <c r="S49" t="s">
        <v>4</v>
      </c>
      <c r="T49" t="s">
        <v>85</v>
      </c>
      <c r="W49">
        <v>2</v>
      </c>
      <c r="X49">
        <v>4</v>
      </c>
      <c r="AD49" t="s">
        <v>63</v>
      </c>
      <c r="AE49" t="s">
        <v>181</v>
      </c>
      <c r="AF49" t="s">
        <v>184</v>
      </c>
    </row>
    <row r="50" spans="1:32" x14ac:dyDescent="0.2">
      <c r="A50" t="s">
        <v>50</v>
      </c>
      <c r="B50" s="1">
        <v>45813</v>
      </c>
      <c r="C50" s="3">
        <v>7.2222222222222215E-2</v>
      </c>
      <c r="D50" s="3">
        <v>0.66805555555555551</v>
      </c>
      <c r="E50">
        <v>1</v>
      </c>
      <c r="F50" t="s">
        <v>63</v>
      </c>
      <c r="G50" t="s">
        <v>187</v>
      </c>
      <c r="H50" s="4" t="s">
        <v>188</v>
      </c>
      <c r="I50" s="6">
        <v>0.75</v>
      </c>
      <c r="L50" s="7">
        <v>45813.444444444445</v>
      </c>
      <c r="S50" t="s">
        <v>4</v>
      </c>
      <c r="T50" t="s">
        <v>85</v>
      </c>
      <c r="W50">
        <v>2</v>
      </c>
      <c r="X50">
        <v>4</v>
      </c>
      <c r="AD50" t="s">
        <v>63</v>
      </c>
      <c r="AE50" t="s">
        <v>186</v>
      </c>
      <c r="AF50" t="s">
        <v>189</v>
      </c>
    </row>
    <row r="51" spans="1:32" x14ac:dyDescent="0.2">
      <c r="A51" t="s">
        <v>51</v>
      </c>
      <c r="B51" s="1">
        <v>45817</v>
      </c>
      <c r="C51" s="3">
        <v>0.12222222222222222</v>
      </c>
      <c r="D51" s="3">
        <v>0.4465277777777778</v>
      </c>
      <c r="E51">
        <v>1</v>
      </c>
      <c r="F51" t="s">
        <v>63</v>
      </c>
      <c r="G51" t="s">
        <v>191</v>
      </c>
      <c r="H51" s="4" t="s">
        <v>192</v>
      </c>
      <c r="J51" t="s">
        <v>63</v>
      </c>
      <c r="K51" t="s">
        <v>194</v>
      </c>
      <c r="L51" s="7">
        <v>45817.583333333336</v>
      </c>
      <c r="S51" t="s">
        <v>4</v>
      </c>
      <c r="W51">
        <v>2</v>
      </c>
      <c r="AD51" t="s">
        <v>63</v>
      </c>
      <c r="AE51" t="s">
        <v>190</v>
      </c>
      <c r="AF51" t="s">
        <v>193</v>
      </c>
    </row>
    <row r="52" spans="1:32" x14ac:dyDescent="0.2">
      <c r="A52" t="s">
        <v>52</v>
      </c>
      <c r="B52" s="1">
        <v>45817</v>
      </c>
      <c r="C52" s="3">
        <v>4.5138888888888888E-2</v>
      </c>
      <c r="D52" s="3">
        <v>0.33333333333333331</v>
      </c>
      <c r="E52">
        <v>1</v>
      </c>
      <c r="G52" t="s">
        <v>196</v>
      </c>
      <c r="H52" s="4" t="s">
        <v>197</v>
      </c>
      <c r="I52" s="6">
        <v>0.9</v>
      </c>
      <c r="L52" t="s">
        <v>200</v>
      </c>
      <c r="M52" t="s">
        <v>198</v>
      </c>
      <c r="S52" t="s">
        <v>4</v>
      </c>
      <c r="T52" t="s">
        <v>85</v>
      </c>
      <c r="W52">
        <v>2</v>
      </c>
      <c r="X52">
        <v>4</v>
      </c>
      <c r="AD52" t="s">
        <v>63</v>
      </c>
      <c r="AE52" t="s">
        <v>195</v>
      </c>
      <c r="AF52" t="s">
        <v>199</v>
      </c>
    </row>
    <row r="53" spans="1:32" x14ac:dyDescent="0.2">
      <c r="A53" t="s">
        <v>53</v>
      </c>
      <c r="B53" s="1">
        <v>45591</v>
      </c>
      <c r="C53" s="3">
        <v>2.7083333333333334E-2</v>
      </c>
      <c r="E53">
        <v>1</v>
      </c>
      <c r="G53" t="s">
        <v>202</v>
      </c>
      <c r="H53" s="4" t="s">
        <v>203</v>
      </c>
      <c r="S53" t="s">
        <v>4</v>
      </c>
      <c r="W53">
        <v>2</v>
      </c>
      <c r="AD53" t="s">
        <v>63</v>
      </c>
      <c r="AE53" t="s">
        <v>201</v>
      </c>
    </row>
    <row r="54" spans="1:32" x14ac:dyDescent="0.2">
      <c r="A54" t="s">
        <v>54</v>
      </c>
      <c r="B54" s="1">
        <v>45589</v>
      </c>
      <c r="C54" s="3">
        <v>5.9027777777777776E-2</v>
      </c>
      <c r="E54">
        <v>1</v>
      </c>
      <c r="G54" t="s">
        <v>205</v>
      </c>
      <c r="H54" s="4" t="s">
        <v>203</v>
      </c>
      <c r="S54" t="s">
        <v>4</v>
      </c>
      <c r="W54">
        <v>2</v>
      </c>
      <c r="AD54" t="s">
        <v>63</v>
      </c>
      <c r="AE54" t="s">
        <v>204</v>
      </c>
    </row>
    <row r="55" spans="1:32" x14ac:dyDescent="0.2">
      <c r="A55" t="s">
        <v>55</v>
      </c>
      <c r="B55" s="1">
        <v>45824</v>
      </c>
      <c r="C55" s="3">
        <v>0.11805555555555555</v>
      </c>
      <c r="D55" s="3">
        <v>0.90069444444444446</v>
      </c>
      <c r="E55">
        <v>1</v>
      </c>
      <c r="F55" t="s">
        <v>63</v>
      </c>
      <c r="G55" t="s">
        <v>207</v>
      </c>
      <c r="H55" s="4" t="s">
        <v>174</v>
      </c>
      <c r="J55" t="s">
        <v>63</v>
      </c>
      <c r="K55" t="s">
        <v>208</v>
      </c>
      <c r="L55" s="7">
        <v>45824.875</v>
      </c>
      <c r="S55" t="s">
        <v>4</v>
      </c>
      <c r="W55">
        <v>2</v>
      </c>
      <c r="AD55" t="s">
        <v>63</v>
      </c>
      <c r="AE55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B4FB-7C3D-C24E-90F9-68FAF23E4347}">
  <dimension ref="A1:I55"/>
  <sheetViews>
    <sheetView workbookViewId="0">
      <selection activeCell="B1" sqref="B1:I70"/>
    </sheetView>
  </sheetViews>
  <sheetFormatPr baseColWidth="10" defaultRowHeight="16" x14ac:dyDescent="0.2"/>
  <cols>
    <col min="1" max="1" width="89.5" bestFit="1" customWidth="1"/>
    <col min="2" max="2" width="19.83203125" bestFit="1" customWidth="1"/>
    <col min="3" max="3" width="14.6640625" bestFit="1" customWidth="1"/>
    <col min="4" max="4" width="17.33203125" bestFit="1" customWidth="1"/>
    <col min="5" max="5" width="17" bestFit="1" customWidth="1"/>
    <col min="6" max="6" width="9.83203125" bestFit="1" customWidth="1"/>
    <col min="7" max="7" width="14" bestFit="1" customWidth="1"/>
    <col min="8" max="8" width="9.6640625" bestFit="1" customWidth="1"/>
    <col min="9" max="9" width="10" bestFit="1" customWidth="1"/>
  </cols>
  <sheetData>
    <row r="1" spans="1:9" x14ac:dyDescent="0.2">
      <c r="A1" s="9" t="s">
        <v>209</v>
      </c>
      <c r="B1" s="9" t="s">
        <v>349</v>
      </c>
      <c r="C1" t="s">
        <v>350</v>
      </c>
      <c r="D1" t="s">
        <v>351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</row>
    <row r="2" spans="1:9" x14ac:dyDescent="0.2">
      <c r="A2" s="9" t="s">
        <v>1</v>
      </c>
      <c r="B2" s="9"/>
    </row>
    <row r="3" spans="1:9" x14ac:dyDescent="0.2">
      <c r="A3" s="9" t="s">
        <v>3</v>
      </c>
      <c r="B3" s="9" t="s">
        <v>462</v>
      </c>
    </row>
    <row r="4" spans="1:9" x14ac:dyDescent="0.2">
      <c r="A4" s="9" t="s">
        <v>5</v>
      </c>
      <c r="B4" s="9" t="s">
        <v>462</v>
      </c>
    </row>
    <row r="5" spans="1:9" x14ac:dyDescent="0.2">
      <c r="A5" s="9" t="s">
        <v>6</v>
      </c>
      <c r="B5" s="9" t="s">
        <v>463</v>
      </c>
    </row>
    <row r="6" spans="1:9" x14ac:dyDescent="0.2">
      <c r="A6" s="9" t="s">
        <v>464</v>
      </c>
      <c r="B6" s="9" t="s">
        <v>465</v>
      </c>
    </row>
    <row r="7" spans="1:9" x14ac:dyDescent="0.2">
      <c r="A7" s="9" t="s">
        <v>8</v>
      </c>
      <c r="B7" s="9" t="s">
        <v>466</v>
      </c>
    </row>
    <row r="8" spans="1:9" x14ac:dyDescent="0.2">
      <c r="A8" s="9" t="s">
        <v>9</v>
      </c>
      <c r="B8" s="9" t="s">
        <v>462</v>
      </c>
      <c r="C8" t="s">
        <v>495</v>
      </c>
    </row>
    <row r="9" spans="1:9" x14ac:dyDescent="0.2">
      <c r="A9" s="9" t="s">
        <v>10</v>
      </c>
      <c r="B9" s="9" t="s">
        <v>468</v>
      </c>
    </row>
    <row r="10" spans="1:9" x14ac:dyDescent="0.2">
      <c r="A10" s="9" t="s">
        <v>11</v>
      </c>
      <c r="B10" s="9" t="s">
        <v>468</v>
      </c>
    </row>
    <row r="11" spans="1:9" x14ac:dyDescent="0.2">
      <c r="A11" s="9" t="s">
        <v>12</v>
      </c>
      <c r="B11" s="9" t="s">
        <v>468</v>
      </c>
    </row>
    <row r="12" spans="1:9" x14ac:dyDescent="0.2">
      <c r="A12" s="9" t="s">
        <v>13</v>
      </c>
      <c r="B12" s="9" t="s">
        <v>469</v>
      </c>
    </row>
    <row r="13" spans="1:9" x14ac:dyDescent="0.2">
      <c r="A13" s="9" t="s">
        <v>14</v>
      </c>
      <c r="B13" s="9" t="s">
        <v>468</v>
      </c>
    </row>
    <row r="14" spans="1:9" x14ac:dyDescent="0.2">
      <c r="A14" s="9" t="s">
        <v>15</v>
      </c>
      <c r="B14" s="9" t="s">
        <v>496</v>
      </c>
      <c r="C14" t="s">
        <v>497</v>
      </c>
      <c r="D14" t="s">
        <v>498</v>
      </c>
    </row>
    <row r="15" spans="1:9" x14ac:dyDescent="0.2">
      <c r="A15" s="9" t="s">
        <v>16</v>
      </c>
      <c r="B15" s="9" t="s">
        <v>471</v>
      </c>
    </row>
    <row r="16" spans="1:9" x14ac:dyDescent="0.2">
      <c r="A16" s="9" t="s">
        <v>17</v>
      </c>
      <c r="B16" s="9" t="s">
        <v>471</v>
      </c>
    </row>
    <row r="17" spans="1:9" x14ac:dyDescent="0.2">
      <c r="A17" s="9" t="s">
        <v>18</v>
      </c>
      <c r="B17" s="9" t="s">
        <v>472</v>
      </c>
    </row>
    <row r="18" spans="1:9" x14ac:dyDescent="0.2">
      <c r="A18" s="9" t="s">
        <v>18</v>
      </c>
      <c r="B18" s="9"/>
    </row>
    <row r="19" spans="1:9" x14ac:dyDescent="0.2">
      <c r="A19" s="9" t="s">
        <v>19</v>
      </c>
      <c r="B19" s="9" t="s">
        <v>473</v>
      </c>
    </row>
    <row r="20" spans="1:9" x14ac:dyDescent="0.2">
      <c r="A20" s="9" t="s">
        <v>20</v>
      </c>
      <c r="B20" s="9" t="s">
        <v>469</v>
      </c>
      <c r="C20" t="s">
        <v>499</v>
      </c>
      <c r="D20" t="s">
        <v>514</v>
      </c>
      <c r="F20" t="s">
        <v>500</v>
      </c>
      <c r="G20" t="s">
        <v>501</v>
      </c>
      <c r="H20" t="s">
        <v>502</v>
      </c>
      <c r="I20" t="s">
        <v>503</v>
      </c>
    </row>
    <row r="21" spans="1:9" x14ac:dyDescent="0.2">
      <c r="A21" s="9" t="s">
        <v>21</v>
      </c>
      <c r="B21" s="9" t="s">
        <v>475</v>
      </c>
    </row>
    <row r="22" spans="1:9" x14ac:dyDescent="0.2">
      <c r="A22" s="9" t="s">
        <v>22</v>
      </c>
      <c r="B22" s="9" t="s">
        <v>476</v>
      </c>
    </row>
    <row r="23" spans="1:9" x14ac:dyDescent="0.2">
      <c r="A23" s="9" t="s">
        <v>23</v>
      </c>
      <c r="B23" s="9" t="s">
        <v>477</v>
      </c>
    </row>
    <row r="24" spans="1:9" x14ac:dyDescent="0.2">
      <c r="A24" s="9" t="s">
        <v>24</v>
      </c>
      <c r="B24" s="9" t="s">
        <v>189</v>
      </c>
    </row>
    <row r="25" spans="1:9" x14ac:dyDescent="0.2">
      <c r="A25" s="9" t="s">
        <v>25</v>
      </c>
      <c r="B25" s="9" t="s">
        <v>473</v>
      </c>
    </row>
    <row r="26" spans="1:9" x14ac:dyDescent="0.2">
      <c r="A26" s="9" t="s">
        <v>26</v>
      </c>
      <c r="B26" s="9" t="s">
        <v>478</v>
      </c>
    </row>
    <row r="27" spans="1:9" x14ac:dyDescent="0.2">
      <c r="A27" s="9" t="s">
        <v>27</v>
      </c>
      <c r="B27" s="9" t="s">
        <v>479</v>
      </c>
    </row>
    <row r="28" spans="1:9" x14ac:dyDescent="0.2">
      <c r="A28" s="9" t="s">
        <v>28</v>
      </c>
      <c r="B28" s="9" t="s">
        <v>479</v>
      </c>
    </row>
    <row r="29" spans="1:9" x14ac:dyDescent="0.2">
      <c r="A29" s="9" t="s">
        <v>29</v>
      </c>
      <c r="B29" s="9" t="s">
        <v>479</v>
      </c>
    </row>
    <row r="30" spans="1:9" x14ac:dyDescent="0.2">
      <c r="A30" s="9" t="s">
        <v>30</v>
      </c>
      <c r="B30" s="9" t="s">
        <v>504</v>
      </c>
      <c r="C30" t="s">
        <v>505</v>
      </c>
    </row>
    <row r="31" spans="1:9" x14ac:dyDescent="0.2">
      <c r="A31" s="9" t="s">
        <v>31</v>
      </c>
      <c r="B31" s="9" t="s">
        <v>473</v>
      </c>
      <c r="C31" t="s">
        <v>506</v>
      </c>
      <c r="D31" t="s">
        <v>507</v>
      </c>
      <c r="E31" t="s">
        <v>508</v>
      </c>
      <c r="F31" t="s">
        <v>505</v>
      </c>
    </row>
    <row r="32" spans="1:9" x14ac:dyDescent="0.2">
      <c r="A32" s="9" t="s">
        <v>32</v>
      </c>
      <c r="B32" s="9" t="s">
        <v>482</v>
      </c>
    </row>
    <row r="33" spans="1:2" x14ac:dyDescent="0.2">
      <c r="A33" s="9" t="s">
        <v>33</v>
      </c>
      <c r="B33" s="9" t="s">
        <v>483</v>
      </c>
    </row>
    <row r="34" spans="1:2" x14ac:dyDescent="0.2">
      <c r="A34" s="9" t="s">
        <v>34</v>
      </c>
      <c r="B34" s="9" t="s">
        <v>189</v>
      </c>
    </row>
    <row r="35" spans="1:2" x14ac:dyDescent="0.2">
      <c r="A35" s="9" t="s">
        <v>35</v>
      </c>
      <c r="B35" s="9"/>
    </row>
    <row r="36" spans="1:2" x14ac:dyDescent="0.2">
      <c r="A36" s="9" t="s">
        <v>36</v>
      </c>
      <c r="B36" s="9"/>
    </row>
    <row r="37" spans="1:2" x14ac:dyDescent="0.2">
      <c r="A37" s="9" t="s">
        <v>37</v>
      </c>
      <c r="B37" s="9" t="s">
        <v>484</v>
      </c>
    </row>
    <row r="38" spans="1:2" x14ac:dyDescent="0.2">
      <c r="A38" s="9" t="s">
        <v>38</v>
      </c>
      <c r="B38" s="9" t="s">
        <v>193</v>
      </c>
    </row>
    <row r="39" spans="1:2" x14ac:dyDescent="0.2">
      <c r="A39" s="9" t="s">
        <v>39</v>
      </c>
      <c r="B39" s="9" t="s">
        <v>515</v>
      </c>
    </row>
    <row r="40" spans="1:2" x14ac:dyDescent="0.2">
      <c r="A40" s="9" t="s">
        <v>40</v>
      </c>
      <c r="B40" s="9" t="s">
        <v>486</v>
      </c>
    </row>
    <row r="41" spans="1:2" x14ac:dyDescent="0.2">
      <c r="A41" s="9" t="s">
        <v>41</v>
      </c>
      <c r="B41" s="9" t="s">
        <v>487</v>
      </c>
    </row>
    <row r="42" spans="1:2" x14ac:dyDescent="0.2">
      <c r="A42" s="9" t="s">
        <v>42</v>
      </c>
      <c r="B42" s="9" t="s">
        <v>488</v>
      </c>
    </row>
    <row r="43" spans="1:2" x14ac:dyDescent="0.2">
      <c r="A43" s="9" t="s">
        <v>43</v>
      </c>
      <c r="B43" s="9" t="s">
        <v>489</v>
      </c>
    </row>
    <row r="44" spans="1:2" x14ac:dyDescent="0.2">
      <c r="A44" s="9" t="s">
        <v>44</v>
      </c>
      <c r="B44" s="9" t="s">
        <v>490</v>
      </c>
    </row>
    <row r="45" spans="1:2" x14ac:dyDescent="0.2">
      <c r="A45" s="9" t="s">
        <v>45</v>
      </c>
      <c r="B45" s="9" t="s">
        <v>488</v>
      </c>
    </row>
    <row r="46" spans="1:2" x14ac:dyDescent="0.2">
      <c r="A46" s="9" t="s">
        <v>46</v>
      </c>
      <c r="B46" s="9" t="s">
        <v>491</v>
      </c>
    </row>
    <row r="47" spans="1:2" x14ac:dyDescent="0.2">
      <c r="A47" s="9" t="s">
        <v>47</v>
      </c>
      <c r="B47" s="9" t="s">
        <v>515</v>
      </c>
    </row>
    <row r="48" spans="1:2" x14ac:dyDescent="0.2">
      <c r="A48" s="9" t="s">
        <v>48</v>
      </c>
      <c r="B48" s="9" t="s">
        <v>492</v>
      </c>
    </row>
    <row r="49" spans="1:2" x14ac:dyDescent="0.2">
      <c r="A49" s="9" t="s">
        <v>49</v>
      </c>
      <c r="B49" s="9" t="s">
        <v>184</v>
      </c>
    </row>
    <row r="50" spans="1:2" x14ac:dyDescent="0.2">
      <c r="A50" s="9" t="s">
        <v>50</v>
      </c>
      <c r="B50" s="9" t="s">
        <v>189</v>
      </c>
    </row>
    <row r="51" spans="1:2" x14ac:dyDescent="0.2">
      <c r="A51" s="9" t="s">
        <v>51</v>
      </c>
      <c r="B51" s="9" t="s">
        <v>193</v>
      </c>
    </row>
    <row r="52" spans="1:2" x14ac:dyDescent="0.2">
      <c r="A52" s="9" t="s">
        <v>52</v>
      </c>
      <c r="B52" s="9" t="s">
        <v>199</v>
      </c>
    </row>
    <row r="53" spans="1:2" x14ac:dyDescent="0.2">
      <c r="A53" s="9" t="s">
        <v>53</v>
      </c>
      <c r="B53" s="9" t="s">
        <v>493</v>
      </c>
    </row>
    <row r="54" spans="1:2" x14ac:dyDescent="0.2">
      <c r="A54" s="9" t="s">
        <v>54</v>
      </c>
      <c r="B54" s="9" t="s">
        <v>494</v>
      </c>
    </row>
    <row r="55" spans="1:2" x14ac:dyDescent="0.2">
      <c r="A55" s="9" t="s">
        <v>55</v>
      </c>
      <c r="B55" s="9" t="s"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0C7A-FFCB-3D4C-A915-379A5D43B1E1}">
  <dimension ref="A1:B40"/>
  <sheetViews>
    <sheetView tabSelected="1" workbookViewId="0">
      <selection activeCell="B2" sqref="B2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17" bestFit="1" customWidth="1"/>
    <col min="4" max="4" width="9.83203125" bestFit="1" customWidth="1"/>
    <col min="5" max="5" width="14" bestFit="1" customWidth="1"/>
    <col min="6" max="6" width="9.6640625" bestFit="1" customWidth="1"/>
    <col min="7" max="7" width="10" bestFit="1" customWidth="1"/>
  </cols>
  <sheetData>
    <row r="1" spans="1:2" x14ac:dyDescent="0.2">
      <c r="A1" s="9" t="s">
        <v>516</v>
      </c>
    </row>
    <row r="2" spans="1:2" x14ac:dyDescent="0.2">
      <c r="A2" s="9" t="s">
        <v>462</v>
      </c>
      <c r="B2" t="str">
        <f>"insert into certificate.tutors (tutor_name) values ('"&amp;A2&amp;"');"</f>
        <v>insert into certificate.tutors (tutor_name) values ('Annyce Davis');</v>
      </c>
    </row>
    <row r="3" spans="1:2" x14ac:dyDescent="0.2">
      <c r="A3" s="9" t="s">
        <v>463</v>
      </c>
      <c r="B3" t="str">
        <f t="shared" ref="B3:B40" si="0">"insert into certificate.tutors (tutor_name) values ('"&amp;A3&amp;"');"</f>
        <v>insert into certificate.tutors (tutor_name) values ('Noah Gift');</v>
      </c>
    </row>
    <row r="4" spans="1:2" x14ac:dyDescent="0.2">
      <c r="A4" s="9" t="s">
        <v>465</v>
      </c>
      <c r="B4" t="str">
        <f t="shared" si="0"/>
        <v>insert into certificate.tutors (tutor_name) values ('Frederick Nwanganga');</v>
      </c>
    </row>
    <row r="5" spans="1:2" x14ac:dyDescent="0.2">
      <c r="A5" s="9" t="s">
        <v>466</v>
      </c>
      <c r="B5" t="str">
        <f t="shared" si="0"/>
        <v>insert into certificate.tutors (tutor_name) values ('Sasha Vodnik');</v>
      </c>
    </row>
    <row r="6" spans="1:2" x14ac:dyDescent="0.2">
      <c r="A6" s="9" t="s">
        <v>468</v>
      </c>
      <c r="B6" t="str">
        <f t="shared" si="0"/>
        <v>insert into certificate.tutors (tutor_name) values ('Robin Hunt');</v>
      </c>
    </row>
    <row r="7" spans="1:2" x14ac:dyDescent="0.2">
      <c r="A7" s="9" t="s">
        <v>469</v>
      </c>
      <c r="B7" t="str">
        <f t="shared" si="0"/>
        <v>insert into certificate.tutors (tutor_name) values ('Pinar Seyhan Demirdag');</v>
      </c>
    </row>
    <row r="8" spans="1:2" x14ac:dyDescent="0.2">
      <c r="A8" s="9" t="s">
        <v>496</v>
      </c>
      <c r="B8" t="str">
        <f t="shared" si="0"/>
        <v>insert into certificate.tutors (tutor_name) values ('Ashley Kennedy');</v>
      </c>
    </row>
    <row r="9" spans="1:2" x14ac:dyDescent="0.2">
      <c r="A9" s="9" t="s">
        <v>471</v>
      </c>
      <c r="B9" t="str">
        <f t="shared" si="0"/>
        <v>insert into certificate.tutors (tutor_name) values ('Nick Brazzi');</v>
      </c>
    </row>
    <row r="10" spans="1:2" x14ac:dyDescent="0.2">
      <c r="A10" s="9" t="s">
        <v>472</v>
      </c>
      <c r="B10" t="str">
        <f t="shared" si="0"/>
        <v>insert into certificate.tutors (tutor_name) values ('Vilas Dhar');</v>
      </c>
    </row>
    <row r="11" spans="1:2" x14ac:dyDescent="0.2">
      <c r="A11" s="9" t="s">
        <v>473</v>
      </c>
      <c r="B11" t="str">
        <f t="shared" si="0"/>
        <v>insert into certificate.tutors (tutor_name) values ('Doug Rose');</v>
      </c>
    </row>
    <row r="12" spans="1:2" x14ac:dyDescent="0.2">
      <c r="A12" s="9" t="s">
        <v>475</v>
      </c>
      <c r="B12" t="str">
        <f t="shared" si="0"/>
        <v>insert into certificate.tutors (tutor_name) values ('Ronnie Sheer');</v>
      </c>
    </row>
    <row r="13" spans="1:2" x14ac:dyDescent="0.2">
      <c r="A13" s="9" t="s">
        <v>476</v>
      </c>
      <c r="B13" t="str">
        <f t="shared" si="0"/>
        <v>insert into certificate.tutors (tutor_name) values ('Robert McMillen');</v>
      </c>
    </row>
    <row r="14" spans="1:2" x14ac:dyDescent="0.2">
      <c r="A14" s="9" t="s">
        <v>477</v>
      </c>
      <c r="B14" t="str">
        <f t="shared" si="0"/>
        <v>insert into certificate.tutors (tutor_name) values ('Nikiya Simpson');</v>
      </c>
    </row>
    <row r="15" spans="1:2" x14ac:dyDescent="0.2">
      <c r="A15" s="9" t="s">
        <v>189</v>
      </c>
      <c r="B15" t="str">
        <f t="shared" si="0"/>
        <v>insert into certificate.tutors (tutor_name) values ('Eddie Davila');</v>
      </c>
    </row>
    <row r="16" spans="1:2" x14ac:dyDescent="0.2">
      <c r="A16" s="9" t="s">
        <v>478</v>
      </c>
      <c r="B16" t="str">
        <f t="shared" si="0"/>
        <v>insert into certificate.tutors (tutor_name) values ('Kelley O'Connell');</v>
      </c>
    </row>
    <row r="17" spans="1:2" x14ac:dyDescent="0.2">
      <c r="A17" s="9" t="s">
        <v>479</v>
      </c>
      <c r="B17" t="str">
        <f t="shared" si="0"/>
        <v>insert into certificate.tutors (tutor_name) values ('Atlassian University');</v>
      </c>
    </row>
    <row r="18" spans="1:2" x14ac:dyDescent="0.2">
      <c r="A18" s="9" t="s">
        <v>504</v>
      </c>
      <c r="B18" t="str">
        <f t="shared" si="0"/>
        <v>insert into certificate.tutors (tutor_name) values ('Michael de la Maza');</v>
      </c>
    </row>
    <row r="19" spans="1:2" x14ac:dyDescent="0.2">
      <c r="A19" s="9" t="s">
        <v>482</v>
      </c>
      <c r="B19" t="str">
        <f t="shared" si="0"/>
        <v>insert into certificate.tutors (tutor_name) values ('Chris Sorensen');</v>
      </c>
    </row>
    <row r="20" spans="1:2" x14ac:dyDescent="0.2">
      <c r="A20" s="9" t="s">
        <v>483</v>
      </c>
      <c r="B20" t="str">
        <f t="shared" si="0"/>
        <v>insert into certificate.tutors (tutor_name) values ('Walter Shields');</v>
      </c>
    </row>
    <row r="21" spans="1:2" x14ac:dyDescent="0.2">
      <c r="A21" s="9" t="s">
        <v>484</v>
      </c>
      <c r="B21" t="str">
        <f t="shared" si="0"/>
        <v>insert into certificate.tutors (tutor_name) values ('Ryan Mitchell');</v>
      </c>
    </row>
    <row r="22" spans="1:2" x14ac:dyDescent="0.2">
      <c r="A22" s="9" t="s">
        <v>193</v>
      </c>
      <c r="B22" t="str">
        <f t="shared" si="0"/>
        <v>insert into certificate.tutors (tutor_name) values ('Barton Poulson');</v>
      </c>
    </row>
    <row r="23" spans="1:2" x14ac:dyDescent="0.2">
      <c r="A23" s="9" t="s">
        <v>485</v>
      </c>
      <c r="B23" t="str">
        <f t="shared" si="0"/>
        <v>insert into certificate.tutors (tutor_name) values ('Lillian Pierson, P.E.');</v>
      </c>
    </row>
    <row r="24" spans="1:2" x14ac:dyDescent="0.2">
      <c r="A24" s="9" t="s">
        <v>486</v>
      </c>
      <c r="B24" t="str">
        <f t="shared" si="0"/>
        <v>insert into certificate.tutors (tutor_name) values ('Amy Balliett');</v>
      </c>
    </row>
    <row r="25" spans="1:2" x14ac:dyDescent="0.2">
      <c r="A25" s="9" t="s">
        <v>487</v>
      </c>
      <c r="B25" t="str">
        <f t="shared" si="0"/>
        <v>insert into certificate.tutors (tutor_name) values ('Conrad Carlberg');</v>
      </c>
    </row>
    <row r="26" spans="1:2" x14ac:dyDescent="0.2">
      <c r="A26" s="9" t="s">
        <v>488</v>
      </c>
      <c r="B26" t="str">
        <f t="shared" si="0"/>
        <v>insert into certificate.tutors (tutor_name) values ('Scott Simpson');</v>
      </c>
    </row>
    <row r="27" spans="1:2" x14ac:dyDescent="0.2">
      <c r="A27" s="9" t="s">
        <v>489</v>
      </c>
      <c r="B27" t="str">
        <f t="shared" si="0"/>
        <v>insert into certificate.tutors (tutor_name) values ('Sarah Conway Schnurr');</v>
      </c>
    </row>
    <row r="28" spans="1:2" x14ac:dyDescent="0.2">
      <c r="A28" s="9" t="s">
        <v>490</v>
      </c>
      <c r="B28" t="str">
        <f t="shared" si="0"/>
        <v>insert into certificate.tutors (tutor_name) values ('Adam Wilbert');</v>
      </c>
    </row>
    <row r="29" spans="1:2" x14ac:dyDescent="0.2">
      <c r="A29" s="9" t="s">
        <v>491</v>
      </c>
      <c r="B29" t="str">
        <f t="shared" si="0"/>
        <v>insert into certificate.tutors (tutor_name) values ('Dan Sullivan');</v>
      </c>
    </row>
    <row r="30" spans="1:2" x14ac:dyDescent="0.2">
      <c r="A30" s="9" t="s">
        <v>492</v>
      </c>
      <c r="B30" t="str">
        <f t="shared" si="0"/>
        <v>insert into certificate.tutors (tutor_name) values ('Janani Ravi');</v>
      </c>
    </row>
    <row r="31" spans="1:2" x14ac:dyDescent="0.2">
      <c r="A31" s="9" t="s">
        <v>184</v>
      </c>
      <c r="B31" t="str">
        <f t="shared" si="0"/>
        <v>insert into certificate.tutors (tutor_name) values ('Michele Vallisneri');</v>
      </c>
    </row>
    <row r="32" spans="1:2" x14ac:dyDescent="0.2">
      <c r="A32" s="9" t="s">
        <v>199</v>
      </c>
      <c r="B32" t="str">
        <f t="shared" si="0"/>
        <v>insert into certificate.tutors (tutor_name) values ('Harshit Tyagi');</v>
      </c>
    </row>
    <row r="33" spans="1:2" x14ac:dyDescent="0.2">
      <c r="A33" s="9" t="s">
        <v>493</v>
      </c>
      <c r="B33" t="str">
        <f t="shared" si="0"/>
        <v>insert into certificate.tutors (tutor_name) values ('Lauren Maffeo');</v>
      </c>
    </row>
    <row r="34" spans="1:2" x14ac:dyDescent="0.2">
      <c r="A34" s="9" t="s">
        <v>494</v>
      </c>
      <c r="B34" t="str">
        <f t="shared" si="0"/>
        <v>insert into certificate.tutors (tutor_name) values ('Jonathan Reichental');</v>
      </c>
    </row>
    <row r="35" spans="1:2" x14ac:dyDescent="0.2">
      <c r="A35" t="s">
        <v>517</v>
      </c>
      <c r="B35" t="str">
        <f t="shared" si="0"/>
        <v>insert into certificate.tutors (tutor_name) values ('Noelle Silver');</v>
      </c>
    </row>
    <row r="36" spans="1:2" x14ac:dyDescent="0.2">
      <c r="A36" t="s">
        <v>518</v>
      </c>
      <c r="B36" t="str">
        <f t="shared" si="0"/>
        <v>insert into certificate.tutors (tutor_name) values ('Madecraft');</v>
      </c>
    </row>
    <row r="37" spans="1:2" x14ac:dyDescent="0.2">
      <c r="A37" t="s">
        <v>519</v>
      </c>
      <c r="B37" t="str">
        <f t="shared" si="0"/>
        <v>insert into certificate.tutors (tutor_name) values ('Brandie Nonnecke');</v>
      </c>
    </row>
    <row r="38" spans="1:2" x14ac:dyDescent="0.2">
      <c r="A38" t="s">
        <v>520</v>
      </c>
      <c r="B38" t="str">
        <f t="shared" si="0"/>
        <v>insert into certificate.tutors (tutor_name) values ('Brandie Nonnecke, PhD');</v>
      </c>
    </row>
    <row r="39" spans="1:2" x14ac:dyDescent="0.2">
      <c r="A39" t="s">
        <v>521</v>
      </c>
      <c r="B39" t="str">
        <f t="shared" si="0"/>
        <v>insert into certificate.tutors (tutor_name) values ('Nicholas Brazzi');</v>
      </c>
    </row>
    <row r="40" spans="1:2" x14ac:dyDescent="0.2">
      <c r="A40" t="s">
        <v>522</v>
      </c>
      <c r="B40" t="str">
        <f t="shared" si="0"/>
        <v>insert into certificate.tutors (tutor_name) values ('Noelle R.');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8F02-B9F7-C444-9201-299CE6CC54DC}">
  <dimension ref="A1:S55"/>
  <sheetViews>
    <sheetView workbookViewId="0">
      <selection activeCell="B1" sqref="B1:N55"/>
    </sheetView>
  </sheetViews>
  <sheetFormatPr baseColWidth="10" defaultRowHeight="16" x14ac:dyDescent="0.2"/>
  <sheetData>
    <row r="1" spans="1:19" x14ac:dyDescent="0.2">
      <c r="A1" s="9" t="s">
        <v>451</v>
      </c>
      <c r="B1" s="9" t="s">
        <v>452</v>
      </c>
      <c r="C1" s="9" t="s">
        <v>453</v>
      </c>
      <c r="D1" s="9" t="s">
        <v>0</v>
      </c>
      <c r="E1" s="9" t="s">
        <v>56</v>
      </c>
      <c r="F1" s="9" t="s">
        <v>57</v>
      </c>
      <c r="G1" s="9" t="s">
        <v>58</v>
      </c>
      <c r="H1" s="9" t="s">
        <v>59</v>
      </c>
      <c r="I1" s="9" t="s">
        <v>454</v>
      </c>
      <c r="J1" s="9" t="s">
        <v>60</v>
      </c>
      <c r="K1" s="9" t="s">
        <v>455</v>
      </c>
      <c r="L1" s="9" t="s">
        <v>456</v>
      </c>
      <c r="M1" s="9" t="s">
        <v>61</v>
      </c>
      <c r="N1" s="9" t="s">
        <v>62</v>
      </c>
      <c r="O1" s="9" t="s">
        <v>457</v>
      </c>
      <c r="P1" s="9" t="s">
        <v>458</v>
      </c>
      <c r="Q1" s="9" t="s">
        <v>459</v>
      </c>
      <c r="R1" s="9" t="s">
        <v>460</v>
      </c>
      <c r="S1" s="9" t="s">
        <v>461</v>
      </c>
    </row>
    <row r="2" spans="1:19" x14ac:dyDescent="0.2">
      <c r="A2" s="10">
        <v>44337</v>
      </c>
      <c r="B2" s="9" t="s">
        <v>1</v>
      </c>
      <c r="C2" s="11">
        <v>0.27916666666666667</v>
      </c>
      <c r="D2" s="9" t="s">
        <v>2</v>
      </c>
      <c r="E2" s="9"/>
      <c r="F2" s="9"/>
      <c r="G2" s="9"/>
      <c r="H2" s="9" t="s">
        <v>63</v>
      </c>
      <c r="I2" s="9" t="s">
        <v>63</v>
      </c>
      <c r="J2" s="9" t="s">
        <v>64</v>
      </c>
      <c r="K2" s="9" t="s">
        <v>65</v>
      </c>
      <c r="L2" s="9" t="s">
        <v>66</v>
      </c>
      <c r="M2" s="9"/>
      <c r="N2" s="9"/>
      <c r="O2" s="9"/>
      <c r="P2" s="9"/>
      <c r="Q2" s="9"/>
      <c r="R2" s="9"/>
      <c r="S2" s="9"/>
    </row>
    <row r="3" spans="1:19" x14ac:dyDescent="0.2">
      <c r="A3" s="10">
        <v>45570</v>
      </c>
      <c r="B3" s="9" t="s">
        <v>3</v>
      </c>
      <c r="C3" s="11">
        <v>8.1250000000000003E-2</v>
      </c>
      <c r="D3" s="9" t="s">
        <v>4</v>
      </c>
      <c r="E3" s="9"/>
      <c r="F3" s="9"/>
      <c r="G3" s="9"/>
      <c r="H3" s="9" t="s">
        <v>63</v>
      </c>
      <c r="I3" s="9"/>
      <c r="J3" s="9" t="s">
        <v>67</v>
      </c>
      <c r="K3" s="9" t="s">
        <v>68</v>
      </c>
      <c r="L3" s="9" t="s">
        <v>69</v>
      </c>
      <c r="M3" s="9"/>
      <c r="N3" s="9" t="s">
        <v>462</v>
      </c>
      <c r="O3" s="9"/>
      <c r="P3" s="9"/>
      <c r="Q3" s="9"/>
      <c r="R3" s="9"/>
      <c r="S3" s="9"/>
    </row>
    <row r="4" spans="1:19" x14ac:dyDescent="0.2">
      <c r="A4" s="10">
        <v>45572</v>
      </c>
      <c r="B4" s="9" t="s">
        <v>5</v>
      </c>
      <c r="C4" s="11">
        <v>9.166666666666666E-2</v>
      </c>
      <c r="D4" s="9" t="s">
        <v>4</v>
      </c>
      <c r="E4" s="9"/>
      <c r="F4" s="9"/>
      <c r="G4" s="9"/>
      <c r="H4" s="9" t="s">
        <v>63</v>
      </c>
      <c r="I4" s="9"/>
      <c r="J4" s="9" t="s">
        <v>70</v>
      </c>
      <c r="K4" s="9" t="s">
        <v>71</v>
      </c>
      <c r="L4" s="9" t="s">
        <v>69</v>
      </c>
      <c r="M4" s="9"/>
      <c r="N4" s="9" t="s">
        <v>462</v>
      </c>
      <c r="O4" s="9"/>
      <c r="P4" s="9"/>
      <c r="Q4" s="9"/>
      <c r="R4" s="9"/>
      <c r="S4" s="9"/>
    </row>
    <row r="5" spans="1:19" x14ac:dyDescent="0.2">
      <c r="A5" s="10">
        <v>45573</v>
      </c>
      <c r="B5" s="9" t="s">
        <v>6</v>
      </c>
      <c r="C5" s="11">
        <v>1.1111111111111112E-2</v>
      </c>
      <c r="D5" s="9" t="s">
        <v>4</v>
      </c>
      <c r="E5" s="9"/>
      <c r="F5" s="9"/>
      <c r="G5" s="9"/>
      <c r="H5" s="9" t="s">
        <v>63</v>
      </c>
      <c r="I5" s="9" t="s">
        <v>63</v>
      </c>
      <c r="J5" s="9" t="s">
        <v>72</v>
      </c>
      <c r="K5" s="9" t="s">
        <v>73</v>
      </c>
      <c r="L5" s="9" t="s">
        <v>74</v>
      </c>
      <c r="M5" s="9"/>
      <c r="N5" s="9" t="s">
        <v>463</v>
      </c>
      <c r="O5" s="9"/>
      <c r="P5" s="9"/>
      <c r="Q5" s="9"/>
      <c r="R5" s="9"/>
      <c r="S5" s="9"/>
    </row>
    <row r="6" spans="1:19" x14ac:dyDescent="0.2">
      <c r="A6" s="10">
        <v>45573</v>
      </c>
      <c r="B6" s="9" t="s">
        <v>464</v>
      </c>
      <c r="C6" s="11">
        <v>7.9166666666666663E-2</v>
      </c>
      <c r="D6" s="9" t="s">
        <v>4</v>
      </c>
      <c r="E6" s="9"/>
      <c r="F6" s="9"/>
      <c r="G6" s="9"/>
      <c r="H6" s="9" t="s">
        <v>63</v>
      </c>
      <c r="I6" s="9" t="s">
        <v>63</v>
      </c>
      <c r="J6" s="9" t="s">
        <v>75</v>
      </c>
      <c r="K6" s="9" t="s">
        <v>76</v>
      </c>
      <c r="L6" s="9" t="s">
        <v>77</v>
      </c>
      <c r="M6" s="9"/>
      <c r="N6" s="9" t="s">
        <v>465</v>
      </c>
      <c r="O6" s="9"/>
      <c r="P6" s="9"/>
      <c r="Q6" s="9"/>
      <c r="R6" s="9"/>
      <c r="S6" s="9"/>
    </row>
    <row r="7" spans="1:19" x14ac:dyDescent="0.2">
      <c r="A7" s="10">
        <v>45573</v>
      </c>
      <c r="B7" s="9" t="s">
        <v>8</v>
      </c>
      <c r="C7" s="11">
        <v>0.12916666666666668</v>
      </c>
      <c r="D7" s="9" t="s">
        <v>4</v>
      </c>
      <c r="E7" s="9"/>
      <c r="F7" s="9"/>
      <c r="G7" s="9"/>
      <c r="H7" s="9" t="s">
        <v>63</v>
      </c>
      <c r="I7" s="9"/>
      <c r="J7" s="9" t="s">
        <v>70</v>
      </c>
      <c r="K7" s="9" t="s">
        <v>78</v>
      </c>
      <c r="L7" s="9" t="s">
        <v>69</v>
      </c>
      <c r="M7" s="9"/>
      <c r="N7" s="9" t="s">
        <v>466</v>
      </c>
      <c r="O7" s="9"/>
      <c r="P7" s="9"/>
      <c r="Q7" s="9"/>
      <c r="R7" s="9"/>
      <c r="S7" s="9"/>
    </row>
    <row r="8" spans="1:19" x14ac:dyDescent="0.2">
      <c r="A8" s="10">
        <v>45573</v>
      </c>
      <c r="B8" s="9" t="s">
        <v>9</v>
      </c>
      <c r="C8" s="11">
        <v>0.26111111111111113</v>
      </c>
      <c r="D8" s="9" t="s">
        <v>4</v>
      </c>
      <c r="E8" s="9" t="s">
        <v>79</v>
      </c>
      <c r="F8" s="9"/>
      <c r="G8" s="9"/>
      <c r="H8" s="9" t="s">
        <v>63</v>
      </c>
      <c r="I8" s="9" t="s">
        <v>63</v>
      </c>
      <c r="J8" s="9" t="s">
        <v>80</v>
      </c>
      <c r="K8" s="9" t="s">
        <v>81</v>
      </c>
      <c r="L8" s="9" t="s">
        <v>69</v>
      </c>
      <c r="M8" s="9"/>
      <c r="N8" s="9" t="s">
        <v>467</v>
      </c>
      <c r="O8" s="9"/>
      <c r="P8" s="9"/>
      <c r="Q8" s="9"/>
      <c r="R8" s="9"/>
      <c r="S8" s="9"/>
    </row>
    <row r="9" spans="1:19" x14ac:dyDescent="0.2">
      <c r="A9" s="10">
        <v>45574</v>
      </c>
      <c r="B9" s="9" t="s">
        <v>10</v>
      </c>
      <c r="C9" s="11">
        <v>9.7916666666666666E-2</v>
      </c>
      <c r="D9" s="9" t="s">
        <v>4</v>
      </c>
      <c r="E9" s="9"/>
      <c r="F9" s="9"/>
      <c r="G9" s="9"/>
      <c r="H9" s="9" t="s">
        <v>63</v>
      </c>
      <c r="I9" s="9"/>
      <c r="J9" s="9" t="s">
        <v>82</v>
      </c>
      <c r="K9" s="9" t="s">
        <v>83</v>
      </c>
      <c r="L9" s="12" t="s">
        <v>84</v>
      </c>
      <c r="M9" s="9"/>
      <c r="N9" s="9" t="s">
        <v>468</v>
      </c>
      <c r="O9" s="9"/>
      <c r="P9" s="9"/>
      <c r="Q9" s="9"/>
      <c r="R9" s="9"/>
      <c r="S9" s="9"/>
    </row>
    <row r="10" spans="1:19" x14ac:dyDescent="0.2">
      <c r="A10" s="10">
        <v>45575</v>
      </c>
      <c r="B10" s="9" t="s">
        <v>11</v>
      </c>
      <c r="C10" s="11">
        <v>0.1451388888888889</v>
      </c>
      <c r="D10" s="9" t="s">
        <v>4</v>
      </c>
      <c r="E10" s="9" t="s">
        <v>85</v>
      </c>
      <c r="F10" s="9"/>
      <c r="G10" s="9"/>
      <c r="H10" s="9" t="s">
        <v>63</v>
      </c>
      <c r="I10" s="9"/>
      <c r="J10" s="9" t="s">
        <v>86</v>
      </c>
      <c r="K10" s="9" t="s">
        <v>87</v>
      </c>
      <c r="L10" s="12" t="s">
        <v>84</v>
      </c>
      <c r="M10" s="9"/>
      <c r="N10" s="9" t="s">
        <v>468</v>
      </c>
      <c r="O10" s="9"/>
      <c r="P10" s="9"/>
      <c r="Q10" s="9"/>
      <c r="R10" s="9"/>
      <c r="S10" s="9"/>
    </row>
    <row r="11" spans="1:19" x14ac:dyDescent="0.2">
      <c r="A11" s="10">
        <v>45576</v>
      </c>
      <c r="B11" s="9" t="s">
        <v>12</v>
      </c>
      <c r="C11" s="11">
        <v>0.14027777777777778</v>
      </c>
      <c r="D11" s="9" t="s">
        <v>4</v>
      </c>
      <c r="E11" s="9" t="s">
        <v>85</v>
      </c>
      <c r="F11" s="9"/>
      <c r="G11" s="9"/>
      <c r="H11" s="9" t="s">
        <v>63</v>
      </c>
      <c r="I11" s="9"/>
      <c r="J11" s="9" t="s">
        <v>86</v>
      </c>
      <c r="K11" s="9" t="s">
        <v>88</v>
      </c>
      <c r="L11" s="12" t="s">
        <v>84</v>
      </c>
      <c r="M11" s="9"/>
      <c r="N11" s="9" t="s">
        <v>468</v>
      </c>
      <c r="O11" s="9"/>
      <c r="P11" s="9"/>
      <c r="Q11" s="9"/>
      <c r="R11" s="9"/>
      <c r="S11" s="9"/>
    </row>
    <row r="12" spans="1:19" x14ac:dyDescent="0.2">
      <c r="A12" s="10">
        <v>45577</v>
      </c>
      <c r="B12" s="9" t="s">
        <v>13</v>
      </c>
      <c r="C12" s="11">
        <v>4.3749999999999997E-2</v>
      </c>
      <c r="D12" s="9" t="s">
        <v>4</v>
      </c>
      <c r="E12" s="9" t="s">
        <v>85</v>
      </c>
      <c r="F12" s="9"/>
      <c r="G12" s="9"/>
      <c r="H12" s="9" t="s">
        <v>63</v>
      </c>
      <c r="I12" s="9"/>
      <c r="J12" s="9" t="s">
        <v>89</v>
      </c>
      <c r="K12" s="9" t="s">
        <v>90</v>
      </c>
      <c r="L12" s="9" t="s">
        <v>91</v>
      </c>
      <c r="M12" s="9"/>
      <c r="N12" s="9" t="s">
        <v>469</v>
      </c>
      <c r="O12" s="9"/>
      <c r="P12" s="9"/>
      <c r="Q12" s="9"/>
      <c r="R12" s="9"/>
      <c r="S12" s="9"/>
    </row>
    <row r="13" spans="1:19" x14ac:dyDescent="0.2">
      <c r="A13" s="10">
        <v>45577</v>
      </c>
      <c r="B13" s="9" t="s">
        <v>14</v>
      </c>
      <c r="C13" s="11">
        <v>0.3840277777777778</v>
      </c>
      <c r="D13" s="9" t="s">
        <v>4</v>
      </c>
      <c r="E13" s="9" t="s">
        <v>79</v>
      </c>
      <c r="F13" s="9"/>
      <c r="G13" s="9"/>
      <c r="H13" s="9" t="s">
        <v>63</v>
      </c>
      <c r="I13" s="9" t="s">
        <v>63</v>
      </c>
      <c r="J13" s="9" t="s">
        <v>92</v>
      </c>
      <c r="K13" s="9" t="s">
        <v>93</v>
      </c>
      <c r="L13" s="12" t="s">
        <v>84</v>
      </c>
      <c r="M13" s="9"/>
      <c r="N13" s="9" t="s">
        <v>468</v>
      </c>
      <c r="O13" s="9"/>
      <c r="P13" s="9"/>
      <c r="Q13" s="9"/>
      <c r="R13" s="9"/>
      <c r="S13" s="9"/>
    </row>
    <row r="14" spans="1:19" x14ac:dyDescent="0.2">
      <c r="A14" s="10">
        <v>45578</v>
      </c>
      <c r="B14" s="9" t="s">
        <v>15</v>
      </c>
      <c r="C14" s="11">
        <v>1.8055555555555554E-2</v>
      </c>
      <c r="D14" s="9" t="s">
        <v>4</v>
      </c>
      <c r="E14" s="9"/>
      <c r="F14" s="9"/>
      <c r="G14" s="9"/>
      <c r="H14" s="9" t="s">
        <v>63</v>
      </c>
      <c r="I14" s="9"/>
      <c r="J14" s="9" t="s">
        <v>94</v>
      </c>
      <c r="K14" s="9" t="s">
        <v>95</v>
      </c>
      <c r="L14" s="9" t="s">
        <v>91</v>
      </c>
      <c r="M14" s="9"/>
      <c r="N14" s="9" t="s">
        <v>470</v>
      </c>
      <c r="O14" s="9"/>
      <c r="P14" s="9"/>
      <c r="Q14" s="9"/>
      <c r="R14" s="9"/>
      <c r="S14" s="9"/>
    </row>
    <row r="15" spans="1:19" x14ac:dyDescent="0.2">
      <c r="A15" s="10">
        <v>45578</v>
      </c>
      <c r="B15" s="9" t="s">
        <v>16</v>
      </c>
      <c r="C15" s="11">
        <v>2.361111111111111E-2</v>
      </c>
      <c r="D15" s="9" t="s">
        <v>4</v>
      </c>
      <c r="E15" s="9"/>
      <c r="F15" s="9"/>
      <c r="G15" s="9"/>
      <c r="H15" s="9" t="s">
        <v>63</v>
      </c>
      <c r="I15" s="9"/>
      <c r="J15" s="9" t="s">
        <v>96</v>
      </c>
      <c r="K15" s="9" t="s">
        <v>97</v>
      </c>
      <c r="L15" s="9" t="s">
        <v>91</v>
      </c>
      <c r="M15" s="9"/>
      <c r="N15" s="9" t="s">
        <v>471</v>
      </c>
      <c r="O15" s="9"/>
      <c r="P15" s="9"/>
      <c r="Q15" s="9"/>
      <c r="R15" s="9"/>
      <c r="S15" s="9"/>
    </row>
    <row r="16" spans="1:19" x14ac:dyDescent="0.2">
      <c r="A16" s="10">
        <v>45578</v>
      </c>
      <c r="B16" s="9" t="s">
        <v>17</v>
      </c>
      <c r="C16" s="11">
        <v>2.361111111111111E-2</v>
      </c>
      <c r="D16" s="9" t="s">
        <v>4</v>
      </c>
      <c r="E16" s="9"/>
      <c r="F16" s="9"/>
      <c r="G16" s="9"/>
      <c r="H16" s="9" t="s">
        <v>63</v>
      </c>
      <c r="I16" s="9"/>
      <c r="J16" s="9" t="s">
        <v>98</v>
      </c>
      <c r="K16" s="9" t="s">
        <v>99</v>
      </c>
      <c r="L16" s="9" t="s">
        <v>91</v>
      </c>
      <c r="M16" s="9"/>
      <c r="N16" s="9" t="s">
        <v>471</v>
      </c>
      <c r="O16" s="9"/>
      <c r="P16" s="9"/>
      <c r="Q16" s="9"/>
      <c r="R16" s="9"/>
      <c r="S16" s="9"/>
    </row>
    <row r="17" spans="1:19" x14ac:dyDescent="0.2">
      <c r="A17" s="10">
        <v>45578</v>
      </c>
      <c r="B17" s="9" t="s">
        <v>18</v>
      </c>
      <c r="C17" s="11">
        <v>2.7083333333333334E-2</v>
      </c>
      <c r="D17" s="9" t="s">
        <v>4</v>
      </c>
      <c r="E17" s="9" t="s">
        <v>85</v>
      </c>
      <c r="F17" s="9"/>
      <c r="G17" s="9"/>
      <c r="H17" s="9" t="s">
        <v>63</v>
      </c>
      <c r="I17" s="9"/>
      <c r="J17" s="9" t="s">
        <v>100</v>
      </c>
      <c r="K17" s="9" t="s">
        <v>101</v>
      </c>
      <c r="L17" s="9" t="s">
        <v>91</v>
      </c>
      <c r="M17" s="9"/>
      <c r="N17" s="9" t="s">
        <v>472</v>
      </c>
      <c r="O17" s="9"/>
      <c r="P17" s="9"/>
      <c r="Q17" s="9"/>
      <c r="R17" s="9"/>
      <c r="S17" s="9"/>
    </row>
    <row r="18" spans="1:19" x14ac:dyDescent="0.2">
      <c r="A18" s="10">
        <v>45578</v>
      </c>
      <c r="B18" s="9" t="s">
        <v>18</v>
      </c>
      <c r="C18" s="11"/>
      <c r="D18" s="9" t="s">
        <v>4</v>
      </c>
      <c r="E18" s="9" t="s">
        <v>102</v>
      </c>
      <c r="F18" s="9"/>
      <c r="G18" s="9"/>
      <c r="H18" s="9" t="s">
        <v>63</v>
      </c>
      <c r="I18" s="9"/>
      <c r="J18" s="9"/>
      <c r="K18" s="9" t="s">
        <v>103</v>
      </c>
      <c r="L18" s="9" t="s">
        <v>91</v>
      </c>
      <c r="M18" s="9"/>
      <c r="N18" s="9"/>
      <c r="O18" s="9"/>
      <c r="P18" s="9"/>
      <c r="Q18" s="9"/>
      <c r="R18" s="9"/>
      <c r="S18" s="9"/>
    </row>
    <row r="19" spans="1:19" x14ac:dyDescent="0.2">
      <c r="A19" s="10">
        <v>45580</v>
      </c>
      <c r="B19" s="9" t="s">
        <v>19</v>
      </c>
      <c r="C19" s="11">
        <v>6.5277777777777782E-2</v>
      </c>
      <c r="D19" s="9" t="s">
        <v>4</v>
      </c>
      <c r="E19" s="9" t="s">
        <v>85</v>
      </c>
      <c r="F19" s="9"/>
      <c r="G19" s="9"/>
      <c r="H19" s="9" t="s">
        <v>63</v>
      </c>
      <c r="I19" s="9"/>
      <c r="J19" s="9" t="s">
        <v>104</v>
      </c>
      <c r="K19" s="13" t="s">
        <v>105</v>
      </c>
      <c r="L19" s="9" t="s">
        <v>91</v>
      </c>
      <c r="M19" s="9"/>
      <c r="N19" s="9" t="s">
        <v>473</v>
      </c>
      <c r="O19" s="9"/>
      <c r="P19" s="9"/>
      <c r="Q19" s="9"/>
      <c r="R19" s="9"/>
      <c r="S19" s="9"/>
    </row>
    <row r="20" spans="1:19" x14ac:dyDescent="0.2">
      <c r="A20" s="10">
        <v>45580</v>
      </c>
      <c r="B20" s="9" t="s">
        <v>20</v>
      </c>
      <c r="C20" s="11">
        <v>0.20347222222222222</v>
      </c>
      <c r="D20" s="9" t="s">
        <v>4</v>
      </c>
      <c r="E20" s="9" t="s">
        <v>79</v>
      </c>
      <c r="F20" s="9"/>
      <c r="G20" s="9"/>
      <c r="H20" s="9" t="s">
        <v>63</v>
      </c>
      <c r="I20" s="9" t="s">
        <v>63</v>
      </c>
      <c r="J20" s="9" t="s">
        <v>106</v>
      </c>
      <c r="K20" s="9" t="s">
        <v>107</v>
      </c>
      <c r="L20" s="9" t="s">
        <v>91</v>
      </c>
      <c r="M20" s="9"/>
      <c r="N20" s="9" t="s">
        <v>474</v>
      </c>
      <c r="O20" s="9"/>
      <c r="P20" s="9"/>
      <c r="Q20" s="9"/>
      <c r="R20" s="9"/>
      <c r="S20" s="9"/>
    </row>
    <row r="21" spans="1:19" x14ac:dyDescent="0.2">
      <c r="A21" s="10">
        <v>45581</v>
      </c>
      <c r="B21" s="9" t="s">
        <v>21</v>
      </c>
      <c r="C21" s="11">
        <v>4.3749999999999997E-2</v>
      </c>
      <c r="D21" s="9" t="s">
        <v>4</v>
      </c>
      <c r="E21" s="9"/>
      <c r="F21" s="9"/>
      <c r="G21" s="9"/>
      <c r="H21" s="9" t="s">
        <v>63</v>
      </c>
      <c r="I21" s="9"/>
      <c r="J21" s="9" t="s">
        <v>108</v>
      </c>
      <c r="K21" s="9" t="s">
        <v>109</v>
      </c>
      <c r="L21" s="9" t="s">
        <v>110</v>
      </c>
      <c r="M21" s="9"/>
      <c r="N21" s="9" t="s">
        <v>475</v>
      </c>
      <c r="O21" s="9"/>
      <c r="P21" s="9"/>
      <c r="Q21" s="9"/>
      <c r="R21" s="9"/>
      <c r="S21" s="9"/>
    </row>
    <row r="22" spans="1:19" x14ac:dyDescent="0.2">
      <c r="A22" s="10">
        <v>45583</v>
      </c>
      <c r="B22" s="9" t="s">
        <v>22</v>
      </c>
      <c r="C22" s="11">
        <v>0.20347222222222222</v>
      </c>
      <c r="D22" s="9" t="s">
        <v>4</v>
      </c>
      <c r="E22" s="9" t="s">
        <v>79</v>
      </c>
      <c r="F22" s="9"/>
      <c r="G22" s="9"/>
      <c r="H22" s="9" t="s">
        <v>63</v>
      </c>
      <c r="I22" s="9" t="s">
        <v>63</v>
      </c>
      <c r="J22" s="9" t="s">
        <v>111</v>
      </c>
      <c r="K22" s="9" t="s">
        <v>112</v>
      </c>
      <c r="L22" s="9" t="s">
        <v>113</v>
      </c>
      <c r="M22" s="9"/>
      <c r="N22" s="9" t="s">
        <v>476</v>
      </c>
      <c r="O22" s="9"/>
      <c r="P22" s="9"/>
      <c r="Q22" s="9"/>
      <c r="R22" s="9"/>
      <c r="S22" s="9"/>
    </row>
    <row r="23" spans="1:19" x14ac:dyDescent="0.2">
      <c r="A23" s="10">
        <v>45587</v>
      </c>
      <c r="B23" s="9" t="s">
        <v>23</v>
      </c>
      <c r="C23" s="11">
        <v>4.8611111111111112E-2</v>
      </c>
      <c r="D23" s="9" t="s">
        <v>4</v>
      </c>
      <c r="E23" s="9"/>
      <c r="F23" s="9"/>
      <c r="G23" s="9"/>
      <c r="H23" s="9" t="s">
        <v>63</v>
      </c>
      <c r="I23" s="9" t="s">
        <v>63</v>
      </c>
      <c r="J23" s="9" t="s">
        <v>114</v>
      </c>
      <c r="K23" s="9" t="s">
        <v>115</v>
      </c>
      <c r="L23" s="12" t="s">
        <v>116</v>
      </c>
      <c r="M23" s="9"/>
      <c r="N23" s="9" t="s">
        <v>477</v>
      </c>
      <c r="O23" s="9"/>
      <c r="P23" s="9"/>
      <c r="Q23" s="9"/>
      <c r="R23" s="9"/>
      <c r="S23" s="9"/>
    </row>
    <row r="24" spans="1:19" x14ac:dyDescent="0.2">
      <c r="A24" s="10">
        <v>45590</v>
      </c>
      <c r="B24" s="9" t="s">
        <v>24</v>
      </c>
      <c r="C24" s="11">
        <v>2.2916666666666665E-2</v>
      </c>
      <c r="D24" s="9" t="s">
        <v>4</v>
      </c>
      <c r="E24" s="9" t="s">
        <v>85</v>
      </c>
      <c r="F24" s="9"/>
      <c r="G24" s="9"/>
      <c r="H24" s="9" t="s">
        <v>63</v>
      </c>
      <c r="I24" s="9"/>
      <c r="J24" s="9" t="s">
        <v>117</v>
      </c>
      <c r="K24" s="9" t="s">
        <v>118</v>
      </c>
      <c r="L24" s="12" t="s">
        <v>119</v>
      </c>
      <c r="M24" s="9"/>
      <c r="N24" s="9" t="s">
        <v>189</v>
      </c>
      <c r="O24" s="9"/>
      <c r="P24" s="9"/>
      <c r="Q24" s="9"/>
      <c r="R24" s="9"/>
      <c r="S24" s="9"/>
    </row>
    <row r="25" spans="1:19" x14ac:dyDescent="0.2">
      <c r="A25" s="10">
        <v>45597</v>
      </c>
      <c r="B25" s="9" t="s">
        <v>25</v>
      </c>
      <c r="C25" s="11">
        <v>6.5972222222222224E-2</v>
      </c>
      <c r="D25" s="9" t="s">
        <v>4</v>
      </c>
      <c r="E25" s="9" t="s">
        <v>102</v>
      </c>
      <c r="F25" s="9" t="s">
        <v>85</v>
      </c>
      <c r="G25" s="9" t="s">
        <v>120</v>
      </c>
      <c r="H25" s="9" t="s">
        <v>63</v>
      </c>
      <c r="I25" s="9"/>
      <c r="J25" s="9" t="s">
        <v>121</v>
      </c>
      <c r="K25" s="9" t="s">
        <v>122</v>
      </c>
      <c r="L25" s="9" t="s">
        <v>123</v>
      </c>
      <c r="M25" s="9"/>
      <c r="N25" s="9" t="s">
        <v>473</v>
      </c>
      <c r="O25" s="9"/>
      <c r="P25" s="9"/>
      <c r="Q25" s="9"/>
      <c r="R25" s="9"/>
      <c r="S25" s="9"/>
    </row>
    <row r="26" spans="1:19" x14ac:dyDescent="0.2">
      <c r="A26" s="10">
        <v>45597</v>
      </c>
      <c r="B26" s="9" t="s">
        <v>26</v>
      </c>
      <c r="C26" s="11">
        <v>4.1666666666666664E-2</v>
      </c>
      <c r="D26" s="9" t="s">
        <v>4</v>
      </c>
      <c r="E26" s="9" t="s">
        <v>102</v>
      </c>
      <c r="F26" s="9"/>
      <c r="G26" s="9"/>
      <c r="H26" s="9" t="s">
        <v>63</v>
      </c>
      <c r="I26" s="9"/>
      <c r="J26" s="9" t="s">
        <v>124</v>
      </c>
      <c r="K26" s="9" t="s">
        <v>125</v>
      </c>
      <c r="L26" s="12" t="s">
        <v>126</v>
      </c>
      <c r="M26" s="9"/>
      <c r="N26" s="9" t="s">
        <v>478</v>
      </c>
      <c r="O26" s="9"/>
      <c r="P26" s="9"/>
      <c r="Q26" s="9"/>
      <c r="R26" s="9"/>
      <c r="S26" s="9"/>
    </row>
    <row r="27" spans="1:19" x14ac:dyDescent="0.2">
      <c r="A27" s="10">
        <v>45598</v>
      </c>
      <c r="B27" s="9" t="s">
        <v>27</v>
      </c>
      <c r="C27" s="11">
        <v>5.0694444444444445E-2</v>
      </c>
      <c r="D27" s="9" t="s">
        <v>4</v>
      </c>
      <c r="E27" s="9" t="s">
        <v>102</v>
      </c>
      <c r="F27" s="9"/>
      <c r="G27" s="9"/>
      <c r="H27" s="9" t="s">
        <v>63</v>
      </c>
      <c r="I27" s="9"/>
      <c r="J27" s="9" t="s">
        <v>127</v>
      </c>
      <c r="K27" s="9" t="s">
        <v>128</v>
      </c>
      <c r="L27" s="12" t="s">
        <v>129</v>
      </c>
      <c r="M27" s="9"/>
      <c r="N27" s="9" t="s">
        <v>479</v>
      </c>
      <c r="O27" s="9"/>
      <c r="P27" s="9"/>
      <c r="Q27" s="9"/>
      <c r="R27" s="9"/>
      <c r="S27" s="9"/>
    </row>
    <row r="28" spans="1:19" x14ac:dyDescent="0.2">
      <c r="A28" s="10">
        <v>45598</v>
      </c>
      <c r="B28" s="9" t="s">
        <v>28</v>
      </c>
      <c r="C28" s="11">
        <v>4.9305555555555554E-2</v>
      </c>
      <c r="D28" s="9" t="s">
        <v>4</v>
      </c>
      <c r="E28" s="9" t="s">
        <v>102</v>
      </c>
      <c r="F28" s="9"/>
      <c r="G28" s="9"/>
      <c r="H28" s="9" t="s">
        <v>63</v>
      </c>
      <c r="I28" s="9"/>
      <c r="J28" s="9" t="s">
        <v>127</v>
      </c>
      <c r="K28" s="9" t="s">
        <v>130</v>
      </c>
      <c r="L28" s="12" t="s">
        <v>131</v>
      </c>
      <c r="M28" s="9"/>
      <c r="N28" s="9" t="s">
        <v>479</v>
      </c>
      <c r="O28" s="9"/>
      <c r="P28" s="9"/>
      <c r="Q28" s="9"/>
      <c r="R28" s="9"/>
      <c r="S28" s="9"/>
    </row>
    <row r="29" spans="1:19" x14ac:dyDescent="0.2">
      <c r="A29" s="10">
        <v>45599</v>
      </c>
      <c r="B29" s="9" t="s">
        <v>29</v>
      </c>
      <c r="C29" s="11">
        <v>3.6111111111111108E-2</v>
      </c>
      <c r="D29" s="9" t="s">
        <v>4</v>
      </c>
      <c r="E29" s="9" t="s">
        <v>102</v>
      </c>
      <c r="F29" s="9"/>
      <c r="G29" s="9"/>
      <c r="H29" s="9" t="s">
        <v>63</v>
      </c>
      <c r="I29" s="9"/>
      <c r="J29" s="9" t="s">
        <v>127</v>
      </c>
      <c r="K29" s="9" t="s">
        <v>132</v>
      </c>
      <c r="L29" s="12" t="s">
        <v>133</v>
      </c>
      <c r="M29" s="9"/>
      <c r="N29" s="9" t="s">
        <v>479</v>
      </c>
      <c r="O29" s="9"/>
      <c r="P29" s="9"/>
      <c r="Q29" s="9"/>
      <c r="R29" s="9"/>
      <c r="S29" s="9"/>
    </row>
    <row r="30" spans="1:19" x14ac:dyDescent="0.2">
      <c r="A30" s="10">
        <v>45599</v>
      </c>
      <c r="B30" s="9" t="s">
        <v>30</v>
      </c>
      <c r="C30" s="11">
        <v>5.8333333333333334E-2</v>
      </c>
      <c r="D30" s="9" t="s">
        <v>4</v>
      </c>
      <c r="E30" s="9" t="s">
        <v>102</v>
      </c>
      <c r="F30" s="9" t="s">
        <v>85</v>
      </c>
      <c r="G30" s="9"/>
      <c r="H30" s="9" t="s">
        <v>63</v>
      </c>
      <c r="I30" s="9"/>
      <c r="J30" s="9" t="s">
        <v>134</v>
      </c>
      <c r="K30" s="9" t="s">
        <v>135</v>
      </c>
      <c r="L30" s="12" t="s">
        <v>136</v>
      </c>
      <c r="M30" s="9"/>
      <c r="N30" s="9" t="s">
        <v>480</v>
      </c>
      <c r="O30" s="9"/>
      <c r="P30" s="9"/>
      <c r="Q30" s="9"/>
      <c r="R30" s="9"/>
      <c r="S30" s="9"/>
    </row>
    <row r="31" spans="1:19" x14ac:dyDescent="0.2">
      <c r="A31" s="10">
        <v>45599</v>
      </c>
      <c r="B31" s="9" t="s">
        <v>31</v>
      </c>
      <c r="C31" s="11">
        <v>0.30277777777777776</v>
      </c>
      <c r="D31" s="9" t="s">
        <v>4</v>
      </c>
      <c r="E31" s="9" t="s">
        <v>137</v>
      </c>
      <c r="F31" s="9"/>
      <c r="G31" s="9"/>
      <c r="H31" s="9" t="s">
        <v>63</v>
      </c>
      <c r="I31" s="9" t="s">
        <v>63</v>
      </c>
      <c r="J31" s="9" t="s">
        <v>138</v>
      </c>
      <c r="K31" s="9" t="s">
        <v>139</v>
      </c>
      <c r="L31" s="12" t="s">
        <v>140</v>
      </c>
      <c r="M31" s="9"/>
      <c r="N31" s="9" t="s">
        <v>481</v>
      </c>
      <c r="O31" s="9"/>
      <c r="P31" s="9"/>
      <c r="Q31" s="9"/>
      <c r="R31" s="9"/>
      <c r="S31" s="9"/>
    </row>
    <row r="32" spans="1:19" x14ac:dyDescent="0.2">
      <c r="A32" s="10">
        <v>45605</v>
      </c>
      <c r="B32" s="9" t="s">
        <v>32</v>
      </c>
      <c r="C32" s="11">
        <v>0.30138888888888887</v>
      </c>
      <c r="D32" s="9" t="s">
        <v>4</v>
      </c>
      <c r="E32" s="9"/>
      <c r="F32" s="9"/>
      <c r="G32" s="9"/>
      <c r="H32" s="9" t="s">
        <v>63</v>
      </c>
      <c r="I32" s="9" t="s">
        <v>63</v>
      </c>
      <c r="J32" s="9" t="s">
        <v>141</v>
      </c>
      <c r="K32" s="9" t="s">
        <v>142</v>
      </c>
      <c r="L32" s="12" t="s">
        <v>143</v>
      </c>
      <c r="M32" s="9"/>
      <c r="N32" s="9" t="s">
        <v>482</v>
      </c>
      <c r="O32" s="9"/>
      <c r="P32" s="9"/>
      <c r="Q32" s="9"/>
      <c r="R32" s="9"/>
      <c r="S32" s="9"/>
    </row>
    <row r="33" spans="1:19" x14ac:dyDescent="0.2">
      <c r="A33" s="10">
        <v>45606</v>
      </c>
      <c r="B33" s="9" t="s">
        <v>33</v>
      </c>
      <c r="C33" s="11">
        <v>0.19027777777777777</v>
      </c>
      <c r="D33" s="9" t="s">
        <v>4</v>
      </c>
      <c r="E33" s="9" t="s">
        <v>85</v>
      </c>
      <c r="F33" s="9"/>
      <c r="G33" s="9"/>
      <c r="H33" s="9" t="s">
        <v>63</v>
      </c>
      <c r="I33" s="9"/>
      <c r="J33" s="9" t="s">
        <v>144</v>
      </c>
      <c r="K33" s="9" t="s">
        <v>145</v>
      </c>
      <c r="L33" s="12" t="s">
        <v>146</v>
      </c>
      <c r="M33" s="9"/>
      <c r="N33" s="9" t="s">
        <v>483</v>
      </c>
      <c r="O33" s="9"/>
      <c r="P33" s="9"/>
      <c r="Q33" s="9"/>
      <c r="R33" s="9"/>
      <c r="S33" s="9"/>
    </row>
    <row r="34" spans="1:19" x14ac:dyDescent="0.2">
      <c r="A34" s="10">
        <v>45609</v>
      </c>
      <c r="B34" s="9" t="s">
        <v>34</v>
      </c>
      <c r="C34" s="11">
        <v>4.8611111111111112E-2</v>
      </c>
      <c r="D34" s="9" t="s">
        <v>4</v>
      </c>
      <c r="E34" s="9" t="s">
        <v>85</v>
      </c>
      <c r="F34" s="9"/>
      <c r="G34" s="9"/>
      <c r="H34" s="9" t="s">
        <v>63</v>
      </c>
      <c r="I34" s="9" t="s">
        <v>63</v>
      </c>
      <c r="J34" s="9" t="s">
        <v>147</v>
      </c>
      <c r="K34" s="9" t="s">
        <v>148</v>
      </c>
      <c r="L34" s="12" t="s">
        <v>149</v>
      </c>
      <c r="M34" s="9"/>
      <c r="N34" s="9" t="s">
        <v>189</v>
      </c>
      <c r="O34" s="9"/>
      <c r="P34" s="9"/>
      <c r="Q34" s="9"/>
      <c r="R34" s="9"/>
      <c r="S34" s="9"/>
    </row>
    <row r="35" spans="1:19" x14ac:dyDescent="0.2">
      <c r="A35" s="10">
        <v>45610</v>
      </c>
      <c r="B35" s="9" t="s">
        <v>35</v>
      </c>
      <c r="C35" s="11">
        <v>7.7083333333333337E-2</v>
      </c>
      <c r="D35" s="9" t="s">
        <v>4</v>
      </c>
      <c r="E35" s="9"/>
      <c r="F35" s="9"/>
      <c r="G35" s="9"/>
      <c r="H35" s="9" t="s">
        <v>63</v>
      </c>
      <c r="I35" s="9"/>
      <c r="J35" s="9" t="s">
        <v>150</v>
      </c>
      <c r="K35" s="9" t="s">
        <v>151</v>
      </c>
      <c r="L35" s="12" t="s">
        <v>152</v>
      </c>
      <c r="M35" s="9"/>
      <c r="N35" s="9"/>
      <c r="O35" s="9"/>
      <c r="P35" s="9"/>
      <c r="Q35" s="9"/>
      <c r="R35" s="9"/>
      <c r="S35" s="9"/>
    </row>
    <row r="36" spans="1:19" x14ac:dyDescent="0.2">
      <c r="A36" s="10">
        <v>45619</v>
      </c>
      <c r="B36" s="9" t="s">
        <v>36</v>
      </c>
      <c r="C36" s="11">
        <v>6.3888888888888884E-2</v>
      </c>
      <c r="D36" s="9" t="s">
        <v>4</v>
      </c>
      <c r="E36" s="9" t="s">
        <v>85</v>
      </c>
      <c r="F36" s="9"/>
      <c r="G36" s="9"/>
      <c r="H36" s="9" t="s">
        <v>63</v>
      </c>
      <c r="I36" s="9"/>
      <c r="J36" s="9" t="s">
        <v>153</v>
      </c>
      <c r="K36" s="9" t="s">
        <v>154</v>
      </c>
      <c r="L36" s="12" t="s">
        <v>155</v>
      </c>
      <c r="M36" s="9"/>
      <c r="N36" s="9"/>
      <c r="O36" s="9"/>
      <c r="P36" s="9"/>
      <c r="Q36" s="9"/>
      <c r="R36" s="9"/>
      <c r="S36" s="9"/>
    </row>
    <row r="37" spans="1:19" x14ac:dyDescent="0.2">
      <c r="A37" s="10">
        <v>45622</v>
      </c>
      <c r="B37" s="9" t="s">
        <v>37</v>
      </c>
      <c r="C37" s="11">
        <v>0.18194444444444444</v>
      </c>
      <c r="D37" s="9" t="s">
        <v>4</v>
      </c>
      <c r="E37" s="9"/>
      <c r="F37" s="9"/>
      <c r="G37" s="9"/>
      <c r="H37" s="9" t="s">
        <v>63</v>
      </c>
      <c r="I37" s="9"/>
      <c r="J37" s="9" t="s">
        <v>156</v>
      </c>
      <c r="K37" s="9" t="s">
        <v>157</v>
      </c>
      <c r="L37" s="12" t="s">
        <v>158</v>
      </c>
      <c r="M37" s="9"/>
      <c r="N37" s="9" t="s">
        <v>484</v>
      </c>
      <c r="O37" s="9"/>
      <c r="P37" s="9"/>
      <c r="Q37" s="9"/>
      <c r="R37" s="9"/>
      <c r="S37" s="9"/>
    </row>
    <row r="38" spans="1:19" x14ac:dyDescent="0.2">
      <c r="A38" s="10">
        <v>45643</v>
      </c>
      <c r="B38" s="9" t="s">
        <v>38</v>
      </c>
      <c r="C38" s="11">
        <v>0.34375</v>
      </c>
      <c r="D38" s="9" t="s">
        <v>4</v>
      </c>
      <c r="E38" s="9" t="s">
        <v>102</v>
      </c>
      <c r="F38" s="9"/>
      <c r="G38" s="9"/>
      <c r="H38" s="9" t="s">
        <v>63</v>
      </c>
      <c r="I38" s="9" t="s">
        <v>63</v>
      </c>
      <c r="J38" s="9" t="s">
        <v>159</v>
      </c>
      <c r="K38" s="9" t="s">
        <v>160</v>
      </c>
      <c r="L38" s="12" t="s">
        <v>161</v>
      </c>
      <c r="M38" s="9"/>
      <c r="N38" s="9" t="s">
        <v>193</v>
      </c>
      <c r="O38" s="9"/>
      <c r="P38" s="9"/>
      <c r="Q38" s="9"/>
      <c r="R38" s="9"/>
      <c r="S38" s="9"/>
    </row>
    <row r="39" spans="1:19" x14ac:dyDescent="0.2">
      <c r="A39" s="10">
        <v>45668</v>
      </c>
      <c r="B39" s="9" t="s">
        <v>39</v>
      </c>
      <c r="C39" s="11">
        <v>0.32222222222222224</v>
      </c>
      <c r="D39" s="9" t="s">
        <v>4</v>
      </c>
      <c r="E39" s="9"/>
      <c r="F39" s="9"/>
      <c r="G39" s="9"/>
      <c r="H39" s="9" t="s">
        <v>63</v>
      </c>
      <c r="I39" s="9" t="s">
        <v>63</v>
      </c>
      <c r="J39" s="9" t="s">
        <v>162</v>
      </c>
      <c r="K39" s="9" t="s">
        <v>163</v>
      </c>
      <c r="L39" s="12" t="s">
        <v>164</v>
      </c>
      <c r="M39" s="9"/>
      <c r="N39" s="9" t="s">
        <v>485</v>
      </c>
      <c r="O39" s="9"/>
      <c r="P39" s="9"/>
      <c r="Q39" s="9"/>
      <c r="R39" s="9"/>
      <c r="S39" s="9"/>
    </row>
    <row r="40" spans="1:19" x14ac:dyDescent="0.2">
      <c r="A40" s="10">
        <v>45683</v>
      </c>
      <c r="B40" s="9" t="s">
        <v>40</v>
      </c>
      <c r="C40" s="11">
        <v>7.5694444444444439E-2</v>
      </c>
      <c r="D40" s="9" t="s">
        <v>4</v>
      </c>
      <c r="E40" s="9"/>
      <c r="F40" s="9"/>
      <c r="G40" s="9"/>
      <c r="H40" s="9" t="s">
        <v>63</v>
      </c>
      <c r="I40" s="9"/>
      <c r="J40" s="9" t="s">
        <v>150</v>
      </c>
      <c r="K40" s="9" t="s">
        <v>165</v>
      </c>
      <c r="L40" s="12" t="s">
        <v>166</v>
      </c>
      <c r="M40" s="9"/>
      <c r="N40" s="9" t="s">
        <v>486</v>
      </c>
      <c r="O40" s="9"/>
      <c r="P40" s="9"/>
      <c r="Q40" s="9"/>
      <c r="R40" s="9"/>
      <c r="S40" s="9"/>
    </row>
    <row r="41" spans="1:19" x14ac:dyDescent="0.2">
      <c r="A41" s="10">
        <v>45694</v>
      </c>
      <c r="B41" s="9" t="s">
        <v>41</v>
      </c>
      <c r="C41" s="11">
        <v>5.1388888888888887E-2</v>
      </c>
      <c r="D41" s="9" t="s">
        <v>4</v>
      </c>
      <c r="E41" s="9"/>
      <c r="F41" s="9"/>
      <c r="G41" s="9"/>
      <c r="H41" s="9" t="s">
        <v>63</v>
      </c>
      <c r="I41" s="9"/>
      <c r="J41" s="9" t="s">
        <v>167</v>
      </c>
      <c r="K41" s="9" t="s">
        <v>168</v>
      </c>
      <c r="L41" s="12" t="s">
        <v>169</v>
      </c>
      <c r="M41" s="9"/>
      <c r="N41" s="9" t="s">
        <v>487</v>
      </c>
      <c r="O41" s="9"/>
      <c r="P41" s="9"/>
      <c r="Q41" s="9"/>
      <c r="R41" s="9"/>
      <c r="S41" s="9"/>
    </row>
    <row r="42" spans="1:19" x14ac:dyDescent="0.2">
      <c r="A42" s="10">
        <v>45763</v>
      </c>
      <c r="B42" s="9" t="s">
        <v>42</v>
      </c>
      <c r="C42" s="11">
        <v>2.7083333333333334E-2</v>
      </c>
      <c r="D42" s="9" t="s">
        <v>4</v>
      </c>
      <c r="E42" s="9"/>
      <c r="F42" s="9"/>
      <c r="G42" s="9"/>
      <c r="H42" s="9" t="s">
        <v>63</v>
      </c>
      <c r="I42" s="9"/>
      <c r="J42" s="9" t="s">
        <v>144</v>
      </c>
      <c r="K42" s="9" t="s">
        <v>170</v>
      </c>
      <c r="L42" s="12" t="s">
        <v>171</v>
      </c>
      <c r="M42" s="9"/>
      <c r="N42" s="9" t="s">
        <v>488</v>
      </c>
      <c r="O42" s="9"/>
      <c r="P42" s="9"/>
      <c r="Q42" s="9"/>
      <c r="R42" s="9"/>
      <c r="S42" s="9"/>
    </row>
    <row r="43" spans="1:19" x14ac:dyDescent="0.2">
      <c r="A43" s="10">
        <v>45771</v>
      </c>
      <c r="B43" s="9" t="s">
        <v>43</v>
      </c>
      <c r="C43" s="11">
        <v>3.3333333333333333E-2</v>
      </c>
      <c r="D43" s="9" t="s">
        <v>4</v>
      </c>
      <c r="E43" s="9"/>
      <c r="F43" s="9"/>
      <c r="G43" s="9"/>
      <c r="H43" s="9" t="s">
        <v>63</v>
      </c>
      <c r="I43" s="9"/>
      <c r="J43" s="9" t="s">
        <v>172</v>
      </c>
      <c r="K43" s="13" t="s">
        <v>173</v>
      </c>
      <c r="L43" s="12" t="s">
        <v>174</v>
      </c>
      <c r="M43" s="9"/>
      <c r="N43" s="9" t="s">
        <v>489</v>
      </c>
      <c r="O43" s="9"/>
      <c r="P43" s="9"/>
      <c r="Q43" s="9"/>
      <c r="R43" s="9"/>
      <c r="S43" s="9"/>
    </row>
    <row r="44" spans="1:19" x14ac:dyDescent="0.2">
      <c r="A44" s="10">
        <v>45777</v>
      </c>
      <c r="B44" s="9" t="s">
        <v>44</v>
      </c>
      <c r="C44" s="11">
        <v>0.125</v>
      </c>
      <c r="D44" s="9" t="s">
        <v>4</v>
      </c>
      <c r="E44" s="9"/>
      <c r="F44" s="9"/>
      <c r="G44" s="9"/>
      <c r="H44" s="9" t="s">
        <v>63</v>
      </c>
      <c r="I44" s="9"/>
      <c r="J44" s="9" t="s">
        <v>172</v>
      </c>
      <c r="K44" s="9" t="s">
        <v>175</v>
      </c>
      <c r="L44" s="12" t="s">
        <v>174</v>
      </c>
      <c r="M44" s="9"/>
      <c r="N44" s="9" t="s">
        <v>490</v>
      </c>
      <c r="O44" s="9"/>
      <c r="P44" s="9"/>
      <c r="Q44" s="9"/>
      <c r="R44" s="9"/>
      <c r="S44" s="9"/>
    </row>
    <row r="45" spans="1:19" x14ac:dyDescent="0.2">
      <c r="A45" s="10">
        <v>45787</v>
      </c>
      <c r="B45" s="9" t="s">
        <v>45</v>
      </c>
      <c r="C45" s="11">
        <v>4.4444444444444446E-2</v>
      </c>
      <c r="D45" s="9" t="s">
        <v>4</v>
      </c>
      <c r="E45" s="9"/>
      <c r="F45" s="9"/>
      <c r="G45" s="9"/>
      <c r="H45" s="9" t="s">
        <v>63</v>
      </c>
      <c r="I45" s="9"/>
      <c r="J45" s="9" t="s">
        <v>144</v>
      </c>
      <c r="K45" s="9" t="s">
        <v>176</v>
      </c>
      <c r="L45" s="12" t="s">
        <v>171</v>
      </c>
      <c r="M45" s="9"/>
      <c r="N45" s="9" t="s">
        <v>488</v>
      </c>
      <c r="O45" s="9"/>
      <c r="P45" s="9"/>
      <c r="Q45" s="9"/>
      <c r="R45" s="9"/>
      <c r="S45" s="9"/>
    </row>
    <row r="46" spans="1:19" x14ac:dyDescent="0.2">
      <c r="A46" s="10">
        <v>45789</v>
      </c>
      <c r="B46" s="9" t="s">
        <v>46</v>
      </c>
      <c r="C46" s="11">
        <v>8.9583333333333334E-2</v>
      </c>
      <c r="D46" s="9" t="s">
        <v>4</v>
      </c>
      <c r="E46" s="9"/>
      <c r="F46" s="9"/>
      <c r="G46" s="9"/>
      <c r="H46" s="9" t="s">
        <v>63</v>
      </c>
      <c r="I46" s="9" t="s">
        <v>63</v>
      </c>
      <c r="J46" s="9" t="s">
        <v>144</v>
      </c>
      <c r="K46" s="9" t="s">
        <v>177</v>
      </c>
      <c r="L46" s="12" t="s">
        <v>174</v>
      </c>
      <c r="M46" s="9"/>
      <c r="N46" s="9" t="s">
        <v>491</v>
      </c>
      <c r="O46" s="9"/>
      <c r="P46" s="9"/>
      <c r="Q46" s="9"/>
      <c r="R46" s="9"/>
      <c r="S46" s="9"/>
    </row>
    <row r="47" spans="1:19" x14ac:dyDescent="0.2">
      <c r="A47" s="10">
        <v>45792</v>
      </c>
      <c r="B47" s="9" t="s">
        <v>47</v>
      </c>
      <c r="C47" s="11">
        <v>0.21944444444444444</v>
      </c>
      <c r="D47" s="9" t="s">
        <v>4</v>
      </c>
      <c r="E47" s="9"/>
      <c r="F47" s="9"/>
      <c r="G47" s="9"/>
      <c r="H47" s="9" t="s">
        <v>63</v>
      </c>
      <c r="I47" s="9" t="s">
        <v>63</v>
      </c>
      <c r="J47" s="9" t="s">
        <v>162</v>
      </c>
      <c r="K47" s="9" t="s">
        <v>178</v>
      </c>
      <c r="L47" s="12" t="s">
        <v>179</v>
      </c>
      <c r="M47" s="9"/>
      <c r="N47" s="9" t="s">
        <v>485</v>
      </c>
      <c r="O47" s="9"/>
      <c r="P47" s="9"/>
      <c r="Q47" s="9"/>
      <c r="R47" s="9"/>
      <c r="S47" s="9"/>
    </row>
    <row r="48" spans="1:19" x14ac:dyDescent="0.2">
      <c r="A48" s="10">
        <v>45800</v>
      </c>
      <c r="B48" s="9" t="s">
        <v>48</v>
      </c>
      <c r="C48" s="11">
        <v>9.7222222222222224E-2</v>
      </c>
      <c r="D48" s="9" t="s">
        <v>4</v>
      </c>
      <c r="E48" s="9"/>
      <c r="F48" s="9"/>
      <c r="G48" s="9"/>
      <c r="H48" s="9" t="s">
        <v>63</v>
      </c>
      <c r="I48" s="9" t="s">
        <v>63</v>
      </c>
      <c r="J48" s="9" t="s">
        <v>172</v>
      </c>
      <c r="K48" s="9" t="s">
        <v>180</v>
      </c>
      <c r="L48" s="12" t="s">
        <v>174</v>
      </c>
      <c r="M48" s="9"/>
      <c r="N48" s="9" t="s">
        <v>492</v>
      </c>
      <c r="O48" s="9"/>
      <c r="P48" s="9"/>
      <c r="Q48" s="9"/>
      <c r="R48" s="9"/>
      <c r="S48" s="9"/>
    </row>
    <row r="49" spans="1:19" x14ac:dyDescent="0.2">
      <c r="A49" s="10">
        <v>45810</v>
      </c>
      <c r="B49" s="9" t="s">
        <v>49</v>
      </c>
      <c r="C49" s="11">
        <v>0.10416666666666667</v>
      </c>
      <c r="D49" s="9" t="s">
        <v>4</v>
      </c>
      <c r="E49" s="9" t="s">
        <v>85</v>
      </c>
      <c r="F49" s="9"/>
      <c r="G49" s="9"/>
      <c r="H49" s="9" t="s">
        <v>63</v>
      </c>
      <c r="I49" s="9" t="s">
        <v>63</v>
      </c>
      <c r="J49" s="9" t="s">
        <v>181</v>
      </c>
      <c r="K49" s="9" t="s">
        <v>182</v>
      </c>
      <c r="L49" s="12" t="s">
        <v>183</v>
      </c>
      <c r="M49" s="9"/>
      <c r="N49" s="9" t="s">
        <v>184</v>
      </c>
      <c r="O49" s="14">
        <v>0.83</v>
      </c>
      <c r="P49" s="9" t="s">
        <v>63</v>
      </c>
      <c r="Q49" s="9" t="s">
        <v>185</v>
      </c>
      <c r="R49" s="15">
        <v>45810.666666666664</v>
      </c>
      <c r="S49" s="16">
        <v>0.87430555555555556</v>
      </c>
    </row>
    <row r="50" spans="1:19" x14ac:dyDescent="0.2">
      <c r="A50" s="10">
        <v>45813</v>
      </c>
      <c r="B50" s="9" t="s">
        <v>50</v>
      </c>
      <c r="C50" s="11">
        <v>7.2222222222222215E-2</v>
      </c>
      <c r="D50" s="9" t="s">
        <v>4</v>
      </c>
      <c r="E50" s="9" t="s">
        <v>85</v>
      </c>
      <c r="F50" s="9"/>
      <c r="G50" s="9"/>
      <c r="H50" s="9" t="s">
        <v>63</v>
      </c>
      <c r="I50" s="9" t="s">
        <v>63</v>
      </c>
      <c r="J50" s="9" t="s">
        <v>186</v>
      </c>
      <c r="K50" s="9" t="s">
        <v>187</v>
      </c>
      <c r="L50" s="12" t="s">
        <v>188</v>
      </c>
      <c r="M50" s="9"/>
      <c r="N50" s="9" t="s">
        <v>189</v>
      </c>
      <c r="O50" s="14">
        <v>0.75</v>
      </c>
      <c r="P50" s="9"/>
      <c r="Q50" s="9"/>
      <c r="R50" s="15">
        <v>45813.444444444445</v>
      </c>
      <c r="S50" s="16">
        <v>0.66805555555555551</v>
      </c>
    </row>
    <row r="51" spans="1:19" x14ac:dyDescent="0.2">
      <c r="A51" s="10">
        <v>45817</v>
      </c>
      <c r="B51" s="9" t="s">
        <v>51</v>
      </c>
      <c r="C51" s="11">
        <v>0.12222222222222222</v>
      </c>
      <c r="D51" s="9" t="s">
        <v>4</v>
      </c>
      <c r="E51" s="9"/>
      <c r="F51" s="9"/>
      <c r="G51" s="9"/>
      <c r="H51" s="9" t="s">
        <v>63</v>
      </c>
      <c r="I51" s="9" t="s">
        <v>63</v>
      </c>
      <c r="J51" s="9" t="s">
        <v>190</v>
      </c>
      <c r="K51" s="9" t="s">
        <v>191</v>
      </c>
      <c r="L51" s="12" t="s">
        <v>192</v>
      </c>
      <c r="M51" s="9"/>
      <c r="N51" s="9" t="s">
        <v>193</v>
      </c>
      <c r="O51" s="9"/>
      <c r="P51" s="9" t="s">
        <v>63</v>
      </c>
      <c r="Q51" s="9" t="s">
        <v>194</v>
      </c>
      <c r="R51" s="15">
        <v>45817.583333333336</v>
      </c>
      <c r="S51" s="16">
        <v>0.4465277777777778</v>
      </c>
    </row>
    <row r="52" spans="1:19" x14ac:dyDescent="0.2">
      <c r="A52" s="10">
        <v>45817</v>
      </c>
      <c r="B52" s="9" t="s">
        <v>52</v>
      </c>
      <c r="C52" s="11">
        <v>4.5138888888888888E-2</v>
      </c>
      <c r="D52" s="9" t="s">
        <v>4</v>
      </c>
      <c r="E52" s="9" t="s">
        <v>85</v>
      </c>
      <c r="F52" s="9"/>
      <c r="G52" s="9"/>
      <c r="H52" s="9" t="s">
        <v>63</v>
      </c>
      <c r="I52" s="9"/>
      <c r="J52" s="9" t="s">
        <v>195</v>
      </c>
      <c r="K52" s="9" t="s">
        <v>196</v>
      </c>
      <c r="L52" s="12" t="s">
        <v>197</v>
      </c>
      <c r="M52" s="9" t="s">
        <v>198</v>
      </c>
      <c r="N52" s="9" t="s">
        <v>199</v>
      </c>
      <c r="O52" s="14">
        <v>0.9</v>
      </c>
      <c r="P52" s="9"/>
      <c r="Q52" s="9"/>
      <c r="R52" s="9" t="s">
        <v>200</v>
      </c>
      <c r="S52" s="16">
        <v>0.33333333333333331</v>
      </c>
    </row>
    <row r="53" spans="1:19" x14ac:dyDescent="0.2">
      <c r="A53" s="10">
        <v>45591</v>
      </c>
      <c r="B53" s="9" t="s">
        <v>53</v>
      </c>
      <c r="C53" s="11">
        <v>2.7083333333333334E-2</v>
      </c>
      <c r="D53" s="9" t="s">
        <v>4</v>
      </c>
      <c r="E53" s="9"/>
      <c r="F53" s="9"/>
      <c r="G53" s="9"/>
      <c r="H53" s="9" t="s">
        <v>63</v>
      </c>
      <c r="I53" s="9"/>
      <c r="J53" s="9" t="s">
        <v>201</v>
      </c>
      <c r="K53" s="9" t="s">
        <v>202</v>
      </c>
      <c r="L53" s="12" t="s">
        <v>203</v>
      </c>
      <c r="M53" s="9"/>
      <c r="N53" s="9" t="s">
        <v>493</v>
      </c>
      <c r="O53" s="9"/>
      <c r="P53" s="9"/>
      <c r="Q53" s="9"/>
      <c r="R53" s="9"/>
      <c r="S53" s="9"/>
    </row>
    <row r="54" spans="1:19" x14ac:dyDescent="0.2">
      <c r="A54" s="10">
        <v>45589</v>
      </c>
      <c r="B54" s="9" t="s">
        <v>54</v>
      </c>
      <c r="C54" s="11">
        <v>5.9027777777777776E-2</v>
      </c>
      <c r="D54" s="9" t="s">
        <v>4</v>
      </c>
      <c r="E54" s="9"/>
      <c r="F54" s="9"/>
      <c r="G54" s="9"/>
      <c r="H54" s="9" t="s">
        <v>63</v>
      </c>
      <c r="I54" s="9"/>
      <c r="J54" s="9" t="s">
        <v>204</v>
      </c>
      <c r="K54" s="9" t="s">
        <v>205</v>
      </c>
      <c r="L54" s="12" t="s">
        <v>203</v>
      </c>
      <c r="M54" s="9"/>
      <c r="N54" s="9" t="s">
        <v>494</v>
      </c>
      <c r="O54" s="9"/>
      <c r="P54" s="9"/>
      <c r="Q54" s="9"/>
      <c r="R54" s="9"/>
      <c r="S54" s="9"/>
    </row>
    <row r="55" spans="1:19" x14ac:dyDescent="0.2">
      <c r="A55" s="10">
        <v>45824</v>
      </c>
      <c r="B55" s="9" t="s">
        <v>55</v>
      </c>
      <c r="C55" s="11">
        <v>0.11805555555555555</v>
      </c>
      <c r="D55" s="9" t="s">
        <v>4</v>
      </c>
      <c r="E55" s="9"/>
      <c r="F55" s="9"/>
      <c r="G55" s="9"/>
      <c r="H55" s="9" t="s">
        <v>63</v>
      </c>
      <c r="I55" s="9" t="s">
        <v>63</v>
      </c>
      <c r="J55" s="9" t="s">
        <v>206</v>
      </c>
      <c r="K55" s="9" t="s">
        <v>207</v>
      </c>
      <c r="L55" s="12" t="s">
        <v>174</v>
      </c>
      <c r="M55" s="9"/>
      <c r="N55" s="9" t="s">
        <v>490</v>
      </c>
      <c r="O55" s="9"/>
      <c r="P55" s="9" t="s">
        <v>63</v>
      </c>
      <c r="Q55" s="9" t="s">
        <v>208</v>
      </c>
      <c r="R55" s="15">
        <v>45824.875</v>
      </c>
      <c r="S55" s="16">
        <v>0.90069444444444446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0FA0-A1E9-224B-837F-B2CE1CA395AB}">
  <dimension ref="A1:J54"/>
  <sheetViews>
    <sheetView workbookViewId="0">
      <selection activeCell="H1" sqref="H1:J54"/>
    </sheetView>
  </sheetViews>
  <sheetFormatPr baseColWidth="10" defaultRowHeight="16" x14ac:dyDescent="0.2"/>
  <cols>
    <col min="1" max="1" width="66.33203125" bestFit="1" customWidth="1"/>
    <col min="2" max="3" width="28.33203125" bestFit="1" customWidth="1"/>
    <col min="4" max="4" width="24.33203125" bestFit="1" customWidth="1"/>
  </cols>
  <sheetData>
    <row r="1" spans="1:10" x14ac:dyDescent="0.2">
      <c r="A1" t="s">
        <v>215</v>
      </c>
      <c r="B1" t="s">
        <v>60</v>
      </c>
      <c r="C1">
        <v>2</v>
      </c>
      <c r="D1">
        <v>3</v>
      </c>
      <c r="E1" t="s">
        <v>347</v>
      </c>
      <c r="F1" t="s">
        <v>348</v>
      </c>
      <c r="G1" t="s">
        <v>226</v>
      </c>
      <c r="H1" t="s">
        <v>349</v>
      </c>
      <c r="I1" t="s">
        <v>350</v>
      </c>
      <c r="J1" t="s">
        <v>351</v>
      </c>
    </row>
    <row r="2" spans="1:10" x14ac:dyDescent="0.2">
      <c r="A2" t="s">
        <v>65</v>
      </c>
      <c r="B2" t="s">
        <v>64</v>
      </c>
      <c r="C2" t="s">
        <v>228</v>
      </c>
      <c r="D2" t="s">
        <v>228</v>
      </c>
      <c r="E2">
        <f>VLOOKUP(B2, skils!$A:$B, 2, 0)</f>
        <v>1</v>
      </c>
      <c r="F2" t="str">
        <f>IF(C2="", "", VLOOKUP(C2, skils!$A:$B, 2, 0))</f>
        <v/>
      </c>
      <c r="G2" t="str">
        <f>IF(D2="", "", VLOOKUP(D2, skils!$A:$B, 2, 0))</f>
        <v/>
      </c>
      <c r="H2" t="str">
        <f>"insert into certificate.skill_lines (cert_id, skill_id) values ((select cert_id from certificate.certificates where cert_code = '"&amp;$A2&amp;"'), "&amp;E2&amp;");"</f>
        <v>insert into certificate.skill_lines (cert_id, skill_id) values ((select cert_id from certificate.certificates where cert_code = 'Certifcate: 21285787'), 1);</v>
      </c>
      <c r="I2" t="str">
        <f>IF(F2="", "", "insert into certificate.skill_lines (cert_id, skill_id) values ((select cert_id from certificate.certificates where cert_code = '"&amp;$A2&amp;"'), "&amp;F2&amp;");")</f>
        <v/>
      </c>
      <c r="J2" t="str">
        <f>IF(G2="", "", "insert into certificate.skill_lines (cert_id, skill_id) values ((select cert_id from certificate.certificates where cert_code = '"&amp;$A2&amp;"'), "&amp;G2&amp;");")</f>
        <v/>
      </c>
    </row>
    <row r="3" spans="1:10" x14ac:dyDescent="0.2">
      <c r="A3" t="s">
        <v>68</v>
      </c>
      <c r="B3" t="s">
        <v>310</v>
      </c>
      <c r="C3" t="s">
        <v>328</v>
      </c>
      <c r="D3" t="s">
        <v>329</v>
      </c>
      <c r="E3">
        <f>VLOOKUP(B3, skils!$A:$B, 2, 0)</f>
        <v>34</v>
      </c>
      <c r="F3">
        <f>IF(C3="", "", VLOOKUP(C3, skils!$A:$B, 2, 0))</f>
        <v>31</v>
      </c>
      <c r="G3">
        <f>IF(D3="", "", VLOOKUP(D3, skils!$A:$B, 2, 0))</f>
        <v>51</v>
      </c>
      <c r="H3" t="str">
        <f t="shared" ref="H3:H54" si="0">"insert into certificate.skill_lines (cert_id, skill_id) values ((select cert_id from certificate.certificates where cert_code = '"&amp;$A3&amp;"'), "&amp;E3&amp;");"</f>
        <v>insert into certificate.skill_lines (cert_id, skill_id) values ((select cert_id from certificate.certificates where cert_code = 'e2c20858f487f64f5fe4e6a0b57f875c3cc70923b7cac7d15959a6b6e64c785a'), 34);</v>
      </c>
      <c r="I3" t="str">
        <f t="shared" ref="I3:I54" si="1">IF(F3="", "", "insert into certificate.skill_lines (cert_id, skill_id) values ((select cert_id from certificate.certificates where cert_code = '"&amp;$A3&amp;"'), "&amp;F3&amp;");")</f>
        <v>insert into certificate.skill_lines (cert_id, skill_id) values ((select cert_id from certificate.certificates where cert_code = 'e2c20858f487f64f5fe4e6a0b57f875c3cc70923b7cac7d15959a6b6e64c785a'), 31);</v>
      </c>
      <c r="J3" t="str">
        <f t="shared" ref="J3:J54" si="2">IF(G3="", "", "insert into certificate.skill_lines (cert_id, skill_id) values ((select cert_id from certificate.certificates where cert_code = '"&amp;$A3&amp;"'), "&amp;G3&amp;");")</f>
        <v>insert into certificate.skill_lines (cert_id, skill_id) values ((select cert_id from certificate.certificates where cert_code = 'e2c20858f487f64f5fe4e6a0b57f875c3cc70923b7cac7d15959a6b6e64c785a'), 51);</v>
      </c>
    </row>
    <row r="4" spans="1:10" x14ac:dyDescent="0.2">
      <c r="A4" t="s">
        <v>71</v>
      </c>
      <c r="B4" t="s">
        <v>70</v>
      </c>
      <c r="C4" t="s">
        <v>228</v>
      </c>
      <c r="D4" t="s">
        <v>228</v>
      </c>
      <c r="E4">
        <f>VLOOKUP(B4, skils!$A:$B, 2, 0)</f>
        <v>3</v>
      </c>
      <c r="F4" t="str">
        <f>IF(C4="", "", VLOOKUP(C4, skils!$A:$B, 2, 0))</f>
        <v/>
      </c>
      <c r="G4" t="str">
        <f>IF(D4="", "", VLOOKUP(D4, skils!$A:$B, 2, 0))</f>
        <v/>
      </c>
      <c r="H4" t="str">
        <f t="shared" si="0"/>
        <v>insert into certificate.skill_lines (cert_id, skill_id) values ((select cert_id from certificate.certificates where cert_code = '3285664bf5eeb5c7baaeb11e5ab956037c3789a479c32cdd1551a52f776c6b8e'), 3);</v>
      </c>
      <c r="I4" t="str">
        <f t="shared" si="1"/>
        <v/>
      </c>
      <c r="J4" t="str">
        <f t="shared" si="2"/>
        <v/>
      </c>
    </row>
    <row r="5" spans="1:10" x14ac:dyDescent="0.2">
      <c r="A5" t="s">
        <v>73</v>
      </c>
      <c r="B5" t="s">
        <v>311</v>
      </c>
      <c r="C5" t="s">
        <v>330</v>
      </c>
      <c r="D5" t="s">
        <v>331</v>
      </c>
      <c r="E5">
        <f>VLOOKUP(B5, skils!$A:$B, 2, 0)</f>
        <v>4</v>
      </c>
      <c r="F5">
        <f>IF(C5="", "", VLOOKUP(C5, skils!$A:$B, 2, 0))</f>
        <v>32</v>
      </c>
      <c r="G5">
        <f>IF(D5="", "", VLOOKUP(D5, skils!$A:$B, 2, 0))</f>
        <v>52</v>
      </c>
      <c r="H5" t="str">
        <f t="shared" si="0"/>
        <v>insert into certificate.skill_lines (cert_id, skill_id) values ((select cert_id from certificate.certificates where cert_code = 'e683508f6cd7180078708ad2ecaa35f725ad29fea9c0b8c65bd0aff82ee3ccd4'), 4);</v>
      </c>
      <c r="I5" t="str">
        <f t="shared" si="1"/>
        <v>insert into certificate.skill_lines (cert_id, skill_id) values ((select cert_id from certificate.certificates where cert_code = 'e683508f6cd7180078708ad2ecaa35f725ad29fea9c0b8c65bd0aff82ee3ccd4'), 32);</v>
      </c>
      <c r="J5" t="str">
        <f t="shared" si="2"/>
        <v>insert into certificate.skill_lines (cert_id, skill_id) values ((select cert_id from certificate.certificates where cert_code = 'e683508f6cd7180078708ad2ecaa35f725ad29fea9c0b8c65bd0aff82ee3ccd4'), 52);</v>
      </c>
    </row>
    <row r="6" spans="1:10" x14ac:dyDescent="0.2">
      <c r="A6" t="s">
        <v>76</v>
      </c>
      <c r="B6" t="s">
        <v>312</v>
      </c>
      <c r="C6" t="s">
        <v>64</v>
      </c>
      <c r="D6" t="s">
        <v>228</v>
      </c>
      <c r="E6">
        <f>VLOOKUP(B6, skils!$A:$B, 2, 0)</f>
        <v>5</v>
      </c>
      <c r="F6">
        <f>IF(C6="", "", VLOOKUP(C6, skils!$A:$B, 2, 0))</f>
        <v>1</v>
      </c>
      <c r="G6" t="str">
        <f>IF(D6="", "", VLOOKUP(D6, skils!$A:$B, 2, 0))</f>
        <v/>
      </c>
      <c r="H6" t="str">
        <f t="shared" si="0"/>
        <v>insert into certificate.skill_lines (cert_id, skill_id) values ((select cert_id from certificate.certificates where cert_code = '96023543004becc69be36e7353f1fad195e1147474b0625a11b51cfe8bf1bc87'), 5);</v>
      </c>
      <c r="I6" t="str">
        <f t="shared" si="1"/>
        <v>insert into certificate.skill_lines (cert_id, skill_id) values ((select cert_id from certificate.certificates where cert_code = '96023543004becc69be36e7353f1fad195e1147474b0625a11b51cfe8bf1bc87'), 1);</v>
      </c>
      <c r="J6" t="str">
        <f t="shared" si="2"/>
        <v/>
      </c>
    </row>
    <row r="7" spans="1:10" x14ac:dyDescent="0.2">
      <c r="A7" t="s">
        <v>78</v>
      </c>
      <c r="B7" t="s">
        <v>70</v>
      </c>
      <c r="C7" t="s">
        <v>228</v>
      </c>
      <c r="D7" t="s">
        <v>228</v>
      </c>
      <c r="E7">
        <f>VLOOKUP(B7, skils!$A:$B, 2, 0)</f>
        <v>3</v>
      </c>
      <c r="F7" t="str">
        <f>IF(C7="", "", VLOOKUP(C7, skils!$A:$B, 2, 0))</f>
        <v/>
      </c>
      <c r="G7" t="str">
        <f>IF(D7="", "", VLOOKUP(D7, skils!$A:$B, 2, 0))</f>
        <v/>
      </c>
      <c r="H7" t="str">
        <f t="shared" si="0"/>
        <v>insert into certificate.skill_lines (cert_id, skill_id) values ((select cert_id from certificate.certificates where cert_code = '585d0fc3371bfe3d3b3c072d09ed29850e6485c77b9308087d2efc744d3a4297'), 3);</v>
      </c>
      <c r="I7" t="str">
        <f t="shared" si="1"/>
        <v/>
      </c>
      <c r="J7" t="str">
        <f t="shared" si="2"/>
        <v/>
      </c>
    </row>
    <row r="8" spans="1:10" x14ac:dyDescent="0.2">
      <c r="A8" t="s">
        <v>81</v>
      </c>
      <c r="B8" t="s">
        <v>70</v>
      </c>
      <c r="C8" t="s">
        <v>310</v>
      </c>
      <c r="D8" t="s">
        <v>228</v>
      </c>
      <c r="E8">
        <f>VLOOKUP(B8, skils!$A:$B, 2, 0)</f>
        <v>3</v>
      </c>
      <c r="F8">
        <f>IF(C8="", "", VLOOKUP(C8, skils!$A:$B, 2, 0))</f>
        <v>34</v>
      </c>
      <c r="G8" t="str">
        <f>IF(D8="", "", VLOOKUP(D8, skils!$A:$B, 2, 0))</f>
        <v/>
      </c>
      <c r="H8" t="str">
        <f t="shared" si="0"/>
        <v>insert into certificate.skill_lines (cert_id, skill_id) values ((select cert_id from certificate.certificates where cert_code = '378f8062b3f3ab96b438ddeff1aaf7f2b5f20f617620c2d7e4717d5b5ae9d465'), 3);</v>
      </c>
      <c r="I8" t="str">
        <f t="shared" si="1"/>
        <v>insert into certificate.skill_lines (cert_id, skill_id) values ((select cert_id from certificate.certificates where cert_code = '378f8062b3f3ab96b438ddeff1aaf7f2b5f20f617620c2d7e4717d5b5ae9d465'), 34);</v>
      </c>
      <c r="J8" t="str">
        <f t="shared" si="2"/>
        <v/>
      </c>
    </row>
    <row r="9" spans="1:10" x14ac:dyDescent="0.2">
      <c r="A9" t="s">
        <v>83</v>
      </c>
      <c r="B9" t="s">
        <v>86</v>
      </c>
      <c r="C9" t="s">
        <v>332</v>
      </c>
      <c r="D9" t="s">
        <v>228</v>
      </c>
      <c r="E9">
        <f>VLOOKUP(B9, skils!$A:$B, 2, 0)</f>
        <v>6</v>
      </c>
      <c r="F9">
        <f>IF(C9="", "", VLOOKUP(C9, skils!$A:$B, 2, 0))</f>
        <v>35</v>
      </c>
      <c r="G9" t="str">
        <f>IF(D9="", "", VLOOKUP(D9, skils!$A:$B, 2, 0))</f>
        <v/>
      </c>
      <c r="H9" t="str">
        <f t="shared" si="0"/>
        <v>insert into certificate.skill_lines (cert_id, skill_id) values ((select cert_id from certificate.certificates where cert_code = 'aa2f76194f00f4e4444fa1fd0695a99dd8808f3ad7a4a444fd6574911add578f'), 6);</v>
      </c>
      <c r="I9" t="str">
        <f t="shared" si="1"/>
        <v>insert into certificate.skill_lines (cert_id, skill_id) values ((select cert_id from certificate.certificates where cert_code = 'aa2f76194f00f4e4444fa1fd0695a99dd8808f3ad7a4a444fd6574911add578f'), 35);</v>
      </c>
      <c r="J9" t="str">
        <f t="shared" si="2"/>
        <v/>
      </c>
    </row>
    <row r="10" spans="1:10" x14ac:dyDescent="0.2">
      <c r="A10" t="s">
        <v>87</v>
      </c>
      <c r="B10" t="s">
        <v>86</v>
      </c>
      <c r="C10" t="s">
        <v>228</v>
      </c>
      <c r="D10" t="s">
        <v>228</v>
      </c>
      <c r="E10">
        <f>VLOOKUP(B10, skils!$A:$B, 2, 0)</f>
        <v>6</v>
      </c>
      <c r="F10" t="str">
        <f>IF(C10="", "", VLOOKUP(C10, skils!$A:$B, 2, 0))</f>
        <v/>
      </c>
      <c r="G10" t="str">
        <f>IF(D10="", "", VLOOKUP(D10, skils!$A:$B, 2, 0))</f>
        <v/>
      </c>
      <c r="H10" t="str">
        <f t="shared" si="0"/>
        <v>insert into certificate.skill_lines (cert_id, skill_id) values ((select cert_id from certificate.certificates where cert_code = 'c44dd0f949d33cfee19648a50b6bf44cfe4d519674f2fc5ada61b8fa92d026d1'), 6);</v>
      </c>
      <c r="I10" t="str">
        <f t="shared" si="1"/>
        <v/>
      </c>
      <c r="J10" t="str">
        <f t="shared" si="2"/>
        <v/>
      </c>
    </row>
    <row r="11" spans="1:10" x14ac:dyDescent="0.2">
      <c r="A11" t="s">
        <v>88</v>
      </c>
      <c r="B11" t="s">
        <v>86</v>
      </c>
      <c r="C11" t="s">
        <v>228</v>
      </c>
      <c r="D11" t="s">
        <v>228</v>
      </c>
      <c r="E11">
        <f>VLOOKUP(B11, skils!$A:$B, 2, 0)</f>
        <v>6</v>
      </c>
      <c r="F11" t="str">
        <f>IF(C11="", "", VLOOKUP(C11, skils!$A:$B, 2, 0))</f>
        <v/>
      </c>
      <c r="G11" t="str">
        <f>IF(D11="", "", VLOOKUP(D11, skils!$A:$B, 2, 0))</f>
        <v/>
      </c>
      <c r="H11" t="str">
        <f t="shared" si="0"/>
        <v>insert into certificate.skill_lines (cert_id, skill_id) values ((select cert_id from certificate.certificates where cert_code = 'c7d081fee9862b5c2945f47586b75ade8749e7d755109668dcb02da69cfcd8d1'), 6);</v>
      </c>
      <c r="I11" t="str">
        <f t="shared" si="1"/>
        <v/>
      </c>
      <c r="J11" t="str">
        <f t="shared" si="2"/>
        <v/>
      </c>
    </row>
    <row r="12" spans="1:10" x14ac:dyDescent="0.2">
      <c r="A12" t="s">
        <v>90</v>
      </c>
      <c r="B12" t="s">
        <v>313</v>
      </c>
      <c r="C12" t="s">
        <v>333</v>
      </c>
      <c r="D12" t="s">
        <v>334</v>
      </c>
      <c r="E12">
        <f>VLOOKUP(B12, skils!$A:$B, 2, 0)</f>
        <v>7</v>
      </c>
      <c r="F12">
        <f>IF(C12="", "", VLOOKUP(C12, skils!$A:$B, 2, 0))</f>
        <v>36</v>
      </c>
      <c r="G12">
        <f>IF(D12="", "", VLOOKUP(D12, skils!$A:$B, 2, 0))</f>
        <v>40</v>
      </c>
      <c r="H12" t="str">
        <f t="shared" si="0"/>
        <v>insert into certificate.skill_lines (cert_id, skill_id) values ((select cert_id from certificate.certificates where cert_code = '2a18b84887cd9d9c5aa529d3f32f56f7b35fe5033b777f11e5c248cccfbbdb64'), 7);</v>
      </c>
      <c r="I12" t="str">
        <f t="shared" si="1"/>
        <v>insert into certificate.skill_lines (cert_id, skill_id) values ((select cert_id from certificate.certificates where cert_code = '2a18b84887cd9d9c5aa529d3f32f56f7b35fe5033b777f11e5c248cccfbbdb64'), 36);</v>
      </c>
      <c r="J12" t="str">
        <f t="shared" si="2"/>
        <v>insert into certificate.skill_lines (cert_id, skill_id) values ((select cert_id from certificate.certificates where cert_code = '2a18b84887cd9d9c5aa529d3f32f56f7b35fe5033b777f11e5c248cccfbbdb64'), 40);</v>
      </c>
    </row>
    <row r="13" spans="1:10" x14ac:dyDescent="0.2">
      <c r="A13" t="s">
        <v>93</v>
      </c>
      <c r="B13" t="s">
        <v>314</v>
      </c>
      <c r="C13" t="s">
        <v>150</v>
      </c>
      <c r="D13" t="s">
        <v>86</v>
      </c>
      <c r="E13">
        <f>VLOOKUP(B13, skils!$A:$B, 2, 0)</f>
        <v>50</v>
      </c>
      <c r="F13">
        <f>IF(C13="", "", VLOOKUP(C13, skils!$A:$B, 2, 0))</f>
        <v>37</v>
      </c>
      <c r="G13">
        <f>IF(D13="", "", VLOOKUP(D13, skils!$A:$B, 2, 0))</f>
        <v>6</v>
      </c>
      <c r="H13" t="str">
        <f t="shared" si="0"/>
        <v>insert into certificate.skill_lines (cert_id, skill_id) values ((select cert_id from certificate.certificates where cert_code = '492cf036c7ff4377b66854c6cec1c01010ec34505888d816df9a68a3bcab01f5'), 50);</v>
      </c>
      <c r="I13" t="str">
        <f t="shared" si="1"/>
        <v>insert into certificate.skill_lines (cert_id, skill_id) values ((select cert_id from certificate.certificates where cert_code = '492cf036c7ff4377b66854c6cec1c01010ec34505888d816df9a68a3bcab01f5'), 37);</v>
      </c>
      <c r="J13" t="str">
        <f t="shared" si="2"/>
        <v>insert into certificate.skill_lines (cert_id, skill_id) values ((select cert_id from certificate.certificates where cert_code = '492cf036c7ff4377b66854c6cec1c01010ec34505888d816df9a68a3bcab01f5'), 6);</v>
      </c>
    </row>
    <row r="14" spans="1:10" x14ac:dyDescent="0.2">
      <c r="A14" t="s">
        <v>95</v>
      </c>
      <c r="B14" t="s">
        <v>315</v>
      </c>
      <c r="C14" t="s">
        <v>316</v>
      </c>
      <c r="D14" t="s">
        <v>334</v>
      </c>
      <c r="E14">
        <f>VLOOKUP(B14, skils!$A:$B, 2, 0)</f>
        <v>9</v>
      </c>
      <c r="F14">
        <f>IF(C14="", "", VLOOKUP(C14, skils!$A:$B, 2, 0))</f>
        <v>38</v>
      </c>
      <c r="G14">
        <f>IF(D14="", "", VLOOKUP(D14, skils!$A:$B, 2, 0))</f>
        <v>40</v>
      </c>
      <c r="H14" t="str">
        <f t="shared" si="0"/>
        <v>insert into certificate.skill_lines (cert_id, skill_id) values ((select cert_id from certificate.certificates where cert_code = 'cadd89586319b62898feef6693040799e0aabbd5c7d53acf9b8cbc6f49ec9d4b'), 9);</v>
      </c>
      <c r="I14" t="str">
        <f t="shared" si="1"/>
        <v>insert into certificate.skill_lines (cert_id, skill_id) values ((select cert_id from certificate.certificates where cert_code = 'cadd89586319b62898feef6693040799e0aabbd5c7d53acf9b8cbc6f49ec9d4b'), 38);</v>
      </c>
      <c r="J14" t="str">
        <f t="shared" si="2"/>
        <v>insert into certificate.skill_lines (cert_id, skill_id) values ((select cert_id from certificate.certificates where cert_code = 'cadd89586319b62898feef6693040799e0aabbd5c7d53acf9b8cbc6f49ec9d4b'), 40);</v>
      </c>
    </row>
    <row r="15" spans="1:10" x14ac:dyDescent="0.2">
      <c r="A15" t="s">
        <v>97</v>
      </c>
      <c r="B15" t="s">
        <v>316</v>
      </c>
      <c r="C15" t="s">
        <v>335</v>
      </c>
      <c r="D15" t="s">
        <v>336</v>
      </c>
      <c r="E15">
        <f>VLOOKUP(B15, skils!$A:$B, 2, 0)</f>
        <v>38</v>
      </c>
      <c r="F15">
        <f>IF(C15="", "", VLOOKUP(C15, skils!$A:$B, 2, 0))</f>
        <v>39</v>
      </c>
      <c r="G15">
        <f>IF(D15="", "", VLOOKUP(D15, skils!$A:$B, 2, 0))</f>
        <v>54</v>
      </c>
      <c r="H15" t="str">
        <f t="shared" si="0"/>
        <v>insert into certificate.skill_lines (cert_id, skill_id) values ((select cert_id from certificate.certificates where cert_code = '1f4bc2b05b046fb676bc2c756a50eb2e2ccbd9f8d4b35de954be9cb92670de7a'), 38);</v>
      </c>
      <c r="I15" t="str">
        <f t="shared" si="1"/>
        <v>insert into certificate.skill_lines (cert_id, skill_id) values ((select cert_id from certificate.certificates where cert_code = '1f4bc2b05b046fb676bc2c756a50eb2e2ccbd9f8d4b35de954be9cb92670de7a'), 39);</v>
      </c>
      <c r="J15" t="str">
        <f t="shared" si="2"/>
        <v>insert into certificate.skill_lines (cert_id, skill_id) values ((select cert_id from certificate.certificates where cert_code = '1f4bc2b05b046fb676bc2c756a50eb2e2ccbd9f8d4b35de954be9cb92670de7a'), 54);</v>
      </c>
    </row>
    <row r="16" spans="1:10" x14ac:dyDescent="0.2">
      <c r="A16" t="s">
        <v>99</v>
      </c>
      <c r="B16" t="s">
        <v>317</v>
      </c>
      <c r="C16" t="s">
        <v>316</v>
      </c>
      <c r="D16" t="s">
        <v>335</v>
      </c>
      <c r="E16">
        <f>VLOOKUP(B16, skils!$A:$B, 2, 0)</f>
        <v>11</v>
      </c>
      <c r="F16">
        <f>IF(C16="", "", VLOOKUP(C16, skils!$A:$B, 2, 0))</f>
        <v>38</v>
      </c>
      <c r="G16">
        <f>IF(D16="", "", VLOOKUP(D16, skils!$A:$B, 2, 0))</f>
        <v>39</v>
      </c>
      <c r="H16" t="str">
        <f t="shared" si="0"/>
        <v>insert into certificate.skill_lines (cert_id, skill_id) values ((select cert_id from certificate.certificates where cert_code = 'd059bc101182c6dcc96f1ec7ab8bade97c83fd316a49da53e04ecd2335f8ecea'), 11);</v>
      </c>
      <c r="I16" t="str">
        <f t="shared" si="1"/>
        <v>insert into certificate.skill_lines (cert_id, skill_id) values ((select cert_id from certificate.certificates where cert_code = 'd059bc101182c6dcc96f1ec7ab8bade97c83fd316a49da53e04ecd2335f8ecea'), 38);</v>
      </c>
      <c r="J16" t="str">
        <f t="shared" si="2"/>
        <v>insert into certificate.skill_lines (cert_id, skill_id) values ((select cert_id from certificate.certificates where cert_code = 'd059bc101182c6dcc96f1ec7ab8bade97c83fd316a49da53e04ecd2335f8ecea'), 39);</v>
      </c>
    </row>
    <row r="17" spans="1:10" x14ac:dyDescent="0.2">
      <c r="A17" t="s">
        <v>101</v>
      </c>
      <c r="B17" t="s">
        <v>318</v>
      </c>
      <c r="C17" t="s">
        <v>334</v>
      </c>
      <c r="D17" t="s">
        <v>337</v>
      </c>
      <c r="E17">
        <f>VLOOKUP(B17, skils!$A:$B, 2, 0)</f>
        <v>12</v>
      </c>
      <c r="F17">
        <f>IF(C17="", "", VLOOKUP(C17, skils!$A:$B, 2, 0))</f>
        <v>40</v>
      </c>
      <c r="G17">
        <f>IF(D17="", "", VLOOKUP(D17, skils!$A:$B, 2, 0))</f>
        <v>55</v>
      </c>
      <c r="H17" t="str">
        <f t="shared" si="0"/>
        <v>insert into certificate.skill_lines (cert_id, skill_id) values ((select cert_id from certificate.certificates where cert_code = 'f68b235b05258117bd652f31d98d3b06c8dfffdd8aaffb93462156c28b772363'), 12);</v>
      </c>
      <c r="I17" t="str">
        <f t="shared" si="1"/>
        <v>insert into certificate.skill_lines (cert_id, skill_id) values ((select cert_id from certificate.certificates where cert_code = 'f68b235b05258117bd652f31d98d3b06c8dfffdd8aaffb93462156c28b772363'), 40);</v>
      </c>
      <c r="J17" t="str">
        <f t="shared" si="2"/>
        <v>insert into certificate.skill_lines (cert_id, skill_id) values ((select cert_id from certificate.certificates where cert_code = 'f68b235b05258117bd652f31d98d3b06c8dfffdd8aaffb93462156c28b772363'), 55);</v>
      </c>
    </row>
    <row r="18" spans="1:10" x14ac:dyDescent="0.2">
      <c r="A18" s="5" t="s">
        <v>105</v>
      </c>
      <c r="B18" t="s">
        <v>316</v>
      </c>
      <c r="C18" t="s">
        <v>333</v>
      </c>
      <c r="D18" t="s">
        <v>228</v>
      </c>
      <c r="E18">
        <f>VLOOKUP(B18, skils!$A:$B, 2, 0)</f>
        <v>38</v>
      </c>
      <c r="F18">
        <f>IF(C18="", "", VLOOKUP(C18, skils!$A:$B, 2, 0))</f>
        <v>36</v>
      </c>
      <c r="G18" t="str">
        <f>IF(D18="", "", VLOOKUP(D18, skils!$A:$B, 2, 0))</f>
        <v/>
      </c>
      <c r="H18" t="str">
        <f t="shared" si="0"/>
        <v>insert into certificate.skill_lines (cert_id, skill_id) values ((select cert_id from certificate.certificates where cert_code = '876269e327168facbea426d2bde3cff4133b81c429dc886293224c7be1cf2ec3'), 38);</v>
      </c>
      <c r="I18" t="str">
        <f t="shared" si="1"/>
        <v>insert into certificate.skill_lines (cert_id, skill_id) values ((select cert_id from certificate.certificates where cert_code = '876269e327168facbea426d2bde3cff4133b81c429dc886293224c7be1cf2ec3'), 36);</v>
      </c>
      <c r="J18" t="str">
        <f t="shared" si="2"/>
        <v/>
      </c>
    </row>
    <row r="19" spans="1:10" x14ac:dyDescent="0.2">
      <c r="A19" t="s">
        <v>107</v>
      </c>
      <c r="B19" t="s">
        <v>318</v>
      </c>
      <c r="C19" t="s">
        <v>333</v>
      </c>
      <c r="D19" t="s">
        <v>334</v>
      </c>
      <c r="E19">
        <f>VLOOKUP(B19, skils!$A:$B, 2, 0)</f>
        <v>12</v>
      </c>
      <c r="F19">
        <f>IF(C19="", "", VLOOKUP(C19, skils!$A:$B, 2, 0))</f>
        <v>36</v>
      </c>
      <c r="G19">
        <f>IF(D19="", "", VLOOKUP(D19, skils!$A:$B, 2, 0))</f>
        <v>40</v>
      </c>
      <c r="H19" t="str">
        <f t="shared" si="0"/>
        <v>insert into certificate.skill_lines (cert_id, skill_id) values ((select cert_id from certificate.certificates where cert_code = 'db7017aa4ab326fd0bde6bac61e167f3e71dcb5450b346f4e44cacc1cd36249b'), 12);</v>
      </c>
      <c r="I19" t="str">
        <f t="shared" si="1"/>
        <v>insert into certificate.skill_lines (cert_id, skill_id) values ((select cert_id from certificate.certificates where cert_code = 'db7017aa4ab326fd0bde6bac61e167f3e71dcb5450b346f4e44cacc1cd36249b'), 36);</v>
      </c>
      <c r="J19" t="str">
        <f t="shared" si="2"/>
        <v>insert into certificate.skill_lines (cert_id, skill_id) values ((select cert_id from certificate.certificates where cert_code = 'db7017aa4ab326fd0bde6bac61e167f3e71dcb5450b346f4e44cacc1cd36249b'), 40);</v>
      </c>
    </row>
    <row r="20" spans="1:10" x14ac:dyDescent="0.2">
      <c r="A20" t="s">
        <v>109</v>
      </c>
      <c r="B20" t="s">
        <v>319</v>
      </c>
      <c r="C20" t="s">
        <v>338</v>
      </c>
      <c r="D20" t="s">
        <v>228</v>
      </c>
      <c r="E20">
        <f>VLOOKUP(B20, skils!$A:$B, 2, 0)</f>
        <v>13</v>
      </c>
      <c r="F20">
        <f>IF(C20="", "", VLOOKUP(C20, skils!$A:$B, 2, 0))</f>
        <v>41</v>
      </c>
      <c r="G20" t="str">
        <f>IF(D20="", "", VLOOKUP(D20, skils!$A:$B, 2, 0))</f>
        <v/>
      </c>
      <c r="H20" t="str">
        <f t="shared" si="0"/>
        <v>insert into certificate.skill_lines (cert_id, skill_id) values ((select cert_id from certificate.certificates where cert_code = '3ae4d7ac74f5af83066cc48f476b3a54d1750190cc5409c20e550671db74f42a'), 13);</v>
      </c>
      <c r="I20" t="str">
        <f t="shared" si="1"/>
        <v>insert into certificate.skill_lines (cert_id, skill_id) values ((select cert_id from certificate.certificates where cert_code = '3ae4d7ac74f5af83066cc48f476b3a54d1750190cc5409c20e550671db74f42a'), 41);</v>
      </c>
      <c r="J20" t="str">
        <f t="shared" si="2"/>
        <v/>
      </c>
    </row>
    <row r="21" spans="1:10" x14ac:dyDescent="0.2">
      <c r="A21" t="s">
        <v>112</v>
      </c>
      <c r="B21" t="s">
        <v>320</v>
      </c>
      <c r="C21" t="s">
        <v>330</v>
      </c>
      <c r="D21" t="s">
        <v>339</v>
      </c>
      <c r="E21">
        <f>VLOOKUP(B21, skils!$A:$B, 2, 0)</f>
        <v>14</v>
      </c>
      <c r="F21">
        <f>IF(C21="", "", VLOOKUP(C21, skils!$A:$B, 2, 0))</f>
        <v>32</v>
      </c>
      <c r="G21">
        <f>IF(D21="", "", VLOOKUP(D21, skils!$A:$B, 2, 0))</f>
        <v>56</v>
      </c>
      <c r="H21" t="str">
        <f t="shared" si="0"/>
        <v>insert into certificate.skill_lines (cert_id, skill_id) values ((select cert_id from certificate.certificates where cert_code = 'd2ba4477b4d012008ee82c2680ffd3efb0212b8b989b1e33fd14df9bfc09d513'), 14);</v>
      </c>
      <c r="I21" t="str">
        <f t="shared" si="1"/>
        <v>insert into certificate.skill_lines (cert_id, skill_id) values ((select cert_id from certificate.certificates where cert_code = 'd2ba4477b4d012008ee82c2680ffd3efb0212b8b989b1e33fd14df9bfc09d513'), 32);</v>
      </c>
      <c r="J21" t="str">
        <f t="shared" si="2"/>
        <v>insert into certificate.skill_lines (cert_id, skill_id) values ((select cert_id from certificate.certificates where cert_code = 'd2ba4477b4d012008ee82c2680ffd3efb0212b8b989b1e33fd14df9bfc09d513'), 56);</v>
      </c>
    </row>
    <row r="22" spans="1:10" x14ac:dyDescent="0.2">
      <c r="A22" t="s">
        <v>115</v>
      </c>
      <c r="B22" t="s">
        <v>314</v>
      </c>
      <c r="C22" t="s">
        <v>144</v>
      </c>
      <c r="D22" t="s">
        <v>228</v>
      </c>
      <c r="E22">
        <f>VLOOKUP(B22, skils!$A:$B, 2, 0)</f>
        <v>50</v>
      </c>
      <c r="F22">
        <f>IF(C22="", "", VLOOKUP(C22, skils!$A:$B, 2, 0))</f>
        <v>42</v>
      </c>
      <c r="G22" t="str">
        <f>IF(D22="", "", VLOOKUP(D22, skils!$A:$B, 2, 0))</f>
        <v/>
      </c>
      <c r="H22" t="str">
        <f t="shared" si="0"/>
        <v>insert into certificate.skill_lines (cert_id, skill_id) values ((select cert_id from certificate.certificates where cert_code = '521bdd200a686ee403816b05782044b26f5d234892af559b5430ee021a6f8142'), 50);</v>
      </c>
      <c r="I22" t="str">
        <f t="shared" si="1"/>
        <v>insert into certificate.skill_lines (cert_id, skill_id) values ((select cert_id from certificate.certificates where cert_code = '521bdd200a686ee403816b05782044b26f5d234892af559b5430ee021a6f8142'), 42);</v>
      </c>
      <c r="J22" t="str">
        <f t="shared" si="2"/>
        <v/>
      </c>
    </row>
    <row r="23" spans="1:10" x14ac:dyDescent="0.2">
      <c r="A23" t="s">
        <v>118</v>
      </c>
      <c r="B23" t="s">
        <v>117</v>
      </c>
      <c r="C23" t="s">
        <v>228</v>
      </c>
      <c r="D23" t="s">
        <v>228</v>
      </c>
      <c r="E23">
        <f>VLOOKUP(B23, skils!$A:$B, 2, 0)</f>
        <v>49</v>
      </c>
      <c r="F23" t="str">
        <f>IF(C23="", "", VLOOKUP(C23, skils!$A:$B, 2, 0))</f>
        <v/>
      </c>
      <c r="G23" t="str">
        <f>IF(D23="", "", VLOOKUP(D23, skils!$A:$B, 2, 0))</f>
        <v/>
      </c>
      <c r="H23" t="str">
        <f t="shared" si="0"/>
        <v>insert into certificate.skill_lines (cert_id, skill_id) values ((select cert_id from certificate.certificates where cert_code = 'c89f09ed60c4f6c0a7fc9caa87976441f7710818a43c9dfec8f8037ef6d4c8bd'), 49);</v>
      </c>
      <c r="I23" t="str">
        <f t="shared" si="1"/>
        <v/>
      </c>
      <c r="J23" t="str">
        <f t="shared" si="2"/>
        <v/>
      </c>
    </row>
    <row r="24" spans="1:10" x14ac:dyDescent="0.2">
      <c r="A24" t="s">
        <v>122</v>
      </c>
      <c r="B24" t="s">
        <v>321</v>
      </c>
      <c r="C24" t="s">
        <v>134</v>
      </c>
      <c r="D24" t="s">
        <v>228</v>
      </c>
      <c r="E24">
        <f>VLOOKUP(B24, skils!$A:$B, 2, 0)</f>
        <v>45</v>
      </c>
      <c r="F24">
        <f>IF(C24="", "", VLOOKUP(C24, skils!$A:$B, 2, 0))</f>
        <v>44</v>
      </c>
      <c r="G24" t="str">
        <f>IF(D24="", "", VLOOKUP(D24, skils!$A:$B, 2, 0))</f>
        <v/>
      </c>
      <c r="H24" t="str">
        <f t="shared" si="0"/>
        <v>insert into certificate.skill_lines (cert_id, skill_id) values ((select cert_id from certificate.certificates where cert_code = '53160045753f29fe72316340673cfab9da69261af146c3d97700dbe23abdfe65'), 45);</v>
      </c>
      <c r="I24" t="str">
        <f t="shared" si="1"/>
        <v>insert into certificate.skill_lines (cert_id, skill_id) values ((select cert_id from certificate.certificates where cert_code = '53160045753f29fe72316340673cfab9da69261af146c3d97700dbe23abdfe65'), 44);</v>
      </c>
      <c r="J24" t="str">
        <f t="shared" si="2"/>
        <v/>
      </c>
    </row>
    <row r="25" spans="1:10" x14ac:dyDescent="0.2">
      <c r="A25" t="s">
        <v>125</v>
      </c>
      <c r="B25" t="s">
        <v>124</v>
      </c>
      <c r="C25" t="s">
        <v>228</v>
      </c>
      <c r="D25" t="s">
        <v>228</v>
      </c>
      <c r="E25">
        <f>VLOOKUP(B25, skils!$A:$B, 2, 0)</f>
        <v>19</v>
      </c>
      <c r="F25" t="str">
        <f>IF(C25="", "", VLOOKUP(C25, skils!$A:$B, 2, 0))</f>
        <v/>
      </c>
      <c r="G25" t="str">
        <f>IF(D25="", "", VLOOKUP(D25, skils!$A:$B, 2, 0))</f>
        <v/>
      </c>
      <c r="H25" t="str">
        <f t="shared" si="0"/>
        <v>insert into certificate.skill_lines (cert_id, skill_id) values ((select cert_id from certificate.certificates where cert_code = '6c39020e6fd132a9a9d7ad52c54ac9cd9fa81ba6f8882bbe310a8b3889672752'), 19);</v>
      </c>
      <c r="I25" t="str">
        <f t="shared" si="1"/>
        <v/>
      </c>
      <c r="J25" t="str">
        <f t="shared" si="2"/>
        <v/>
      </c>
    </row>
    <row r="26" spans="1:10" x14ac:dyDescent="0.2">
      <c r="A26" t="s">
        <v>128</v>
      </c>
      <c r="B26" t="s">
        <v>322</v>
      </c>
      <c r="C26" t="s">
        <v>134</v>
      </c>
      <c r="D26" t="s">
        <v>228</v>
      </c>
      <c r="E26">
        <f>VLOOKUP(B26, skils!$A:$B, 2, 0)</f>
        <v>20</v>
      </c>
      <c r="F26">
        <f>IF(C26="", "", VLOOKUP(C26, skils!$A:$B, 2, 0))</f>
        <v>44</v>
      </c>
      <c r="G26" t="str">
        <f>IF(D26="", "", VLOOKUP(D26, skils!$A:$B, 2, 0))</f>
        <v/>
      </c>
      <c r="H26" t="str">
        <f t="shared" si="0"/>
        <v>insert into certificate.skill_lines (cert_id, skill_id) values ((select cert_id from certificate.certificates where cert_code = 'de5b4a88ef5d2a518a5089fe64d23461fd564439d243973ce4aabdc1bc7e65bd'), 20);</v>
      </c>
      <c r="I26" t="str">
        <f t="shared" si="1"/>
        <v>insert into certificate.skill_lines (cert_id, skill_id) values ((select cert_id from certificate.certificates where cert_code = 'de5b4a88ef5d2a518a5089fe64d23461fd564439d243973ce4aabdc1bc7e65bd'), 44);</v>
      </c>
      <c r="J26" t="str">
        <f t="shared" si="2"/>
        <v/>
      </c>
    </row>
    <row r="27" spans="1:10" x14ac:dyDescent="0.2">
      <c r="A27" t="s">
        <v>130</v>
      </c>
      <c r="B27" t="s">
        <v>322</v>
      </c>
      <c r="C27" t="s">
        <v>134</v>
      </c>
      <c r="D27" t="s">
        <v>228</v>
      </c>
      <c r="E27">
        <f>VLOOKUP(B27, skils!$A:$B, 2, 0)</f>
        <v>20</v>
      </c>
      <c r="F27">
        <f>IF(C27="", "", VLOOKUP(C27, skils!$A:$B, 2, 0))</f>
        <v>44</v>
      </c>
      <c r="G27" t="str">
        <f>IF(D27="", "", VLOOKUP(D27, skils!$A:$B, 2, 0))</f>
        <v/>
      </c>
      <c r="H27" t="str">
        <f t="shared" si="0"/>
        <v>insert into certificate.skill_lines (cert_id, skill_id) values ((select cert_id from certificate.certificates where cert_code = 'aa4d5bc25d01586b21c18c1e715e0998af698e420b55ef424aed93f297195372'), 20);</v>
      </c>
      <c r="I27" t="str">
        <f t="shared" si="1"/>
        <v>insert into certificate.skill_lines (cert_id, skill_id) values ((select cert_id from certificate.certificates where cert_code = 'aa4d5bc25d01586b21c18c1e715e0998af698e420b55ef424aed93f297195372'), 44);</v>
      </c>
      <c r="J27" t="str">
        <f t="shared" si="2"/>
        <v/>
      </c>
    </row>
    <row r="28" spans="1:10" x14ac:dyDescent="0.2">
      <c r="A28" t="s">
        <v>132</v>
      </c>
      <c r="B28" t="s">
        <v>322</v>
      </c>
      <c r="C28" t="s">
        <v>134</v>
      </c>
      <c r="D28" t="s">
        <v>228</v>
      </c>
      <c r="E28">
        <f>VLOOKUP(B28, skils!$A:$B, 2, 0)</f>
        <v>20</v>
      </c>
      <c r="F28">
        <f>IF(C28="", "", VLOOKUP(C28, skils!$A:$B, 2, 0))</f>
        <v>44</v>
      </c>
      <c r="G28" t="str">
        <f>IF(D28="", "", VLOOKUP(D28, skils!$A:$B, 2, 0))</f>
        <v/>
      </c>
      <c r="H28" t="str">
        <f t="shared" si="0"/>
        <v>insert into certificate.skill_lines (cert_id, skill_id) values ((select cert_id from certificate.certificates where cert_code = 'db99985ec8a72f295966747b1c37651b369e69a9bb5ab4f74bd2963955f9ead6'), 20);</v>
      </c>
      <c r="I28" t="str">
        <f t="shared" si="1"/>
        <v>insert into certificate.skill_lines (cert_id, skill_id) values ((select cert_id from certificate.certificates where cert_code = 'db99985ec8a72f295966747b1c37651b369e69a9bb5ab4f74bd2963955f9ead6'), 44);</v>
      </c>
      <c r="J28" t="str">
        <f t="shared" si="2"/>
        <v/>
      </c>
    </row>
    <row r="29" spans="1:10" x14ac:dyDescent="0.2">
      <c r="A29" t="s">
        <v>135</v>
      </c>
      <c r="B29" t="s">
        <v>134</v>
      </c>
      <c r="C29" t="s">
        <v>228</v>
      </c>
      <c r="D29" t="s">
        <v>228</v>
      </c>
      <c r="E29">
        <f>VLOOKUP(B29, skils!$A:$B, 2, 0)</f>
        <v>44</v>
      </c>
      <c r="F29" t="str">
        <f>IF(C29="", "", VLOOKUP(C29, skils!$A:$B, 2, 0))</f>
        <v/>
      </c>
      <c r="G29" t="str">
        <f>IF(D29="", "", VLOOKUP(D29, skils!$A:$B, 2, 0))</f>
        <v/>
      </c>
      <c r="H29" t="str">
        <f t="shared" si="0"/>
        <v>insert into certificate.skill_lines (cert_id, skill_id) values ((select cert_id from certificate.certificates where cert_code = '182911ef7cb9ad94a7decd780e0cafd05e23f2d97acfd0a6374ce8e2defd4d18'), 44);</v>
      </c>
      <c r="I29" t="str">
        <f t="shared" si="1"/>
        <v/>
      </c>
      <c r="J29" t="str">
        <f t="shared" si="2"/>
        <v/>
      </c>
    </row>
    <row r="30" spans="1:10" x14ac:dyDescent="0.2">
      <c r="A30" t="s">
        <v>139</v>
      </c>
      <c r="B30" t="s">
        <v>322</v>
      </c>
      <c r="C30" t="s">
        <v>321</v>
      </c>
      <c r="D30" t="s">
        <v>134</v>
      </c>
      <c r="E30">
        <f>VLOOKUP(B30, skils!$A:$B, 2, 0)</f>
        <v>20</v>
      </c>
      <c r="F30">
        <f>IF(C30="", "", VLOOKUP(C30, skils!$A:$B, 2, 0))</f>
        <v>45</v>
      </c>
      <c r="G30">
        <f>IF(D30="", "", VLOOKUP(D30, skils!$A:$B, 2, 0))</f>
        <v>44</v>
      </c>
      <c r="H30" t="str">
        <f t="shared" si="0"/>
        <v>insert into certificate.skill_lines (cert_id, skill_id) values ((select cert_id from certificate.certificates where cert_code = '85c9c6b7cd840a01a83eb723200a9c59eeaed98b96465a2f2d2322f1a5c135fc'), 20);</v>
      </c>
      <c r="I30" t="str">
        <f t="shared" si="1"/>
        <v>insert into certificate.skill_lines (cert_id, skill_id) values ((select cert_id from certificate.certificates where cert_code = '85c9c6b7cd840a01a83eb723200a9c59eeaed98b96465a2f2d2322f1a5c135fc'), 45);</v>
      </c>
      <c r="J30" t="str">
        <f t="shared" si="2"/>
        <v>insert into certificate.skill_lines (cert_id, skill_id) values ((select cert_id from certificate.certificates where cert_code = '85c9c6b7cd840a01a83eb723200a9c59eeaed98b96465a2f2d2322f1a5c135fc'), 44);</v>
      </c>
    </row>
    <row r="31" spans="1:10" x14ac:dyDescent="0.2">
      <c r="A31" t="s">
        <v>142</v>
      </c>
      <c r="B31" t="s">
        <v>314</v>
      </c>
      <c r="C31" t="s">
        <v>340</v>
      </c>
      <c r="D31" t="s">
        <v>228</v>
      </c>
      <c r="E31">
        <f>VLOOKUP(B31, skils!$A:$B, 2, 0)</f>
        <v>50</v>
      </c>
      <c r="F31">
        <f>IF(C31="", "", VLOOKUP(C31, skils!$A:$B, 2, 0))</f>
        <v>46</v>
      </c>
      <c r="G31" t="str">
        <f>IF(D31="", "", VLOOKUP(D31, skils!$A:$B, 2, 0))</f>
        <v/>
      </c>
      <c r="H31" t="str">
        <f t="shared" si="0"/>
        <v>insert into certificate.skill_lines (cert_id, skill_id) values ((select cert_id from certificate.certificates where cert_code = 'f74910986537c571d3182ec4043aafe60f723ff2923ec9526e312d83269b9df4'), 50);</v>
      </c>
      <c r="I31" t="str">
        <f t="shared" si="1"/>
        <v>insert into certificate.skill_lines (cert_id, skill_id) values ((select cert_id from certificate.certificates where cert_code = 'f74910986537c571d3182ec4043aafe60f723ff2923ec9526e312d83269b9df4'), 46);</v>
      </c>
      <c r="J31" t="str">
        <f t="shared" si="2"/>
        <v/>
      </c>
    </row>
    <row r="32" spans="1:10" x14ac:dyDescent="0.2">
      <c r="A32" t="s">
        <v>145</v>
      </c>
      <c r="B32" t="s">
        <v>144</v>
      </c>
      <c r="C32" t="s">
        <v>228</v>
      </c>
      <c r="D32" t="s">
        <v>228</v>
      </c>
      <c r="E32">
        <f>VLOOKUP(B32, skils!$A:$B, 2, 0)</f>
        <v>42</v>
      </c>
      <c r="F32" t="str">
        <f>IF(C32="", "", VLOOKUP(C32, skils!$A:$B, 2, 0))</f>
        <v/>
      </c>
      <c r="G32" t="str">
        <f>IF(D32="", "", VLOOKUP(D32, skils!$A:$B, 2, 0))</f>
        <v/>
      </c>
      <c r="H32" t="str">
        <f t="shared" si="0"/>
        <v>insert into certificate.skill_lines (cert_id, skill_id) values ((select cert_id from certificate.certificates where cert_code = '7e8f24fab2cfc6c03dfb67448177252c1fef9d6ccc484a0f6e386405fd99492a'), 42);</v>
      </c>
      <c r="I32" t="str">
        <f t="shared" si="1"/>
        <v/>
      </c>
      <c r="J32" t="str">
        <f t="shared" si="2"/>
        <v/>
      </c>
    </row>
    <row r="33" spans="1:10" x14ac:dyDescent="0.2">
      <c r="A33" t="s">
        <v>148</v>
      </c>
      <c r="B33" t="s">
        <v>147</v>
      </c>
      <c r="C33" t="s">
        <v>228</v>
      </c>
      <c r="D33" t="s">
        <v>228</v>
      </c>
      <c r="E33">
        <f>VLOOKUP(B33, skils!$A:$B, 2, 0)</f>
        <v>23</v>
      </c>
      <c r="F33" t="str">
        <f>IF(C33="", "", VLOOKUP(C33, skils!$A:$B, 2, 0))</f>
        <v/>
      </c>
      <c r="G33" t="str">
        <f>IF(D33="", "", VLOOKUP(D33, skils!$A:$B, 2, 0))</f>
        <v/>
      </c>
      <c r="H33" t="str">
        <f t="shared" si="0"/>
        <v>insert into certificate.skill_lines (cert_id, skill_id) values ((select cert_id from certificate.certificates where cert_code = '313c0cd9a0f9ab31bc5646e688d91107883e93542a0b46fc68cdd06aa808274c'), 23);</v>
      </c>
      <c r="I33" t="str">
        <f t="shared" si="1"/>
        <v/>
      </c>
      <c r="J33" t="str">
        <f t="shared" si="2"/>
        <v/>
      </c>
    </row>
    <row r="34" spans="1:10" x14ac:dyDescent="0.2">
      <c r="A34" t="s">
        <v>151</v>
      </c>
      <c r="B34" t="s">
        <v>150</v>
      </c>
      <c r="C34" t="s">
        <v>228</v>
      </c>
      <c r="D34" t="s">
        <v>228</v>
      </c>
      <c r="E34">
        <f>VLOOKUP(B34, skils!$A:$B, 2, 0)</f>
        <v>37</v>
      </c>
      <c r="F34" t="str">
        <f>IF(C34="", "", VLOOKUP(C34, skils!$A:$B, 2, 0))</f>
        <v/>
      </c>
      <c r="G34" t="str">
        <f>IF(D34="", "", VLOOKUP(D34, skils!$A:$B, 2, 0))</f>
        <v/>
      </c>
      <c r="H34" t="str">
        <f t="shared" si="0"/>
        <v>insert into certificate.skill_lines (cert_id, skill_id) values ((select cert_id from certificate.certificates where cert_code = '9eb66d38c3b4264ccff3f5ca84cc16cea14925623e2210495009f979013476c6'), 37);</v>
      </c>
      <c r="I34" t="str">
        <f t="shared" si="1"/>
        <v/>
      </c>
      <c r="J34" t="str">
        <f t="shared" si="2"/>
        <v/>
      </c>
    </row>
    <row r="35" spans="1:10" x14ac:dyDescent="0.2">
      <c r="A35" t="s">
        <v>154</v>
      </c>
      <c r="B35" t="s">
        <v>323</v>
      </c>
      <c r="C35" t="s">
        <v>150</v>
      </c>
      <c r="D35" t="s">
        <v>228</v>
      </c>
      <c r="E35">
        <f>VLOOKUP(B35, skils!$A:$B, 2, 0)</f>
        <v>25</v>
      </c>
      <c r="F35">
        <f>IF(C35="", "", VLOOKUP(C35, skils!$A:$B, 2, 0))</f>
        <v>37</v>
      </c>
      <c r="G35" t="str">
        <f>IF(D35="", "", VLOOKUP(D35, skils!$A:$B, 2, 0))</f>
        <v/>
      </c>
      <c r="H35" t="str">
        <f t="shared" si="0"/>
        <v>insert into certificate.skill_lines (cert_id, skill_id) values ((select cert_id from certificate.certificates where cert_code = '38d93adc3fca8925756fc45c3c5e9e93cf8904507919c65317d34e1b55ce24bc'), 25);</v>
      </c>
      <c r="I35" t="str">
        <f t="shared" si="1"/>
        <v>insert into certificate.skill_lines (cert_id, skill_id) values ((select cert_id from certificate.certificates where cert_code = '38d93adc3fca8925756fc45c3c5e9e93cf8904507919c65317d34e1b55ce24bc'), 37);</v>
      </c>
      <c r="J35" t="str">
        <f t="shared" si="2"/>
        <v/>
      </c>
    </row>
    <row r="36" spans="1:10" x14ac:dyDescent="0.2">
      <c r="A36" t="s">
        <v>157</v>
      </c>
      <c r="B36" t="s">
        <v>64</v>
      </c>
      <c r="C36" t="s">
        <v>228</v>
      </c>
      <c r="D36" t="s">
        <v>228</v>
      </c>
      <c r="E36">
        <f>VLOOKUP(B36, skils!$A:$B, 2, 0)</f>
        <v>1</v>
      </c>
      <c r="F36" t="str">
        <f>IF(C36="", "", VLOOKUP(C36, skils!$A:$B, 2, 0))</f>
        <v/>
      </c>
      <c r="G36" t="str">
        <f>IF(D36="", "", VLOOKUP(D36, skils!$A:$B, 2, 0))</f>
        <v/>
      </c>
      <c r="H36" t="str">
        <f t="shared" si="0"/>
        <v>insert into certificate.skill_lines (cert_id, skill_id) values ((select cert_id from certificate.certificates where cert_code = 'f3366529f34a653b15b61d7b27b2cf8fad018dc366dbd0be8bb6c8487deaf646'), 1);</v>
      </c>
      <c r="I36" t="str">
        <f t="shared" si="1"/>
        <v/>
      </c>
      <c r="J36" t="str">
        <f t="shared" si="2"/>
        <v/>
      </c>
    </row>
    <row r="37" spans="1:10" x14ac:dyDescent="0.2">
      <c r="A37" t="s">
        <v>160</v>
      </c>
      <c r="B37" t="s">
        <v>324</v>
      </c>
      <c r="C37" t="s">
        <v>341</v>
      </c>
      <c r="D37" t="s">
        <v>342</v>
      </c>
      <c r="E37">
        <f>VLOOKUP(B37, skils!$A:$B, 2, 0)</f>
        <v>27</v>
      </c>
      <c r="F37">
        <f>IF(C37="", "", VLOOKUP(C37, skils!$A:$B, 2, 0))</f>
        <v>47</v>
      </c>
      <c r="G37">
        <f>IF(D37="", "", VLOOKUP(D37, skils!$A:$B, 2, 0))</f>
        <v>57</v>
      </c>
      <c r="H37" t="str">
        <f t="shared" si="0"/>
        <v>insert into certificate.skill_lines (cert_id, skill_id) values ((select cert_id from certificate.certificates where cert_code = 'cda636a3488b20f3ca4588da67cce585fbc300cafff630d305328d97cfa3f3f1'), 27);</v>
      </c>
      <c r="I37" t="str">
        <f t="shared" si="1"/>
        <v>insert into certificate.skill_lines (cert_id, skill_id) values ((select cert_id from certificate.certificates where cert_code = 'cda636a3488b20f3ca4588da67cce585fbc300cafff630d305328d97cfa3f3f1'), 47);</v>
      </c>
      <c r="J37" t="str">
        <f t="shared" si="2"/>
        <v>insert into certificate.skill_lines (cert_id, skill_id) values ((select cert_id from certificate.certificates where cert_code = 'cda636a3488b20f3ca4588da67cce585fbc300cafff630d305328d97cfa3f3f1'), 57);</v>
      </c>
    </row>
    <row r="38" spans="1:10" x14ac:dyDescent="0.2">
      <c r="A38" t="s">
        <v>163</v>
      </c>
      <c r="B38" t="s">
        <v>312</v>
      </c>
      <c r="C38" t="s">
        <v>64</v>
      </c>
      <c r="D38" t="s">
        <v>343</v>
      </c>
      <c r="E38">
        <f>VLOOKUP(B38, skils!$A:$B, 2, 0)</f>
        <v>5</v>
      </c>
      <c r="F38">
        <f>IF(C38="", "", VLOOKUP(C38, skils!$A:$B, 2, 0))</f>
        <v>1</v>
      </c>
      <c r="G38">
        <f>IF(D38="", "", VLOOKUP(D38, skils!$A:$B, 2, 0))</f>
        <v>58</v>
      </c>
      <c r="H38" t="str">
        <f t="shared" si="0"/>
        <v>insert into certificate.skill_lines (cert_id, skill_id) values ((select cert_id from certificate.certificates where cert_code = 'fedfce377e6109384c84bb5ad2d353cd9a39078d2bef945d21dcbd9f199e19b9'), 5);</v>
      </c>
      <c r="I38" t="str">
        <f t="shared" si="1"/>
        <v>insert into certificate.skill_lines (cert_id, skill_id) values ((select cert_id from certificate.certificates where cert_code = 'fedfce377e6109384c84bb5ad2d353cd9a39078d2bef945d21dcbd9f199e19b9'), 1);</v>
      </c>
      <c r="J38" t="str">
        <f t="shared" si="2"/>
        <v>insert into certificate.skill_lines (cert_id, skill_id) values ((select cert_id from certificate.certificates where cert_code = 'fedfce377e6109384c84bb5ad2d353cd9a39078d2bef945d21dcbd9f199e19b9'), 58);</v>
      </c>
    </row>
    <row r="39" spans="1:10" x14ac:dyDescent="0.2">
      <c r="A39" t="s">
        <v>165</v>
      </c>
      <c r="B39" t="s">
        <v>150</v>
      </c>
      <c r="C39" t="s">
        <v>228</v>
      </c>
      <c r="D39" t="s">
        <v>228</v>
      </c>
      <c r="E39">
        <f>VLOOKUP(B39, skils!$A:$B, 2, 0)</f>
        <v>37</v>
      </c>
      <c r="F39" t="str">
        <f>IF(C39="", "", VLOOKUP(C39, skils!$A:$B, 2, 0))</f>
        <v/>
      </c>
      <c r="G39" t="str">
        <f>IF(D39="", "", VLOOKUP(D39, skils!$A:$B, 2, 0))</f>
        <v/>
      </c>
      <c r="H39" t="str">
        <f t="shared" si="0"/>
        <v>insert into certificate.skill_lines (cert_id, skill_id) values ((select cert_id from certificate.certificates where cert_code = '1e79b475070901138f7cb3f3d3808cc8b5b4aded5ff4a9ec4a39de45a34335a6'), 37);</v>
      </c>
      <c r="I39" t="str">
        <f t="shared" si="1"/>
        <v/>
      </c>
      <c r="J39" t="str">
        <f t="shared" si="2"/>
        <v/>
      </c>
    </row>
    <row r="40" spans="1:10" x14ac:dyDescent="0.2">
      <c r="A40" t="s">
        <v>168</v>
      </c>
      <c r="B40" t="s">
        <v>324</v>
      </c>
      <c r="C40" t="s">
        <v>344</v>
      </c>
      <c r="D40" t="s">
        <v>228</v>
      </c>
      <c r="E40">
        <f>VLOOKUP(B40, skils!$A:$B, 2, 0)</f>
        <v>27</v>
      </c>
      <c r="F40">
        <f>IF(C40="", "", VLOOKUP(C40, skils!$A:$B, 2, 0))</f>
        <v>48</v>
      </c>
      <c r="G40" t="str">
        <f>IF(D40="", "", VLOOKUP(D40, skils!$A:$B, 2, 0))</f>
        <v/>
      </c>
      <c r="H40" t="str">
        <f t="shared" si="0"/>
        <v>insert into certificate.skill_lines (cert_id, skill_id) values ((select cert_id from certificate.certificates where cert_code = '322cdf18b3e487803c0591c3c17e4062d42d7d1da03effd9f322101bad970c37'), 27);</v>
      </c>
      <c r="I40" t="str">
        <f t="shared" si="1"/>
        <v>insert into certificate.skill_lines (cert_id, skill_id) values ((select cert_id from certificate.certificates where cert_code = '322cdf18b3e487803c0591c3c17e4062d42d7d1da03effd9f322101bad970c37'), 48);</v>
      </c>
      <c r="J40" t="str">
        <f t="shared" si="2"/>
        <v/>
      </c>
    </row>
    <row r="41" spans="1:10" x14ac:dyDescent="0.2">
      <c r="A41" t="s">
        <v>170</v>
      </c>
      <c r="B41" t="s">
        <v>144</v>
      </c>
      <c r="C41" t="s">
        <v>228</v>
      </c>
      <c r="D41" t="s">
        <v>228</v>
      </c>
      <c r="E41">
        <f>VLOOKUP(B41, skils!$A:$B, 2, 0)</f>
        <v>42</v>
      </c>
      <c r="F41" t="str">
        <f>IF(C41="", "", VLOOKUP(C41, skils!$A:$B, 2, 0))</f>
        <v/>
      </c>
      <c r="G41" t="str">
        <f>IF(D41="", "", VLOOKUP(D41, skils!$A:$B, 2, 0))</f>
        <v/>
      </c>
      <c r="H41" t="str">
        <f t="shared" si="0"/>
        <v>insert into certificate.skill_lines (cert_id, skill_id) values ((select cert_id from certificate.certificates where cert_code = '2c049b84b9fb59612c3a1468c9f2cadde7d26c05f12bedf000d2caddc5e916e3'), 42);</v>
      </c>
      <c r="I41" t="str">
        <f t="shared" si="1"/>
        <v/>
      </c>
      <c r="J41" t="str">
        <f t="shared" si="2"/>
        <v/>
      </c>
    </row>
    <row r="42" spans="1:10" x14ac:dyDescent="0.2">
      <c r="A42" s="5" t="s">
        <v>173</v>
      </c>
      <c r="B42" t="s">
        <v>172</v>
      </c>
      <c r="C42" t="s">
        <v>228</v>
      </c>
      <c r="D42" t="s">
        <v>228</v>
      </c>
      <c r="E42">
        <f>VLOOKUP(B42, skils!$A:$B, 2, 0)</f>
        <v>28</v>
      </c>
      <c r="F42" t="str">
        <f>IF(C42="", "", VLOOKUP(C42, skils!$A:$B, 2, 0))</f>
        <v/>
      </c>
      <c r="G42" t="str">
        <f>IF(D42="", "", VLOOKUP(D42, skils!$A:$B, 2, 0))</f>
        <v/>
      </c>
      <c r="H42" t="str">
        <f t="shared" si="0"/>
        <v>insert into certificate.skill_lines (cert_id, skill_id) values ((select cert_id from certificate.certificates where cert_code = '573183e6976d252bb5acc8a663a14bb2510e1fb4476a28ecdef172e75b4cebbe'), 28);</v>
      </c>
      <c r="I42" t="str">
        <f t="shared" si="1"/>
        <v/>
      </c>
      <c r="J42" t="str">
        <f t="shared" si="2"/>
        <v/>
      </c>
    </row>
    <row r="43" spans="1:10" x14ac:dyDescent="0.2">
      <c r="A43" t="s">
        <v>175</v>
      </c>
      <c r="B43" t="s">
        <v>172</v>
      </c>
      <c r="C43" t="s">
        <v>228</v>
      </c>
      <c r="D43" t="s">
        <v>228</v>
      </c>
      <c r="E43">
        <f>VLOOKUP(B43, skils!$A:$B, 2, 0)</f>
        <v>28</v>
      </c>
      <c r="F43" t="str">
        <f>IF(C43="", "", VLOOKUP(C43, skils!$A:$B, 2, 0))</f>
        <v/>
      </c>
      <c r="G43" t="str">
        <f>IF(D43="", "", VLOOKUP(D43, skils!$A:$B, 2, 0))</f>
        <v/>
      </c>
      <c r="H43" t="str">
        <f t="shared" si="0"/>
        <v>insert into certificate.skill_lines (cert_id, skill_id) values ((select cert_id from certificate.certificates where cert_code = '94de7b3bb4c56d4a0c2701f82bbbd269b5eaf62f2c610533294ec2d21c6d1d03'), 28);</v>
      </c>
      <c r="I43" t="str">
        <f t="shared" si="1"/>
        <v/>
      </c>
      <c r="J43" t="str">
        <f t="shared" si="2"/>
        <v/>
      </c>
    </row>
    <row r="44" spans="1:10" x14ac:dyDescent="0.2">
      <c r="A44" t="s">
        <v>176</v>
      </c>
      <c r="B44" t="s">
        <v>144</v>
      </c>
      <c r="C44" t="s">
        <v>228</v>
      </c>
      <c r="D44" t="s">
        <v>228</v>
      </c>
      <c r="E44">
        <f>VLOOKUP(B44, skils!$A:$B, 2, 0)</f>
        <v>42</v>
      </c>
      <c r="F44" t="str">
        <f>IF(C44="", "", VLOOKUP(C44, skils!$A:$B, 2, 0))</f>
        <v/>
      </c>
      <c r="G44" t="str">
        <f>IF(D44="", "", VLOOKUP(D44, skils!$A:$B, 2, 0))</f>
        <v/>
      </c>
      <c r="H44" t="str">
        <f t="shared" si="0"/>
        <v>insert into certificate.skill_lines (cert_id, skill_id) values ((select cert_id from certificate.certificates where cert_code = '1eb058fe5c19ae1c3fb7364091e027ff8f2bd984c67469abc8141b7e7359508a'), 42);</v>
      </c>
      <c r="I44" t="str">
        <f t="shared" si="1"/>
        <v/>
      </c>
      <c r="J44" t="str">
        <f t="shared" si="2"/>
        <v/>
      </c>
    </row>
    <row r="45" spans="1:10" x14ac:dyDescent="0.2">
      <c r="A45" t="s">
        <v>177</v>
      </c>
      <c r="B45" t="s">
        <v>144</v>
      </c>
      <c r="C45" t="s">
        <v>228</v>
      </c>
      <c r="D45" t="s">
        <v>228</v>
      </c>
      <c r="E45">
        <f>VLOOKUP(B45, skils!$A:$B, 2, 0)</f>
        <v>42</v>
      </c>
      <c r="F45" t="str">
        <f>IF(C45="", "", VLOOKUP(C45, skils!$A:$B, 2, 0))</f>
        <v/>
      </c>
      <c r="G45" t="str">
        <f>IF(D45="", "", VLOOKUP(D45, skils!$A:$B, 2, 0))</f>
        <v/>
      </c>
      <c r="H45" t="str">
        <f t="shared" si="0"/>
        <v>insert into certificate.skill_lines (cert_id, skill_id) values ((select cert_id from certificate.certificates where cert_code = 'ba925b18e2734dffb39449b9b6c9ff5989ae2a30e77eb1a7b600e3a6ea176d5b'), 42);</v>
      </c>
      <c r="I45" t="str">
        <f t="shared" si="1"/>
        <v/>
      </c>
      <c r="J45" t="str">
        <f t="shared" si="2"/>
        <v/>
      </c>
    </row>
    <row r="46" spans="1:10" x14ac:dyDescent="0.2">
      <c r="A46" t="s">
        <v>178</v>
      </c>
      <c r="B46" t="s">
        <v>312</v>
      </c>
      <c r="C46" t="s">
        <v>64</v>
      </c>
      <c r="D46" t="s">
        <v>343</v>
      </c>
      <c r="E46">
        <f>VLOOKUP(B46, skils!$A:$B, 2, 0)</f>
        <v>5</v>
      </c>
      <c r="F46">
        <f>IF(C46="", "", VLOOKUP(C46, skils!$A:$B, 2, 0))</f>
        <v>1</v>
      </c>
      <c r="G46">
        <f>IF(D46="", "", VLOOKUP(D46, skils!$A:$B, 2, 0))</f>
        <v>58</v>
      </c>
      <c r="H46" t="str">
        <f t="shared" si="0"/>
        <v>insert into certificate.skill_lines (cert_id, skill_id) values ((select cert_id from certificate.certificates where cert_code = '6cb0892ce9fd072eda490a1bb1956d4cbd12a016ee38ad4f32d4799e72662276'), 5);</v>
      </c>
      <c r="I46" t="str">
        <f t="shared" si="1"/>
        <v>insert into certificate.skill_lines (cert_id, skill_id) values ((select cert_id from certificate.certificates where cert_code = '6cb0892ce9fd072eda490a1bb1956d4cbd12a016ee38ad4f32d4799e72662276'), 1);</v>
      </c>
      <c r="J46" t="str">
        <f t="shared" si="2"/>
        <v>insert into certificate.skill_lines (cert_id, skill_id) values ((select cert_id from certificate.certificates where cert_code = '6cb0892ce9fd072eda490a1bb1956d4cbd12a016ee38ad4f32d4799e72662276'), 58);</v>
      </c>
    </row>
    <row r="47" spans="1:10" x14ac:dyDescent="0.2">
      <c r="A47" t="s">
        <v>180</v>
      </c>
      <c r="B47" t="s">
        <v>172</v>
      </c>
      <c r="C47" t="s">
        <v>228</v>
      </c>
      <c r="D47" t="s">
        <v>228</v>
      </c>
      <c r="E47">
        <f>VLOOKUP(B47, skils!$A:$B, 2, 0)</f>
        <v>28</v>
      </c>
      <c r="F47" t="str">
        <f>IF(C47="", "", VLOOKUP(C47, skils!$A:$B, 2, 0))</f>
        <v/>
      </c>
      <c r="G47" t="str">
        <f>IF(D47="", "", VLOOKUP(D47, skils!$A:$B, 2, 0))</f>
        <v/>
      </c>
      <c r="H47" t="str">
        <f t="shared" si="0"/>
        <v>insert into certificate.skill_lines (cert_id, skill_id) values ((select cert_id from certificate.certificates where cert_code = '811854721bf41c3a1f7407d4a0251c2f26bcec1cc070d28169b45edba87e750f'), 28);</v>
      </c>
      <c r="I47" t="str">
        <f t="shared" si="1"/>
        <v/>
      </c>
      <c r="J47" t="str">
        <f t="shared" si="2"/>
        <v/>
      </c>
    </row>
    <row r="48" spans="1:10" x14ac:dyDescent="0.2">
      <c r="A48" t="s">
        <v>182</v>
      </c>
      <c r="B48" t="s">
        <v>314</v>
      </c>
      <c r="C48" t="s">
        <v>64</v>
      </c>
      <c r="D48" t="s">
        <v>228</v>
      </c>
      <c r="E48">
        <f>VLOOKUP(B48, skils!$A:$B, 2, 0)</f>
        <v>50</v>
      </c>
      <c r="F48">
        <f>IF(C48="", "", VLOOKUP(C48, skils!$A:$B, 2, 0))</f>
        <v>1</v>
      </c>
      <c r="G48" t="str">
        <f>IF(D48="", "", VLOOKUP(D48, skils!$A:$B, 2, 0))</f>
        <v/>
      </c>
      <c r="H48" t="str">
        <f t="shared" si="0"/>
        <v>insert into certificate.skill_lines (cert_id, skill_id) values ((select cert_id from certificate.certificates where cert_code = '1bdeb1fb1faf777d5e4ea386831168818440b803c738d251c9ce545833571f1f'), 50);</v>
      </c>
      <c r="I48" t="str">
        <f t="shared" si="1"/>
        <v>insert into certificate.skill_lines (cert_id, skill_id) values ((select cert_id from certificate.certificates where cert_code = '1bdeb1fb1faf777d5e4ea386831168818440b803c738d251c9ce545833571f1f'), 1);</v>
      </c>
      <c r="J48" t="str">
        <f t="shared" si="2"/>
        <v/>
      </c>
    </row>
    <row r="49" spans="1:10" x14ac:dyDescent="0.2">
      <c r="A49" t="s">
        <v>187</v>
      </c>
      <c r="B49" t="s">
        <v>325</v>
      </c>
      <c r="C49" t="s">
        <v>117</v>
      </c>
      <c r="D49" t="s">
        <v>228</v>
      </c>
      <c r="E49">
        <f>VLOOKUP(B49, skils!$A:$B, 2, 0)</f>
        <v>29</v>
      </c>
      <c r="F49">
        <f>IF(C49="", "", VLOOKUP(C49, skils!$A:$B, 2, 0))</f>
        <v>49</v>
      </c>
      <c r="G49" t="str">
        <f>IF(D49="", "", VLOOKUP(D49, skils!$A:$B, 2, 0))</f>
        <v/>
      </c>
      <c r="H49" t="str">
        <f t="shared" si="0"/>
        <v>insert into certificate.skill_lines (cert_id, skill_id) values ((select cert_id from certificate.certificates where cert_code = '8dfb244805653af844558437b79269b114bfe53ec67568cf258b15c6643ead46'), 29);</v>
      </c>
      <c r="I49" t="str">
        <f t="shared" si="1"/>
        <v>insert into certificate.skill_lines (cert_id, skill_id) values ((select cert_id from certificate.certificates where cert_code = '8dfb244805653af844558437b79269b114bfe53ec67568cf258b15c6643ead46'), 49);</v>
      </c>
      <c r="J49" t="str">
        <f t="shared" si="2"/>
        <v/>
      </c>
    </row>
    <row r="50" spans="1:10" x14ac:dyDescent="0.2">
      <c r="A50" t="s">
        <v>191</v>
      </c>
      <c r="B50" t="s">
        <v>324</v>
      </c>
      <c r="C50" t="s">
        <v>314</v>
      </c>
      <c r="D50" t="s">
        <v>150</v>
      </c>
      <c r="E50">
        <f>VLOOKUP(B50, skils!$A:$B, 2, 0)</f>
        <v>27</v>
      </c>
      <c r="F50">
        <f>IF(C50="", "", VLOOKUP(C50, skils!$A:$B, 2, 0))</f>
        <v>50</v>
      </c>
      <c r="G50">
        <f>IF(D50="", "", VLOOKUP(D50, skils!$A:$B, 2, 0))</f>
        <v>37</v>
      </c>
      <c r="H50" t="str">
        <f t="shared" si="0"/>
        <v>insert into certificate.skill_lines (cert_id, skill_id) values ((select cert_id from certificate.certificates where cert_code = 'faae73038aaeb3cc89fbccdadebc421ba0b9f020127c2f17613df5394390db67'), 27);</v>
      </c>
      <c r="I50" t="str">
        <f t="shared" si="1"/>
        <v>insert into certificate.skill_lines (cert_id, skill_id) values ((select cert_id from certificate.certificates where cert_code = 'faae73038aaeb3cc89fbccdadebc421ba0b9f020127c2f17613df5394390db67'), 50);</v>
      </c>
      <c r="J50" t="str">
        <f t="shared" si="2"/>
        <v>insert into certificate.skill_lines (cert_id, skill_id) values ((select cert_id from certificate.certificates where cert_code = 'faae73038aaeb3cc89fbccdadebc421ba0b9f020127c2f17613df5394390db67'), 37);</v>
      </c>
    </row>
    <row r="51" spans="1:10" x14ac:dyDescent="0.2">
      <c r="A51" t="s">
        <v>196</v>
      </c>
      <c r="B51" t="s">
        <v>195</v>
      </c>
      <c r="C51" t="s">
        <v>228</v>
      </c>
      <c r="D51" t="s">
        <v>228</v>
      </c>
      <c r="E51">
        <f>VLOOKUP(B51, skils!$A:$B, 2, 0)</f>
        <v>30</v>
      </c>
      <c r="F51" t="str">
        <f>IF(C51="", "", VLOOKUP(C51, skils!$A:$B, 2, 0))</f>
        <v/>
      </c>
      <c r="G51" t="str">
        <f>IF(D51="", "", VLOOKUP(D51, skils!$A:$B, 2, 0))</f>
        <v/>
      </c>
      <c r="H51" t="str">
        <f t="shared" si="0"/>
        <v>insert into certificate.skill_lines (cert_id, skill_id) values ((select cert_id from certificate.certificates where cert_code = 'e0cf84dd5ac45ae1f6089b3cb32b284cb8f27be2e4a5a022c06bcaa9109c522d'), 30);</v>
      </c>
      <c r="I51" t="str">
        <f t="shared" si="1"/>
        <v/>
      </c>
      <c r="J51" t="str">
        <f t="shared" si="2"/>
        <v/>
      </c>
    </row>
    <row r="52" spans="1:10" x14ac:dyDescent="0.2">
      <c r="A52" t="s">
        <v>202</v>
      </c>
      <c r="B52" t="s">
        <v>326</v>
      </c>
      <c r="C52" t="s">
        <v>204</v>
      </c>
      <c r="D52" t="s">
        <v>228</v>
      </c>
      <c r="E52">
        <f>VLOOKUP(B52, skils!$A:$B, 2, 0)</f>
        <v>17</v>
      </c>
      <c r="F52">
        <f>IF(C52="", "", VLOOKUP(C52, skils!$A:$B, 2, 0))</f>
        <v>43</v>
      </c>
      <c r="G52" t="str">
        <f>IF(D52="", "", VLOOKUP(D52, skils!$A:$B, 2, 0))</f>
        <v/>
      </c>
      <c r="H52" t="str">
        <f t="shared" si="0"/>
        <v>insert into certificate.skill_lines (cert_id, skill_id) values ((select cert_id from certificate.certificates where cert_code = '45838d8ac62214dcc32a98eed659460cfc2da0e15741c027d638aebb49338b59'), 17);</v>
      </c>
      <c r="I52" t="str">
        <f t="shared" si="1"/>
        <v>insert into certificate.skill_lines (cert_id, skill_id) values ((select cert_id from certificate.certificates where cert_code = '45838d8ac62214dcc32a98eed659460cfc2da0e15741c027d638aebb49338b59'), 43);</v>
      </c>
      <c r="J52" t="str">
        <f t="shared" si="2"/>
        <v/>
      </c>
    </row>
    <row r="53" spans="1:10" x14ac:dyDescent="0.2">
      <c r="A53" t="s">
        <v>205</v>
      </c>
      <c r="B53" t="s">
        <v>204</v>
      </c>
      <c r="C53" t="s">
        <v>228</v>
      </c>
      <c r="D53" t="s">
        <v>228</v>
      </c>
      <c r="E53">
        <f>VLOOKUP(B53, skils!$A:$B, 2, 0)</f>
        <v>43</v>
      </c>
      <c r="F53" t="str">
        <f>IF(C53="", "", VLOOKUP(C53, skils!$A:$B, 2, 0))</f>
        <v/>
      </c>
      <c r="G53" t="str">
        <f>IF(D53="", "", VLOOKUP(D53, skils!$A:$B, 2, 0))</f>
        <v/>
      </c>
      <c r="H53" t="str">
        <f t="shared" si="0"/>
        <v>insert into certificate.skill_lines (cert_id, skill_id) values ((select cert_id from certificate.certificates where cert_code = '3692fe7e122efd3fcf2cd26ba333a7c74e639cec0924bcba25aa2fda8661c8e7'), 43);</v>
      </c>
      <c r="I53" t="str">
        <f t="shared" si="1"/>
        <v/>
      </c>
      <c r="J53" t="str">
        <f t="shared" si="2"/>
        <v/>
      </c>
    </row>
    <row r="54" spans="1:10" x14ac:dyDescent="0.2">
      <c r="A54" t="s">
        <v>207</v>
      </c>
      <c r="B54" t="s">
        <v>327</v>
      </c>
      <c r="C54" t="s">
        <v>172</v>
      </c>
      <c r="D54" t="s">
        <v>228</v>
      </c>
      <c r="E54" t="e">
        <f>VLOOKUP(B54, skils!$A:$B, 2, 0)</f>
        <v>#N/A</v>
      </c>
      <c r="F54">
        <f>IF(C54="", "", VLOOKUP(C54, skils!$A:$B, 2, 0))</f>
        <v>28</v>
      </c>
      <c r="G54" t="str">
        <f>IF(D54="", "", VLOOKUP(D54, skils!$A:$B, 2, 0))</f>
        <v/>
      </c>
      <c r="H54" t="e">
        <f t="shared" si="0"/>
        <v>#N/A</v>
      </c>
      <c r="I54" t="str">
        <f t="shared" si="1"/>
        <v>insert into certificate.skill_lines (cert_id, skill_id) values ((select cert_id from certificate.certificates where cert_code = 'feb663ad7aec606eb17cd96d5151bd2aaeacb6376cad5b3cb8c80a46ea4d9268'), 28);</v>
      </c>
      <c r="J54" t="str">
        <f t="shared" si="2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9E7A-A23F-E947-8CFD-9387D504BC41}">
  <dimension ref="A1:A100"/>
  <sheetViews>
    <sheetView workbookViewId="0">
      <selection activeCell="A2" sqref="A2"/>
    </sheetView>
  </sheetViews>
  <sheetFormatPr baseColWidth="10" defaultRowHeight="16" x14ac:dyDescent="0.2"/>
  <cols>
    <col min="1" max="1" width="170.33203125" bestFit="1" customWidth="1"/>
  </cols>
  <sheetData>
    <row r="1" spans="1:1" x14ac:dyDescent="0.2">
      <c r="A1" t="s">
        <v>349</v>
      </c>
    </row>
    <row r="2" spans="1:1" x14ac:dyDescent="0.2">
      <c r="A2" t="s">
        <v>352</v>
      </c>
    </row>
    <row r="3" spans="1:1" x14ac:dyDescent="0.2">
      <c r="A3" t="s">
        <v>353</v>
      </c>
    </row>
    <row r="4" spans="1:1" x14ac:dyDescent="0.2">
      <c r="A4" t="s">
        <v>356</v>
      </c>
    </row>
    <row r="5" spans="1:1" x14ac:dyDescent="0.2">
      <c r="A5" t="s">
        <v>357</v>
      </c>
    </row>
    <row r="6" spans="1:1" x14ac:dyDescent="0.2">
      <c r="A6" t="s">
        <v>360</v>
      </c>
    </row>
    <row r="7" spans="1:1" x14ac:dyDescent="0.2">
      <c r="A7" t="s">
        <v>362</v>
      </c>
    </row>
    <row r="8" spans="1:1" x14ac:dyDescent="0.2">
      <c r="A8" t="s">
        <v>363</v>
      </c>
    </row>
    <row r="9" spans="1:1" x14ac:dyDescent="0.2">
      <c r="A9" t="s">
        <v>365</v>
      </c>
    </row>
    <row r="10" spans="1:1" x14ac:dyDescent="0.2">
      <c r="A10" t="s">
        <v>367</v>
      </c>
    </row>
    <row r="11" spans="1:1" x14ac:dyDescent="0.2">
      <c r="A11" t="s">
        <v>368</v>
      </c>
    </row>
    <row r="12" spans="1:1" x14ac:dyDescent="0.2">
      <c r="A12" t="s">
        <v>369</v>
      </c>
    </row>
    <row r="13" spans="1:1" x14ac:dyDescent="0.2">
      <c r="A13" t="s">
        <v>372</v>
      </c>
    </row>
    <row r="14" spans="1:1" x14ac:dyDescent="0.2">
      <c r="A14" t="s">
        <v>375</v>
      </c>
    </row>
    <row r="15" spans="1:1" x14ac:dyDescent="0.2">
      <c r="A15" t="s">
        <v>378</v>
      </c>
    </row>
    <row r="16" spans="1:1" x14ac:dyDescent="0.2">
      <c r="A16" t="s">
        <v>381</v>
      </c>
    </row>
    <row r="17" spans="1:1" x14ac:dyDescent="0.2">
      <c r="A17" t="s">
        <v>384</v>
      </c>
    </row>
    <row r="18" spans="1:1" x14ac:dyDescent="0.2">
      <c r="A18" t="s">
        <v>387</v>
      </c>
    </row>
    <row r="19" spans="1:1" x14ac:dyDescent="0.2">
      <c r="A19" t="s">
        <v>389</v>
      </c>
    </row>
    <row r="20" spans="1:1" x14ac:dyDescent="0.2">
      <c r="A20" t="s">
        <v>392</v>
      </c>
    </row>
    <row r="21" spans="1:1" x14ac:dyDescent="0.2">
      <c r="A21" t="s">
        <v>394</v>
      </c>
    </row>
    <row r="22" spans="1:1" x14ac:dyDescent="0.2">
      <c r="A22" t="s">
        <v>397</v>
      </c>
    </row>
    <row r="23" spans="1:1" x14ac:dyDescent="0.2">
      <c r="A23" t="s">
        <v>399</v>
      </c>
    </row>
    <row r="24" spans="1:1" x14ac:dyDescent="0.2">
      <c r="A24" t="s">
        <v>400</v>
      </c>
    </row>
    <row r="25" spans="1:1" x14ac:dyDescent="0.2">
      <c r="A25" t="s">
        <v>402</v>
      </c>
    </row>
    <row r="26" spans="1:1" x14ac:dyDescent="0.2">
      <c r="A26" t="s">
        <v>403</v>
      </c>
    </row>
    <row r="27" spans="1:1" x14ac:dyDescent="0.2">
      <c r="A27" t="s">
        <v>405</v>
      </c>
    </row>
    <row r="28" spans="1:1" x14ac:dyDescent="0.2">
      <c r="A28" t="s">
        <v>407</v>
      </c>
    </row>
    <row r="29" spans="1:1" x14ac:dyDescent="0.2">
      <c r="A29" t="s">
        <v>409</v>
      </c>
    </row>
    <row r="30" spans="1:1" x14ac:dyDescent="0.2">
      <c r="A30" t="s">
        <v>410</v>
      </c>
    </row>
    <row r="31" spans="1:1" x14ac:dyDescent="0.2">
      <c r="A31" t="s">
        <v>413</v>
      </c>
    </row>
    <row r="32" spans="1:1" x14ac:dyDescent="0.2">
      <c r="A32" t="s">
        <v>415</v>
      </c>
    </row>
    <row r="33" spans="1:1" x14ac:dyDescent="0.2">
      <c r="A33" t="s">
        <v>416</v>
      </c>
    </row>
    <row r="34" spans="1:1" x14ac:dyDescent="0.2">
      <c r="A34" t="s">
        <v>417</v>
      </c>
    </row>
    <row r="35" spans="1:1" x14ac:dyDescent="0.2">
      <c r="A35" t="s">
        <v>418</v>
      </c>
    </row>
    <row r="36" spans="1:1" x14ac:dyDescent="0.2">
      <c r="A36" t="s">
        <v>420</v>
      </c>
    </row>
    <row r="37" spans="1:1" x14ac:dyDescent="0.2">
      <c r="A37" t="s">
        <v>421</v>
      </c>
    </row>
    <row r="38" spans="1:1" x14ac:dyDescent="0.2">
      <c r="A38" t="s">
        <v>424</v>
      </c>
    </row>
    <row r="39" spans="1:1" x14ac:dyDescent="0.2">
      <c r="A39" t="s">
        <v>427</v>
      </c>
    </row>
    <row r="40" spans="1:1" x14ac:dyDescent="0.2">
      <c r="A40" t="s">
        <v>428</v>
      </c>
    </row>
    <row r="41" spans="1:1" x14ac:dyDescent="0.2">
      <c r="A41" t="s">
        <v>430</v>
      </c>
    </row>
    <row r="42" spans="1:1" x14ac:dyDescent="0.2">
      <c r="A42" t="s">
        <v>431</v>
      </c>
    </row>
    <row r="43" spans="1:1" x14ac:dyDescent="0.2">
      <c r="A43" t="s">
        <v>432</v>
      </c>
    </row>
    <row r="44" spans="1:1" x14ac:dyDescent="0.2">
      <c r="A44" t="s">
        <v>433</v>
      </c>
    </row>
    <row r="45" spans="1:1" x14ac:dyDescent="0.2">
      <c r="A45" t="s">
        <v>434</v>
      </c>
    </row>
    <row r="46" spans="1:1" x14ac:dyDescent="0.2">
      <c r="A46" t="s">
        <v>435</v>
      </c>
    </row>
    <row r="47" spans="1:1" x14ac:dyDescent="0.2">
      <c r="A47" t="s">
        <v>438</v>
      </c>
    </row>
    <row r="48" spans="1:1" x14ac:dyDescent="0.2">
      <c r="A48" t="s">
        <v>439</v>
      </c>
    </row>
    <row r="49" spans="1:1" x14ac:dyDescent="0.2">
      <c r="A49" t="s">
        <v>441</v>
      </c>
    </row>
    <row r="50" spans="1:1" x14ac:dyDescent="0.2">
      <c r="A50" t="s">
        <v>443</v>
      </c>
    </row>
    <row r="51" spans="1:1" x14ac:dyDescent="0.2">
      <c r="A51" t="s">
        <v>446</v>
      </c>
    </row>
    <row r="52" spans="1:1" x14ac:dyDescent="0.2">
      <c r="A52" t="s">
        <v>447</v>
      </c>
    </row>
    <row r="53" spans="1:1" x14ac:dyDescent="0.2">
      <c r="A53" t="s">
        <v>449</v>
      </c>
    </row>
    <row r="54" spans="1:1" x14ac:dyDescent="0.2">
      <c r="A54" t="s">
        <v>354</v>
      </c>
    </row>
    <row r="55" spans="1:1" x14ac:dyDescent="0.2">
      <c r="A55" t="s">
        <v>358</v>
      </c>
    </row>
    <row r="56" spans="1:1" x14ac:dyDescent="0.2">
      <c r="A56" t="s">
        <v>361</v>
      </c>
    </row>
    <row r="57" spans="1:1" x14ac:dyDescent="0.2">
      <c r="A57" t="s">
        <v>364</v>
      </c>
    </row>
    <row r="58" spans="1:1" x14ac:dyDescent="0.2">
      <c r="A58" t="s">
        <v>366</v>
      </c>
    </row>
    <row r="59" spans="1:1" x14ac:dyDescent="0.2">
      <c r="A59" t="s">
        <v>370</v>
      </c>
    </row>
    <row r="60" spans="1:1" x14ac:dyDescent="0.2">
      <c r="A60" t="s">
        <v>373</v>
      </c>
    </row>
    <row r="61" spans="1:1" x14ac:dyDescent="0.2">
      <c r="A61" t="s">
        <v>376</v>
      </c>
    </row>
    <row r="62" spans="1:1" x14ac:dyDescent="0.2">
      <c r="A62" t="s">
        <v>379</v>
      </c>
    </row>
    <row r="63" spans="1:1" x14ac:dyDescent="0.2">
      <c r="A63" t="s">
        <v>382</v>
      </c>
    </row>
    <row r="64" spans="1:1" x14ac:dyDescent="0.2">
      <c r="A64" t="s">
        <v>385</v>
      </c>
    </row>
    <row r="65" spans="1:1" x14ac:dyDescent="0.2">
      <c r="A65" t="s">
        <v>388</v>
      </c>
    </row>
    <row r="66" spans="1:1" x14ac:dyDescent="0.2">
      <c r="A66" t="s">
        <v>390</v>
      </c>
    </row>
    <row r="67" spans="1:1" x14ac:dyDescent="0.2">
      <c r="A67" t="s">
        <v>393</v>
      </c>
    </row>
    <row r="68" spans="1:1" x14ac:dyDescent="0.2">
      <c r="A68" t="s">
        <v>395</v>
      </c>
    </row>
    <row r="69" spans="1:1" x14ac:dyDescent="0.2">
      <c r="A69" t="s">
        <v>398</v>
      </c>
    </row>
    <row r="70" spans="1:1" x14ac:dyDescent="0.2">
      <c r="A70" t="s">
        <v>401</v>
      </c>
    </row>
    <row r="71" spans="1:1" x14ac:dyDescent="0.2">
      <c r="A71" t="s">
        <v>404</v>
      </c>
    </row>
    <row r="72" spans="1:1" x14ac:dyDescent="0.2">
      <c r="A72" t="s">
        <v>406</v>
      </c>
    </row>
    <row r="73" spans="1:1" x14ac:dyDescent="0.2">
      <c r="A73" t="s">
        <v>408</v>
      </c>
    </row>
    <row r="74" spans="1:1" x14ac:dyDescent="0.2">
      <c r="A74" t="s">
        <v>411</v>
      </c>
    </row>
    <row r="75" spans="1:1" x14ac:dyDescent="0.2">
      <c r="A75" t="s">
        <v>414</v>
      </c>
    </row>
    <row r="76" spans="1:1" x14ac:dyDescent="0.2">
      <c r="A76" t="s">
        <v>419</v>
      </c>
    </row>
    <row r="77" spans="1:1" x14ac:dyDescent="0.2">
      <c r="A77" t="s">
        <v>422</v>
      </c>
    </row>
    <row r="78" spans="1:1" x14ac:dyDescent="0.2">
      <c r="A78" t="s">
        <v>425</v>
      </c>
    </row>
    <row r="79" spans="1:1" x14ac:dyDescent="0.2">
      <c r="A79" t="s">
        <v>429</v>
      </c>
    </row>
    <row r="80" spans="1:1" x14ac:dyDescent="0.2">
      <c r="A80" t="s">
        <v>436</v>
      </c>
    </row>
    <row r="81" spans="1:1" x14ac:dyDescent="0.2">
      <c r="A81" t="s">
        <v>440</v>
      </c>
    </row>
    <row r="82" spans="1:1" x14ac:dyDescent="0.2">
      <c r="A82" t="s">
        <v>442</v>
      </c>
    </row>
    <row r="83" spans="1:1" x14ac:dyDescent="0.2">
      <c r="A83" t="s">
        <v>444</v>
      </c>
    </row>
    <row r="84" spans="1:1" x14ac:dyDescent="0.2">
      <c r="A84" t="s">
        <v>448</v>
      </c>
    </row>
    <row r="85" spans="1:1" x14ac:dyDescent="0.2">
      <c r="A85" t="s">
        <v>450</v>
      </c>
    </row>
    <row r="86" spans="1:1" x14ac:dyDescent="0.2">
      <c r="A86" t="s">
        <v>355</v>
      </c>
    </row>
    <row r="87" spans="1:1" x14ac:dyDescent="0.2">
      <c r="A87" t="s">
        <v>359</v>
      </c>
    </row>
    <row r="88" spans="1:1" x14ac:dyDescent="0.2">
      <c r="A88" t="s">
        <v>371</v>
      </c>
    </row>
    <row r="89" spans="1:1" x14ac:dyDescent="0.2">
      <c r="A89" t="s">
        <v>374</v>
      </c>
    </row>
    <row r="90" spans="1:1" x14ac:dyDescent="0.2">
      <c r="A90" t="s">
        <v>377</v>
      </c>
    </row>
    <row r="91" spans="1:1" x14ac:dyDescent="0.2">
      <c r="A91" t="s">
        <v>380</v>
      </c>
    </row>
    <row r="92" spans="1:1" x14ac:dyDescent="0.2">
      <c r="A92" t="s">
        <v>383</v>
      </c>
    </row>
    <row r="93" spans="1:1" x14ac:dyDescent="0.2">
      <c r="A93" t="s">
        <v>386</v>
      </c>
    </row>
    <row r="94" spans="1:1" x14ac:dyDescent="0.2">
      <c r="A94" t="s">
        <v>391</v>
      </c>
    </row>
    <row r="95" spans="1:1" x14ac:dyDescent="0.2">
      <c r="A95" t="s">
        <v>396</v>
      </c>
    </row>
    <row r="96" spans="1:1" x14ac:dyDescent="0.2">
      <c r="A96" t="s">
        <v>412</v>
      </c>
    </row>
    <row r="97" spans="1:1" x14ac:dyDescent="0.2">
      <c r="A97" t="s">
        <v>423</v>
      </c>
    </row>
    <row r="98" spans="1:1" x14ac:dyDescent="0.2">
      <c r="A98" t="s">
        <v>426</v>
      </c>
    </row>
    <row r="99" spans="1:1" x14ac:dyDescent="0.2">
      <c r="A99" t="s">
        <v>437</v>
      </c>
    </row>
    <row r="100" spans="1:1" x14ac:dyDescent="0.2">
      <c r="A100" t="s">
        <v>445</v>
      </c>
    </row>
  </sheetData>
  <autoFilter ref="A1:A100" xr:uid="{3CB99E7A-A23F-E947-8CFD-9387D504BC41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BD1C-3C0F-2B41-93E6-18512BB03EAE}">
  <dimension ref="A1:B47"/>
  <sheetViews>
    <sheetView workbookViewId="0">
      <selection activeCell="F22" sqref="F22"/>
    </sheetView>
  </sheetViews>
  <sheetFormatPr baseColWidth="10" defaultRowHeight="16" x14ac:dyDescent="0.2"/>
  <sheetData>
    <row r="1" spans="1:2" x14ac:dyDescent="0.2">
      <c r="A1" t="s">
        <v>345</v>
      </c>
      <c r="B1" t="s">
        <v>346</v>
      </c>
    </row>
    <row r="2" spans="1:2" x14ac:dyDescent="0.2">
      <c r="A2" t="s">
        <v>64</v>
      </c>
      <c r="B2">
        <v>1</v>
      </c>
    </row>
    <row r="3" spans="1:2" x14ac:dyDescent="0.2">
      <c r="A3" t="s">
        <v>70</v>
      </c>
      <c r="B3">
        <v>3</v>
      </c>
    </row>
    <row r="4" spans="1:2" x14ac:dyDescent="0.2">
      <c r="A4" t="s">
        <v>311</v>
      </c>
      <c r="B4">
        <v>4</v>
      </c>
    </row>
    <row r="5" spans="1:2" x14ac:dyDescent="0.2">
      <c r="A5" t="s">
        <v>312</v>
      </c>
      <c r="B5">
        <v>5</v>
      </c>
    </row>
    <row r="6" spans="1:2" x14ac:dyDescent="0.2">
      <c r="A6" t="s">
        <v>86</v>
      </c>
      <c r="B6">
        <v>6</v>
      </c>
    </row>
    <row r="7" spans="1:2" x14ac:dyDescent="0.2">
      <c r="A7" t="s">
        <v>313</v>
      </c>
      <c r="B7">
        <v>7</v>
      </c>
    </row>
    <row r="8" spans="1:2" x14ac:dyDescent="0.2">
      <c r="A8" t="s">
        <v>315</v>
      </c>
      <c r="B8">
        <v>9</v>
      </c>
    </row>
    <row r="9" spans="1:2" x14ac:dyDescent="0.2">
      <c r="A9" t="s">
        <v>317</v>
      </c>
      <c r="B9">
        <v>11</v>
      </c>
    </row>
    <row r="10" spans="1:2" x14ac:dyDescent="0.2">
      <c r="A10" t="s">
        <v>318</v>
      </c>
      <c r="B10">
        <v>12</v>
      </c>
    </row>
    <row r="11" spans="1:2" x14ac:dyDescent="0.2">
      <c r="A11" t="s">
        <v>319</v>
      </c>
      <c r="B11">
        <v>13</v>
      </c>
    </row>
    <row r="12" spans="1:2" x14ac:dyDescent="0.2">
      <c r="A12" t="s">
        <v>320</v>
      </c>
      <c r="B12">
        <v>14</v>
      </c>
    </row>
    <row r="13" spans="1:2" x14ac:dyDescent="0.2">
      <c r="A13" t="s">
        <v>326</v>
      </c>
      <c r="B13">
        <v>17</v>
      </c>
    </row>
    <row r="14" spans="1:2" x14ac:dyDescent="0.2">
      <c r="A14" t="s">
        <v>124</v>
      </c>
      <c r="B14">
        <v>19</v>
      </c>
    </row>
    <row r="15" spans="1:2" x14ac:dyDescent="0.2">
      <c r="A15" t="s">
        <v>322</v>
      </c>
      <c r="B15">
        <v>20</v>
      </c>
    </row>
    <row r="16" spans="1:2" x14ac:dyDescent="0.2">
      <c r="A16" t="s">
        <v>147</v>
      </c>
      <c r="B16">
        <v>23</v>
      </c>
    </row>
    <row r="17" spans="1:2" x14ac:dyDescent="0.2">
      <c r="A17" t="s">
        <v>323</v>
      </c>
      <c r="B17">
        <v>25</v>
      </c>
    </row>
    <row r="18" spans="1:2" x14ac:dyDescent="0.2">
      <c r="A18" t="s">
        <v>324</v>
      </c>
      <c r="B18">
        <v>27</v>
      </c>
    </row>
    <row r="19" spans="1:2" x14ac:dyDescent="0.2">
      <c r="A19" t="s">
        <v>172</v>
      </c>
      <c r="B19">
        <v>28</v>
      </c>
    </row>
    <row r="20" spans="1:2" x14ac:dyDescent="0.2">
      <c r="A20" t="s">
        <v>325</v>
      </c>
      <c r="B20">
        <v>29</v>
      </c>
    </row>
    <row r="21" spans="1:2" x14ac:dyDescent="0.2">
      <c r="A21" t="s">
        <v>195</v>
      </c>
      <c r="B21">
        <v>30</v>
      </c>
    </row>
    <row r="22" spans="1:2" x14ac:dyDescent="0.2">
      <c r="A22" t="s">
        <v>328</v>
      </c>
      <c r="B22">
        <v>31</v>
      </c>
    </row>
    <row r="23" spans="1:2" x14ac:dyDescent="0.2">
      <c r="A23" t="s">
        <v>330</v>
      </c>
      <c r="B23">
        <v>32</v>
      </c>
    </row>
    <row r="24" spans="1:2" x14ac:dyDescent="0.2">
      <c r="A24" t="s">
        <v>310</v>
      </c>
      <c r="B24">
        <v>34</v>
      </c>
    </row>
    <row r="25" spans="1:2" x14ac:dyDescent="0.2">
      <c r="A25" t="s">
        <v>332</v>
      </c>
      <c r="B25">
        <v>35</v>
      </c>
    </row>
    <row r="26" spans="1:2" x14ac:dyDescent="0.2">
      <c r="A26" t="s">
        <v>333</v>
      </c>
      <c r="B26">
        <v>36</v>
      </c>
    </row>
    <row r="27" spans="1:2" x14ac:dyDescent="0.2">
      <c r="A27" t="s">
        <v>150</v>
      </c>
      <c r="B27">
        <v>37</v>
      </c>
    </row>
    <row r="28" spans="1:2" x14ac:dyDescent="0.2">
      <c r="A28" t="s">
        <v>316</v>
      </c>
      <c r="B28">
        <v>38</v>
      </c>
    </row>
    <row r="29" spans="1:2" x14ac:dyDescent="0.2">
      <c r="A29" t="s">
        <v>335</v>
      </c>
      <c r="B29">
        <v>39</v>
      </c>
    </row>
    <row r="30" spans="1:2" x14ac:dyDescent="0.2">
      <c r="A30" t="s">
        <v>334</v>
      </c>
      <c r="B30">
        <v>40</v>
      </c>
    </row>
    <row r="31" spans="1:2" x14ac:dyDescent="0.2">
      <c r="A31" t="s">
        <v>338</v>
      </c>
      <c r="B31">
        <v>41</v>
      </c>
    </row>
    <row r="32" spans="1:2" x14ac:dyDescent="0.2">
      <c r="A32" t="s">
        <v>204</v>
      </c>
      <c r="B32">
        <v>43</v>
      </c>
    </row>
    <row r="33" spans="1:2" x14ac:dyDescent="0.2">
      <c r="A33" t="s">
        <v>134</v>
      </c>
      <c r="B33">
        <v>44</v>
      </c>
    </row>
    <row r="34" spans="1:2" x14ac:dyDescent="0.2">
      <c r="A34" t="s">
        <v>321</v>
      </c>
      <c r="B34">
        <v>45</v>
      </c>
    </row>
    <row r="35" spans="1:2" x14ac:dyDescent="0.2">
      <c r="A35" t="s">
        <v>340</v>
      </c>
      <c r="B35">
        <v>46</v>
      </c>
    </row>
    <row r="36" spans="1:2" x14ac:dyDescent="0.2">
      <c r="A36" t="s">
        <v>341</v>
      </c>
      <c r="B36">
        <v>47</v>
      </c>
    </row>
    <row r="37" spans="1:2" x14ac:dyDescent="0.2">
      <c r="A37" t="s">
        <v>344</v>
      </c>
      <c r="B37">
        <v>48</v>
      </c>
    </row>
    <row r="38" spans="1:2" x14ac:dyDescent="0.2">
      <c r="A38" t="s">
        <v>117</v>
      </c>
      <c r="B38">
        <v>49</v>
      </c>
    </row>
    <row r="39" spans="1:2" x14ac:dyDescent="0.2">
      <c r="A39" t="s">
        <v>314</v>
      </c>
      <c r="B39">
        <v>50</v>
      </c>
    </row>
    <row r="40" spans="1:2" x14ac:dyDescent="0.2">
      <c r="A40" t="s">
        <v>329</v>
      </c>
      <c r="B40">
        <v>51</v>
      </c>
    </row>
    <row r="41" spans="1:2" x14ac:dyDescent="0.2">
      <c r="A41" t="s">
        <v>331</v>
      </c>
      <c r="B41">
        <v>52</v>
      </c>
    </row>
    <row r="42" spans="1:2" x14ac:dyDescent="0.2">
      <c r="A42" t="s">
        <v>336</v>
      </c>
      <c r="B42">
        <v>54</v>
      </c>
    </row>
    <row r="43" spans="1:2" x14ac:dyDescent="0.2">
      <c r="A43" t="s">
        <v>337</v>
      </c>
      <c r="B43">
        <v>55</v>
      </c>
    </row>
    <row r="44" spans="1:2" x14ac:dyDescent="0.2">
      <c r="A44" t="s">
        <v>339</v>
      </c>
      <c r="B44">
        <v>56</v>
      </c>
    </row>
    <row r="45" spans="1:2" x14ac:dyDescent="0.2">
      <c r="A45" t="s">
        <v>342</v>
      </c>
      <c r="B45">
        <v>57</v>
      </c>
    </row>
    <row r="46" spans="1:2" x14ac:dyDescent="0.2">
      <c r="A46" t="s">
        <v>343</v>
      </c>
      <c r="B46">
        <v>58</v>
      </c>
    </row>
    <row r="47" spans="1:2" x14ac:dyDescent="0.2">
      <c r="A47" t="s">
        <v>144</v>
      </c>
      <c r="B47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8555-8389-144F-85EB-1F0DA517DDEB}">
  <dimension ref="A1:I55"/>
  <sheetViews>
    <sheetView workbookViewId="0">
      <selection activeCell="F2" sqref="F2"/>
    </sheetView>
  </sheetViews>
  <sheetFormatPr baseColWidth="10" defaultRowHeight="16" x14ac:dyDescent="0.2"/>
  <cols>
    <col min="1" max="1" width="66.33203125" bestFit="1" customWidth="1"/>
  </cols>
  <sheetData>
    <row r="1" spans="1:9" x14ac:dyDescent="0.2">
      <c r="A1" t="s">
        <v>215</v>
      </c>
      <c r="B1" t="s">
        <v>0</v>
      </c>
      <c r="C1" t="s">
        <v>56</v>
      </c>
      <c r="D1" t="s">
        <v>57</v>
      </c>
      <c r="E1" t="s">
        <v>58</v>
      </c>
    </row>
    <row r="2" spans="1:9" x14ac:dyDescent="0.2">
      <c r="A2" t="s">
        <v>65</v>
      </c>
      <c r="B2">
        <v>1</v>
      </c>
      <c r="F2" t="str">
        <f>"insert into certificate.org_lines (cert_id, org_id) values ((select cert_id from certificate.certificates where cert_code = '"&amp;$A2&amp;"'), "&amp;B2&amp;");"</f>
        <v>insert into certificate.org_lines (cert_id, org_id) values ((select cert_id from certificate.certificates where cert_code = 'Certifcate: 21285787'), 1);</v>
      </c>
      <c r="G2" t="str">
        <f>IF(C2="", "", "insert into certificate.org_lines (cert_id, org_id) values ((select cert_id from certificate.certificates where cert_code = '"&amp;$A2&amp;"'), "&amp;C2&amp;");")</f>
        <v/>
      </c>
      <c r="H2" t="str">
        <f t="shared" ref="H2:I2" si="0">IF(D2="", "", "insert into certificate.org_lines (cert_id, org_id) values ((select cert_id from certificate.certificates where cert_code = '"&amp;$A2&amp;"'), "&amp;D2&amp;");")</f>
        <v/>
      </c>
      <c r="I2" t="str">
        <f t="shared" si="0"/>
        <v/>
      </c>
    </row>
    <row r="3" spans="1:9" x14ac:dyDescent="0.2">
      <c r="A3" t="s">
        <v>68</v>
      </c>
      <c r="B3">
        <v>2</v>
      </c>
      <c r="F3" t="str">
        <f t="shared" ref="F3:F55" si="1">"insert into certificate.org_lines (cert_id, org_id) values ((select cert_id from certificate.certificates where cert_code = '"&amp;$A3&amp;"'), "&amp;B3&amp;");"</f>
        <v>insert into certificate.org_lines (cert_id, org_id) values ((select cert_id from certificate.certificates where cert_code = 'e2c20858f487f64f5fe4e6a0b57f875c3cc70923b7cac7d15959a6b6e64c785a'), 2);</v>
      </c>
      <c r="G3" t="str">
        <f t="shared" ref="G3:G55" si="2">IF(C3="", "", "insert into certificate.org_lines (cert_id, org_id) values ((select cert_id from certificate.certificates where cert_code = '"&amp;$A3&amp;"'), "&amp;C3&amp;");")</f>
        <v/>
      </c>
      <c r="H3" t="str">
        <f t="shared" ref="H3:H55" si="3">IF(D3="", "", "insert into certificate.org_lines (cert_id, org_id) values ((select cert_id from certificate.certificates where cert_code = '"&amp;$A3&amp;"'), "&amp;D3&amp;");")</f>
        <v/>
      </c>
      <c r="I3" t="str">
        <f t="shared" ref="I3:I55" si="4">IF(E3="", "", "insert into certificate.org_lines (cert_id, org_id) values ((select cert_id from certificate.certificates where cert_code = '"&amp;$A3&amp;"'), "&amp;E3&amp;");")</f>
        <v/>
      </c>
    </row>
    <row r="4" spans="1:9" x14ac:dyDescent="0.2">
      <c r="A4" t="s">
        <v>71</v>
      </c>
      <c r="B4">
        <v>2</v>
      </c>
      <c r="F4" t="str">
        <f t="shared" si="1"/>
        <v>insert into certificate.org_lines (cert_id, org_id) values ((select cert_id from certificate.certificates where cert_code = '3285664bf5eeb5c7baaeb11e5ab956037c3789a479c32cdd1551a52f776c6b8e'), 2);</v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2">
      <c r="A5" t="s">
        <v>73</v>
      </c>
      <c r="B5">
        <v>2</v>
      </c>
      <c r="F5" t="str">
        <f t="shared" si="1"/>
        <v>insert into certificate.org_lines (cert_id, org_id) values ((select cert_id from certificate.certificates where cert_code = 'e683508f6cd7180078708ad2ecaa35f725ad29fea9c0b8c65bd0aff82ee3ccd4'), 2);</v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2">
      <c r="A6" t="s">
        <v>76</v>
      </c>
      <c r="B6">
        <v>2</v>
      </c>
      <c r="F6" t="str">
        <f t="shared" si="1"/>
        <v>insert into certificate.org_lines (cert_id, org_id) values ((select cert_id from certificate.certificates where cert_code = '96023543004becc69be36e7353f1fad195e1147474b0625a11b51cfe8bf1bc87'), 2);</v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2">
      <c r="A7" t="s">
        <v>78</v>
      </c>
      <c r="B7">
        <v>2</v>
      </c>
      <c r="F7" t="str">
        <f t="shared" si="1"/>
        <v>insert into certificate.org_lines (cert_id, org_id) values ((select cert_id from certificate.certificates where cert_code = '585d0fc3371bfe3d3b3c072d09ed29850e6485c77b9308087d2efc744d3a4297'), 2);</v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2">
      <c r="A8" t="s">
        <v>81</v>
      </c>
      <c r="B8">
        <v>2</v>
      </c>
      <c r="C8">
        <v>3</v>
      </c>
      <c r="F8" t="str">
        <f>"insert into certificate.org_lines (cert_id, org_id) values ((select cert_id from certificate.certificates where cert_code = '"&amp;$A8&amp;"'), "&amp;B8&amp;");"</f>
        <v>insert into certificate.org_lines (cert_id, org_id) values ((select cert_id from certificate.certificates where cert_code = '378f8062b3f3ab96b438ddeff1aaf7f2b5f20f617620c2d7e4717d5b5ae9d465'), 2);</v>
      </c>
      <c r="G8" t="str">
        <f t="shared" si="2"/>
        <v>insert into certificate.org_lines (cert_id, org_id) values ((select cert_id from certificate.certificates where cert_code = '378f8062b3f3ab96b438ddeff1aaf7f2b5f20f617620c2d7e4717d5b5ae9d465'), 3);</v>
      </c>
      <c r="H8" t="str">
        <f t="shared" si="3"/>
        <v/>
      </c>
      <c r="I8" t="str">
        <f t="shared" si="4"/>
        <v/>
      </c>
    </row>
    <row r="9" spans="1:9" x14ac:dyDescent="0.2">
      <c r="A9" t="s">
        <v>83</v>
      </c>
      <c r="B9">
        <v>2</v>
      </c>
      <c r="F9" t="str">
        <f t="shared" si="1"/>
        <v>insert into certificate.org_lines (cert_id, org_id) values ((select cert_id from certificate.certificates where cert_code = 'aa2f76194f00f4e4444fa1fd0695a99dd8808f3ad7a4a444fd6574911add578f'), 2);</v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2">
      <c r="A10" t="s">
        <v>87</v>
      </c>
      <c r="B10">
        <v>2</v>
      </c>
      <c r="C10">
        <v>4</v>
      </c>
      <c r="F10" t="str">
        <f t="shared" si="1"/>
        <v>insert into certificate.org_lines (cert_id, org_id) values ((select cert_id from certificate.certificates where cert_code = 'c44dd0f949d33cfee19648a50b6bf44cfe4d519674f2fc5ada61b8fa92d026d1'), 2);</v>
      </c>
      <c r="G10" t="str">
        <f t="shared" si="2"/>
        <v>insert into certificate.org_lines (cert_id, org_id) values ((select cert_id from certificate.certificates where cert_code = 'c44dd0f949d33cfee19648a50b6bf44cfe4d519674f2fc5ada61b8fa92d026d1'), 4);</v>
      </c>
      <c r="H10" t="str">
        <f t="shared" si="3"/>
        <v/>
      </c>
      <c r="I10" t="str">
        <f t="shared" si="4"/>
        <v/>
      </c>
    </row>
    <row r="11" spans="1:9" x14ac:dyDescent="0.2">
      <c r="A11" t="s">
        <v>88</v>
      </c>
      <c r="B11">
        <v>2</v>
      </c>
      <c r="C11">
        <v>4</v>
      </c>
      <c r="F11" t="str">
        <f t="shared" si="1"/>
        <v>insert into certificate.org_lines (cert_id, org_id) values ((select cert_id from certificate.certificates where cert_code = 'c7d081fee9862b5c2945f47586b75ade8749e7d755109668dcb02da69cfcd8d1'), 2);</v>
      </c>
      <c r="G11" t="str">
        <f t="shared" si="2"/>
        <v>insert into certificate.org_lines (cert_id, org_id) values ((select cert_id from certificate.certificates where cert_code = 'c7d081fee9862b5c2945f47586b75ade8749e7d755109668dcb02da69cfcd8d1'), 4);</v>
      </c>
      <c r="H11" t="str">
        <f t="shared" si="3"/>
        <v/>
      </c>
      <c r="I11" t="str">
        <f t="shared" si="4"/>
        <v/>
      </c>
    </row>
    <row r="12" spans="1:9" x14ac:dyDescent="0.2">
      <c r="A12" t="s">
        <v>90</v>
      </c>
      <c r="B12">
        <v>2</v>
      </c>
      <c r="C12">
        <v>4</v>
      </c>
      <c r="F12" t="str">
        <f t="shared" si="1"/>
        <v>insert into certificate.org_lines (cert_id, org_id) values ((select cert_id from certificate.certificates where cert_code = '2a18b84887cd9d9c5aa529d3f32f56f7b35fe5033b777f11e5c248cccfbbdb64'), 2);</v>
      </c>
      <c r="G12" t="str">
        <f t="shared" si="2"/>
        <v>insert into certificate.org_lines (cert_id, org_id) values ((select cert_id from certificate.certificates where cert_code = '2a18b84887cd9d9c5aa529d3f32f56f7b35fe5033b777f11e5c248cccfbbdb64'), 4);</v>
      </c>
      <c r="H12" t="str">
        <f t="shared" si="3"/>
        <v/>
      </c>
      <c r="I12" t="str">
        <f t="shared" si="4"/>
        <v/>
      </c>
    </row>
    <row r="13" spans="1:9" x14ac:dyDescent="0.2">
      <c r="A13" t="s">
        <v>93</v>
      </c>
      <c r="B13">
        <v>2</v>
      </c>
      <c r="C13">
        <v>3</v>
      </c>
      <c r="F13" t="str">
        <f t="shared" si="1"/>
        <v>insert into certificate.org_lines (cert_id, org_id) values ((select cert_id from certificate.certificates where cert_code = '492cf036c7ff4377b66854c6cec1c01010ec34505888d816df9a68a3bcab01f5'), 2);</v>
      </c>
      <c r="G13" t="str">
        <f t="shared" si="2"/>
        <v>insert into certificate.org_lines (cert_id, org_id) values ((select cert_id from certificate.certificates where cert_code = '492cf036c7ff4377b66854c6cec1c01010ec34505888d816df9a68a3bcab01f5'), 3);</v>
      </c>
      <c r="H13" t="str">
        <f t="shared" si="3"/>
        <v/>
      </c>
      <c r="I13" t="str">
        <f t="shared" si="4"/>
        <v/>
      </c>
    </row>
    <row r="14" spans="1:9" x14ac:dyDescent="0.2">
      <c r="A14" t="s">
        <v>95</v>
      </c>
      <c r="B14">
        <v>2</v>
      </c>
      <c r="F14" t="str">
        <f t="shared" si="1"/>
        <v>insert into certificate.org_lines (cert_id, org_id) values ((select cert_id from certificate.certificates where cert_code = 'cadd89586319b62898feef6693040799e0aabbd5c7d53acf9b8cbc6f49ec9d4b'), 2);</v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2">
      <c r="A15" t="s">
        <v>97</v>
      </c>
      <c r="B15">
        <v>2</v>
      </c>
      <c r="F15" t="str">
        <f t="shared" si="1"/>
        <v>insert into certificate.org_lines (cert_id, org_id) values ((select cert_id from certificate.certificates where cert_code = '1f4bc2b05b046fb676bc2c756a50eb2e2ccbd9f8d4b35de954be9cb92670de7a'), 2);</v>
      </c>
      <c r="G15" t="str">
        <f t="shared" si="2"/>
        <v/>
      </c>
      <c r="H15" t="str">
        <f t="shared" si="3"/>
        <v/>
      </c>
      <c r="I15" t="str">
        <f t="shared" si="4"/>
        <v/>
      </c>
    </row>
    <row r="16" spans="1:9" x14ac:dyDescent="0.2">
      <c r="A16" t="s">
        <v>99</v>
      </c>
      <c r="B16">
        <v>2</v>
      </c>
      <c r="F16" t="str">
        <f t="shared" si="1"/>
        <v>insert into certificate.org_lines (cert_id, org_id) values ((select cert_id from certificate.certificates where cert_code = 'd059bc101182c6dcc96f1ec7ab8bade97c83fd316a49da53e04ecd2335f8ecea'), 2);</v>
      </c>
      <c r="G16" t="str">
        <f t="shared" si="2"/>
        <v/>
      </c>
      <c r="H16" t="str">
        <f t="shared" si="3"/>
        <v/>
      </c>
      <c r="I16" t="str">
        <f t="shared" si="4"/>
        <v/>
      </c>
    </row>
    <row r="17" spans="1:9" x14ac:dyDescent="0.2">
      <c r="A17" t="s">
        <v>101</v>
      </c>
      <c r="B17">
        <v>2</v>
      </c>
      <c r="C17">
        <v>4</v>
      </c>
      <c r="F17" t="str">
        <f t="shared" si="1"/>
        <v>insert into certificate.org_lines (cert_id, org_id) values ((select cert_id from certificate.certificates where cert_code = 'f68b235b05258117bd652f31d98d3b06c8dfffdd8aaffb93462156c28b772363'), 2);</v>
      </c>
      <c r="G17" t="str">
        <f t="shared" si="2"/>
        <v>insert into certificate.org_lines (cert_id, org_id) values ((select cert_id from certificate.certificates where cert_code = 'f68b235b05258117bd652f31d98d3b06c8dfffdd8aaffb93462156c28b772363'), 4);</v>
      </c>
      <c r="H17" t="str">
        <f t="shared" si="3"/>
        <v/>
      </c>
      <c r="I17" t="str">
        <f t="shared" si="4"/>
        <v/>
      </c>
    </row>
    <row r="18" spans="1:9" x14ac:dyDescent="0.2">
      <c r="A18" t="s">
        <v>103</v>
      </c>
      <c r="B18">
        <v>2</v>
      </c>
      <c r="C18">
        <v>5</v>
      </c>
      <c r="F18" t="str">
        <f t="shared" si="1"/>
        <v>insert into certificate.org_lines (cert_id, org_id) values ((select cert_id from certificate.certificates where cert_code = 'd4dd0d4c3e80a5c023a0950c88f4517138d7614d81af31ea2f09e5a3cf8afe9f'), 2);</v>
      </c>
      <c r="G18" t="str">
        <f t="shared" si="2"/>
        <v>insert into certificate.org_lines (cert_id, org_id) values ((select cert_id from certificate.certificates where cert_code = 'd4dd0d4c3e80a5c023a0950c88f4517138d7614d81af31ea2f09e5a3cf8afe9f'), 5);</v>
      </c>
      <c r="H18" t="str">
        <f t="shared" si="3"/>
        <v/>
      </c>
      <c r="I18" t="str">
        <f t="shared" si="4"/>
        <v/>
      </c>
    </row>
    <row r="19" spans="1:9" x14ac:dyDescent="0.2">
      <c r="A19" s="5" t="s">
        <v>105</v>
      </c>
      <c r="B19">
        <v>2</v>
      </c>
      <c r="C19">
        <v>4</v>
      </c>
      <c r="F19" t="str">
        <f t="shared" si="1"/>
        <v>insert into certificate.org_lines (cert_id, org_id) values ((select cert_id from certificate.certificates where cert_code = '876269e327168facbea426d2bde3cff4133b81c429dc886293224c7be1cf2ec3'), 2);</v>
      </c>
      <c r="G19" t="str">
        <f t="shared" si="2"/>
        <v>insert into certificate.org_lines (cert_id, org_id) values ((select cert_id from certificate.certificates where cert_code = '876269e327168facbea426d2bde3cff4133b81c429dc886293224c7be1cf2ec3'), 4);</v>
      </c>
      <c r="H19" t="str">
        <f t="shared" si="3"/>
        <v/>
      </c>
      <c r="I19" t="str">
        <f t="shared" si="4"/>
        <v/>
      </c>
    </row>
    <row r="20" spans="1:9" x14ac:dyDescent="0.2">
      <c r="A20" t="s">
        <v>107</v>
      </c>
      <c r="B20">
        <v>2</v>
      </c>
      <c r="C20">
        <v>3</v>
      </c>
      <c r="F20" t="str">
        <f t="shared" si="1"/>
        <v>insert into certificate.org_lines (cert_id, org_id) values ((select cert_id from certificate.certificates where cert_code = 'db7017aa4ab326fd0bde6bac61e167f3e71dcb5450b346f4e44cacc1cd36249b'), 2);</v>
      </c>
      <c r="G20" t="str">
        <f t="shared" si="2"/>
        <v>insert into certificate.org_lines (cert_id, org_id) values ((select cert_id from certificate.certificates where cert_code = 'db7017aa4ab326fd0bde6bac61e167f3e71dcb5450b346f4e44cacc1cd36249b'), 3);</v>
      </c>
      <c r="H20" t="str">
        <f t="shared" si="3"/>
        <v/>
      </c>
      <c r="I20" t="str">
        <f t="shared" si="4"/>
        <v/>
      </c>
    </row>
    <row r="21" spans="1:9" x14ac:dyDescent="0.2">
      <c r="A21" t="s">
        <v>109</v>
      </c>
      <c r="B21">
        <v>2</v>
      </c>
      <c r="F21" t="str">
        <f t="shared" si="1"/>
        <v>insert into certificate.org_lines (cert_id, org_id) values ((select cert_id from certificate.certificates where cert_code = '3ae4d7ac74f5af83066cc48f476b3a54d1750190cc5409c20e550671db74f42a'), 2);</v>
      </c>
      <c r="G21" t="str">
        <f t="shared" si="2"/>
        <v/>
      </c>
      <c r="H21" t="str">
        <f t="shared" si="3"/>
        <v/>
      </c>
      <c r="I21" t="str">
        <f t="shared" si="4"/>
        <v/>
      </c>
    </row>
    <row r="22" spans="1:9" x14ac:dyDescent="0.2">
      <c r="A22" t="s">
        <v>112</v>
      </c>
      <c r="B22">
        <v>2</v>
      </c>
      <c r="C22">
        <v>3</v>
      </c>
      <c r="F22" t="str">
        <f t="shared" si="1"/>
        <v>insert into certificate.org_lines (cert_id, org_id) values ((select cert_id from certificate.certificates where cert_code = 'd2ba4477b4d012008ee82c2680ffd3efb0212b8b989b1e33fd14df9bfc09d513'), 2);</v>
      </c>
      <c r="G22" t="str">
        <f t="shared" si="2"/>
        <v>insert into certificate.org_lines (cert_id, org_id) values ((select cert_id from certificate.certificates where cert_code = 'd2ba4477b4d012008ee82c2680ffd3efb0212b8b989b1e33fd14df9bfc09d513'), 3);</v>
      </c>
      <c r="H22" t="str">
        <f t="shared" si="3"/>
        <v/>
      </c>
      <c r="I22" t="str">
        <f t="shared" si="4"/>
        <v/>
      </c>
    </row>
    <row r="23" spans="1:9" x14ac:dyDescent="0.2">
      <c r="A23" t="s">
        <v>115</v>
      </c>
      <c r="B23">
        <v>2</v>
      </c>
      <c r="F23" t="str">
        <f t="shared" si="1"/>
        <v>insert into certificate.org_lines (cert_id, org_id) values ((select cert_id from certificate.certificates where cert_code = '521bdd200a686ee403816b05782044b26f5d234892af559b5430ee021a6f8142'), 2);</v>
      </c>
      <c r="G23" t="str">
        <f t="shared" si="2"/>
        <v/>
      </c>
      <c r="H23" t="str">
        <f t="shared" si="3"/>
        <v/>
      </c>
      <c r="I23" t="str">
        <f t="shared" si="4"/>
        <v/>
      </c>
    </row>
    <row r="24" spans="1:9" x14ac:dyDescent="0.2">
      <c r="A24" t="s">
        <v>118</v>
      </c>
      <c r="B24">
        <v>2</v>
      </c>
      <c r="C24">
        <v>4</v>
      </c>
      <c r="F24" t="str">
        <f t="shared" si="1"/>
        <v>insert into certificate.org_lines (cert_id, org_id) values ((select cert_id from certificate.certificates where cert_code = 'c89f09ed60c4f6c0a7fc9caa87976441f7710818a43c9dfec8f8037ef6d4c8bd'), 2);</v>
      </c>
      <c r="G24" t="str">
        <f t="shared" si="2"/>
        <v>insert into certificate.org_lines (cert_id, org_id) values ((select cert_id from certificate.certificates where cert_code = 'c89f09ed60c4f6c0a7fc9caa87976441f7710818a43c9dfec8f8037ef6d4c8bd'), 4);</v>
      </c>
      <c r="H24" t="str">
        <f t="shared" si="3"/>
        <v/>
      </c>
      <c r="I24" t="str">
        <f t="shared" si="4"/>
        <v/>
      </c>
    </row>
    <row r="25" spans="1:9" x14ac:dyDescent="0.2">
      <c r="A25" t="s">
        <v>122</v>
      </c>
      <c r="B25">
        <v>2</v>
      </c>
      <c r="C25">
        <v>5</v>
      </c>
      <c r="D25">
        <v>4</v>
      </c>
      <c r="E25">
        <v>6</v>
      </c>
      <c r="F25" t="str">
        <f t="shared" si="1"/>
        <v>insert into certificate.org_lines (cert_id, org_id) values ((select cert_id from certificate.certificates where cert_code = '53160045753f29fe72316340673cfab9da69261af146c3d97700dbe23abdfe65'), 2);</v>
      </c>
      <c r="G25" t="str">
        <f t="shared" si="2"/>
        <v>insert into certificate.org_lines (cert_id, org_id) values ((select cert_id from certificate.certificates where cert_code = '53160045753f29fe72316340673cfab9da69261af146c3d97700dbe23abdfe65'), 5);</v>
      </c>
      <c r="H25" t="str">
        <f t="shared" si="3"/>
        <v>insert into certificate.org_lines (cert_id, org_id) values ((select cert_id from certificate.certificates where cert_code = '53160045753f29fe72316340673cfab9da69261af146c3d97700dbe23abdfe65'), 4);</v>
      </c>
      <c r="I25" t="str">
        <f t="shared" si="4"/>
        <v>insert into certificate.org_lines (cert_id, org_id) values ((select cert_id from certificate.certificates where cert_code = '53160045753f29fe72316340673cfab9da69261af146c3d97700dbe23abdfe65'), 6);</v>
      </c>
    </row>
    <row r="26" spans="1:9" x14ac:dyDescent="0.2">
      <c r="A26" t="s">
        <v>125</v>
      </c>
      <c r="B26">
        <v>2</v>
      </c>
      <c r="C26">
        <v>5</v>
      </c>
      <c r="F26" t="str">
        <f t="shared" si="1"/>
        <v>insert into certificate.org_lines (cert_id, org_id) values ((select cert_id from certificate.certificates where cert_code = '6c39020e6fd132a9a9d7ad52c54ac9cd9fa81ba6f8882bbe310a8b3889672752'), 2);</v>
      </c>
      <c r="G26" t="str">
        <f t="shared" si="2"/>
        <v>insert into certificate.org_lines (cert_id, org_id) values ((select cert_id from certificate.certificates where cert_code = '6c39020e6fd132a9a9d7ad52c54ac9cd9fa81ba6f8882bbe310a8b3889672752'), 5);</v>
      </c>
      <c r="H26" t="str">
        <f t="shared" si="3"/>
        <v/>
      </c>
      <c r="I26" t="str">
        <f t="shared" si="4"/>
        <v/>
      </c>
    </row>
    <row r="27" spans="1:9" x14ac:dyDescent="0.2">
      <c r="A27" t="s">
        <v>128</v>
      </c>
      <c r="B27">
        <v>2</v>
      </c>
      <c r="C27">
        <v>5</v>
      </c>
      <c r="F27" t="str">
        <f t="shared" si="1"/>
        <v>insert into certificate.org_lines (cert_id, org_id) values ((select cert_id from certificate.certificates where cert_code = 'de5b4a88ef5d2a518a5089fe64d23461fd564439d243973ce4aabdc1bc7e65bd'), 2);</v>
      </c>
      <c r="G27" t="str">
        <f t="shared" si="2"/>
        <v>insert into certificate.org_lines (cert_id, org_id) values ((select cert_id from certificate.certificates where cert_code = 'de5b4a88ef5d2a518a5089fe64d23461fd564439d243973ce4aabdc1bc7e65bd'), 5);</v>
      </c>
      <c r="H27" t="str">
        <f t="shared" si="3"/>
        <v/>
      </c>
      <c r="I27" t="str">
        <f t="shared" si="4"/>
        <v/>
      </c>
    </row>
    <row r="28" spans="1:9" x14ac:dyDescent="0.2">
      <c r="A28" t="s">
        <v>130</v>
      </c>
      <c r="B28">
        <v>2</v>
      </c>
      <c r="C28">
        <v>5</v>
      </c>
      <c r="F28" t="str">
        <f t="shared" si="1"/>
        <v>insert into certificate.org_lines (cert_id, org_id) values ((select cert_id from certificate.certificates where cert_code = 'aa4d5bc25d01586b21c18c1e715e0998af698e420b55ef424aed93f297195372'), 2);</v>
      </c>
      <c r="G28" t="str">
        <f t="shared" si="2"/>
        <v>insert into certificate.org_lines (cert_id, org_id) values ((select cert_id from certificate.certificates where cert_code = 'aa4d5bc25d01586b21c18c1e715e0998af698e420b55ef424aed93f297195372'), 5);</v>
      </c>
      <c r="H28" t="str">
        <f t="shared" si="3"/>
        <v/>
      </c>
      <c r="I28" t="str">
        <f t="shared" si="4"/>
        <v/>
      </c>
    </row>
    <row r="29" spans="1:9" x14ac:dyDescent="0.2">
      <c r="A29" t="s">
        <v>132</v>
      </c>
      <c r="B29">
        <v>2</v>
      </c>
      <c r="C29">
        <v>5</v>
      </c>
      <c r="F29" t="str">
        <f t="shared" si="1"/>
        <v>insert into certificate.org_lines (cert_id, org_id) values ((select cert_id from certificate.certificates where cert_code = 'db99985ec8a72f295966747b1c37651b369e69a9bb5ab4f74bd2963955f9ead6'), 2);</v>
      </c>
      <c r="G29" t="str">
        <f t="shared" si="2"/>
        <v>insert into certificate.org_lines (cert_id, org_id) values ((select cert_id from certificate.certificates where cert_code = 'db99985ec8a72f295966747b1c37651b369e69a9bb5ab4f74bd2963955f9ead6'), 5);</v>
      </c>
      <c r="H29" t="str">
        <f t="shared" si="3"/>
        <v/>
      </c>
      <c r="I29" t="str">
        <f t="shared" si="4"/>
        <v/>
      </c>
    </row>
    <row r="30" spans="1:9" x14ac:dyDescent="0.2">
      <c r="A30" t="s">
        <v>135</v>
      </c>
      <c r="B30">
        <v>2</v>
      </c>
      <c r="C30">
        <v>5</v>
      </c>
      <c r="D30">
        <v>4</v>
      </c>
      <c r="F30" t="str">
        <f t="shared" si="1"/>
        <v>insert into certificate.org_lines (cert_id, org_id) values ((select cert_id from certificate.certificates where cert_code = '182911ef7cb9ad94a7decd780e0cafd05e23f2d97acfd0a6374ce8e2defd4d18'), 2);</v>
      </c>
      <c r="G30" t="str">
        <f t="shared" si="2"/>
        <v>insert into certificate.org_lines (cert_id, org_id) values ((select cert_id from certificate.certificates where cert_code = '182911ef7cb9ad94a7decd780e0cafd05e23f2d97acfd0a6374ce8e2defd4d18'), 5);</v>
      </c>
      <c r="H30" t="str">
        <f t="shared" si="3"/>
        <v>insert into certificate.org_lines (cert_id, org_id) values ((select cert_id from certificate.certificates where cert_code = '182911ef7cb9ad94a7decd780e0cafd05e23f2d97acfd0a6374ce8e2defd4d18'), 4);</v>
      </c>
      <c r="I30" t="str">
        <f t="shared" si="4"/>
        <v/>
      </c>
    </row>
    <row r="31" spans="1:9" x14ac:dyDescent="0.2">
      <c r="A31" t="s">
        <v>139</v>
      </c>
      <c r="B31">
        <v>2</v>
      </c>
      <c r="C31">
        <v>7</v>
      </c>
      <c r="F31" t="str">
        <f t="shared" si="1"/>
        <v>insert into certificate.org_lines (cert_id, org_id) values ((select cert_id from certificate.certificates where cert_code = '85c9c6b7cd840a01a83eb723200a9c59eeaed98b96465a2f2d2322f1a5c135fc'), 2);</v>
      </c>
      <c r="G31" t="str">
        <f t="shared" si="2"/>
        <v>insert into certificate.org_lines (cert_id, org_id) values ((select cert_id from certificate.certificates where cert_code = '85c9c6b7cd840a01a83eb723200a9c59eeaed98b96465a2f2d2322f1a5c135fc'), 7);</v>
      </c>
      <c r="H31" t="str">
        <f t="shared" si="3"/>
        <v/>
      </c>
      <c r="I31" t="str">
        <f t="shared" si="4"/>
        <v/>
      </c>
    </row>
    <row r="32" spans="1:9" x14ac:dyDescent="0.2">
      <c r="A32" t="s">
        <v>142</v>
      </c>
      <c r="B32">
        <v>2</v>
      </c>
      <c r="F32" t="str">
        <f t="shared" si="1"/>
        <v>insert into certificate.org_lines (cert_id, org_id) values ((select cert_id from certificate.certificates where cert_code = 'f74910986537c571d3182ec4043aafe60f723ff2923ec9526e312d83269b9df4'), 2);</v>
      </c>
      <c r="G32" t="str">
        <f t="shared" si="2"/>
        <v/>
      </c>
      <c r="H32" t="str">
        <f t="shared" si="3"/>
        <v/>
      </c>
      <c r="I32" t="str">
        <f t="shared" si="4"/>
        <v/>
      </c>
    </row>
    <row r="33" spans="1:9" x14ac:dyDescent="0.2">
      <c r="A33" t="s">
        <v>145</v>
      </c>
      <c r="B33">
        <v>2</v>
      </c>
      <c r="C33">
        <v>4</v>
      </c>
      <c r="F33" t="str">
        <f t="shared" si="1"/>
        <v>insert into certificate.org_lines (cert_id, org_id) values ((select cert_id from certificate.certificates where cert_code = '7e8f24fab2cfc6c03dfb67448177252c1fef9d6ccc484a0f6e386405fd99492a'), 2);</v>
      </c>
      <c r="G33" t="str">
        <f t="shared" si="2"/>
        <v>insert into certificate.org_lines (cert_id, org_id) values ((select cert_id from certificate.certificates where cert_code = '7e8f24fab2cfc6c03dfb67448177252c1fef9d6ccc484a0f6e386405fd99492a'), 4);</v>
      </c>
      <c r="H33" t="str">
        <f t="shared" si="3"/>
        <v/>
      </c>
      <c r="I33" t="str">
        <f t="shared" si="4"/>
        <v/>
      </c>
    </row>
    <row r="34" spans="1:9" x14ac:dyDescent="0.2">
      <c r="A34" t="s">
        <v>148</v>
      </c>
      <c r="B34">
        <v>2</v>
      </c>
      <c r="C34">
        <v>4</v>
      </c>
      <c r="F34" t="str">
        <f t="shared" si="1"/>
        <v>insert into certificate.org_lines (cert_id, org_id) values ((select cert_id from certificate.certificates where cert_code = '313c0cd9a0f9ab31bc5646e688d91107883e93542a0b46fc68cdd06aa808274c'), 2);</v>
      </c>
      <c r="G34" t="str">
        <f t="shared" si="2"/>
        <v>insert into certificate.org_lines (cert_id, org_id) values ((select cert_id from certificate.certificates where cert_code = '313c0cd9a0f9ab31bc5646e688d91107883e93542a0b46fc68cdd06aa808274c'), 4);</v>
      </c>
      <c r="H34" t="str">
        <f t="shared" si="3"/>
        <v/>
      </c>
      <c r="I34" t="str">
        <f t="shared" si="4"/>
        <v/>
      </c>
    </row>
    <row r="35" spans="1:9" x14ac:dyDescent="0.2">
      <c r="A35" t="s">
        <v>151</v>
      </c>
      <c r="B35">
        <v>2</v>
      </c>
      <c r="F35" t="str">
        <f t="shared" si="1"/>
        <v>insert into certificate.org_lines (cert_id, org_id) values ((select cert_id from certificate.certificates where cert_code = '9eb66d38c3b4264ccff3f5ca84cc16cea14925623e2210495009f979013476c6'), 2);</v>
      </c>
      <c r="G35" t="str">
        <f t="shared" si="2"/>
        <v/>
      </c>
      <c r="H35" t="str">
        <f t="shared" si="3"/>
        <v/>
      </c>
      <c r="I35" t="str">
        <f t="shared" si="4"/>
        <v/>
      </c>
    </row>
    <row r="36" spans="1:9" x14ac:dyDescent="0.2">
      <c r="A36" t="s">
        <v>154</v>
      </c>
      <c r="B36">
        <v>2</v>
      </c>
      <c r="C36">
        <v>4</v>
      </c>
      <c r="F36" t="str">
        <f t="shared" si="1"/>
        <v>insert into certificate.org_lines (cert_id, org_id) values ((select cert_id from certificate.certificates where cert_code = '38d93adc3fca8925756fc45c3c5e9e93cf8904507919c65317d34e1b55ce24bc'), 2);</v>
      </c>
      <c r="G36" t="str">
        <f t="shared" si="2"/>
        <v>insert into certificate.org_lines (cert_id, org_id) values ((select cert_id from certificate.certificates where cert_code = '38d93adc3fca8925756fc45c3c5e9e93cf8904507919c65317d34e1b55ce24bc'), 4);</v>
      </c>
      <c r="H36" t="str">
        <f t="shared" si="3"/>
        <v/>
      </c>
      <c r="I36" t="str">
        <f t="shared" si="4"/>
        <v/>
      </c>
    </row>
    <row r="37" spans="1:9" x14ac:dyDescent="0.2">
      <c r="A37" t="s">
        <v>157</v>
      </c>
      <c r="B37">
        <v>2</v>
      </c>
      <c r="F37" t="str">
        <f t="shared" si="1"/>
        <v>insert into certificate.org_lines (cert_id, org_id) values ((select cert_id from certificate.certificates where cert_code = 'f3366529f34a653b15b61d7b27b2cf8fad018dc366dbd0be8bb6c8487deaf646'), 2);</v>
      </c>
      <c r="G37" t="str">
        <f t="shared" si="2"/>
        <v/>
      </c>
      <c r="H37" t="str">
        <f t="shared" si="3"/>
        <v/>
      </c>
      <c r="I37" t="str">
        <f t="shared" si="4"/>
        <v/>
      </c>
    </row>
    <row r="38" spans="1:9" x14ac:dyDescent="0.2">
      <c r="A38" t="s">
        <v>160</v>
      </c>
      <c r="B38">
        <v>2</v>
      </c>
      <c r="C38">
        <v>5</v>
      </c>
      <c r="F38" t="str">
        <f t="shared" si="1"/>
        <v>insert into certificate.org_lines (cert_id, org_id) values ((select cert_id from certificate.certificates where cert_code = 'cda636a3488b20f3ca4588da67cce585fbc300cafff630d305328d97cfa3f3f1'), 2);</v>
      </c>
      <c r="G38" t="str">
        <f t="shared" si="2"/>
        <v>insert into certificate.org_lines (cert_id, org_id) values ((select cert_id from certificate.certificates where cert_code = 'cda636a3488b20f3ca4588da67cce585fbc300cafff630d305328d97cfa3f3f1'), 5);</v>
      </c>
      <c r="H38" t="str">
        <f t="shared" si="3"/>
        <v/>
      </c>
      <c r="I38" t="str">
        <f t="shared" si="4"/>
        <v/>
      </c>
    </row>
    <row r="39" spans="1:9" x14ac:dyDescent="0.2">
      <c r="A39" t="s">
        <v>163</v>
      </c>
      <c r="B39">
        <v>2</v>
      </c>
      <c r="F39" t="str">
        <f t="shared" si="1"/>
        <v>insert into certificate.org_lines (cert_id, org_id) values ((select cert_id from certificate.certificates where cert_code = 'fedfce377e6109384c84bb5ad2d353cd9a39078d2bef945d21dcbd9f199e19b9'), 2);</v>
      </c>
      <c r="G39" t="str">
        <f t="shared" si="2"/>
        <v/>
      </c>
      <c r="H39" t="str">
        <f t="shared" si="3"/>
        <v/>
      </c>
      <c r="I39" t="str">
        <f t="shared" si="4"/>
        <v/>
      </c>
    </row>
    <row r="40" spans="1:9" x14ac:dyDescent="0.2">
      <c r="A40" t="s">
        <v>165</v>
      </c>
      <c r="B40">
        <v>2</v>
      </c>
      <c r="F40" t="str">
        <f t="shared" si="1"/>
        <v>insert into certificate.org_lines (cert_id, org_id) values ((select cert_id from certificate.certificates where cert_code = '1e79b475070901138f7cb3f3d3808cc8b5b4aded5ff4a9ec4a39de45a34335a6'), 2);</v>
      </c>
      <c r="G40" t="str">
        <f t="shared" si="2"/>
        <v/>
      </c>
      <c r="H40" t="str">
        <f t="shared" si="3"/>
        <v/>
      </c>
      <c r="I40" t="str">
        <f t="shared" si="4"/>
        <v/>
      </c>
    </row>
    <row r="41" spans="1:9" x14ac:dyDescent="0.2">
      <c r="A41" t="s">
        <v>168</v>
      </c>
      <c r="B41">
        <v>2</v>
      </c>
      <c r="F41" t="str">
        <f t="shared" si="1"/>
        <v>insert into certificate.org_lines (cert_id, org_id) values ((select cert_id from certificate.certificates where cert_code = '322cdf18b3e487803c0591c3c17e4062d42d7d1da03effd9f322101bad970c37'), 2);</v>
      </c>
      <c r="G41" t="str">
        <f t="shared" si="2"/>
        <v/>
      </c>
      <c r="H41" t="str">
        <f t="shared" si="3"/>
        <v/>
      </c>
      <c r="I41" t="str">
        <f t="shared" si="4"/>
        <v/>
      </c>
    </row>
    <row r="42" spans="1:9" x14ac:dyDescent="0.2">
      <c r="A42" t="s">
        <v>170</v>
      </c>
      <c r="B42">
        <v>2</v>
      </c>
      <c r="F42" t="str">
        <f t="shared" si="1"/>
        <v>insert into certificate.org_lines (cert_id, org_id) values ((select cert_id from certificate.certificates where cert_code = '2c049b84b9fb59612c3a1468c9f2cadde7d26c05f12bedf000d2caddc5e916e3'), 2);</v>
      </c>
      <c r="G42" t="str">
        <f t="shared" si="2"/>
        <v/>
      </c>
      <c r="H42" t="str">
        <f t="shared" si="3"/>
        <v/>
      </c>
      <c r="I42" t="str">
        <f t="shared" si="4"/>
        <v/>
      </c>
    </row>
    <row r="43" spans="1:9" x14ac:dyDescent="0.2">
      <c r="A43" s="5" t="s">
        <v>173</v>
      </c>
      <c r="B43">
        <v>2</v>
      </c>
      <c r="F43" t="str">
        <f t="shared" si="1"/>
        <v>insert into certificate.org_lines (cert_id, org_id) values ((select cert_id from certificate.certificates where cert_code = '573183e6976d252bb5acc8a663a14bb2510e1fb4476a28ecdef172e75b4cebbe'), 2);</v>
      </c>
      <c r="G43" t="str">
        <f t="shared" si="2"/>
        <v/>
      </c>
      <c r="H43" t="str">
        <f t="shared" si="3"/>
        <v/>
      </c>
      <c r="I43" t="str">
        <f t="shared" si="4"/>
        <v/>
      </c>
    </row>
    <row r="44" spans="1:9" x14ac:dyDescent="0.2">
      <c r="A44" t="s">
        <v>175</v>
      </c>
      <c r="B44">
        <v>2</v>
      </c>
      <c r="F44" t="str">
        <f t="shared" si="1"/>
        <v>insert into certificate.org_lines (cert_id, org_id) values ((select cert_id from certificate.certificates where cert_code = '94de7b3bb4c56d4a0c2701f82bbbd269b5eaf62f2c610533294ec2d21c6d1d03'), 2);</v>
      </c>
      <c r="G44" t="str">
        <f t="shared" si="2"/>
        <v/>
      </c>
      <c r="H44" t="str">
        <f t="shared" si="3"/>
        <v/>
      </c>
      <c r="I44" t="str">
        <f t="shared" si="4"/>
        <v/>
      </c>
    </row>
    <row r="45" spans="1:9" x14ac:dyDescent="0.2">
      <c r="A45" t="s">
        <v>176</v>
      </c>
      <c r="B45">
        <v>2</v>
      </c>
      <c r="F45" t="str">
        <f t="shared" si="1"/>
        <v>insert into certificate.org_lines (cert_id, org_id) values ((select cert_id from certificate.certificates where cert_code = '1eb058fe5c19ae1c3fb7364091e027ff8f2bd984c67469abc8141b7e7359508a'), 2);</v>
      </c>
      <c r="G45" t="str">
        <f t="shared" si="2"/>
        <v/>
      </c>
      <c r="H45" t="str">
        <f t="shared" si="3"/>
        <v/>
      </c>
      <c r="I45" t="str">
        <f t="shared" si="4"/>
        <v/>
      </c>
    </row>
    <row r="46" spans="1:9" x14ac:dyDescent="0.2">
      <c r="A46" t="s">
        <v>177</v>
      </c>
      <c r="B46">
        <v>2</v>
      </c>
      <c r="F46" t="str">
        <f t="shared" si="1"/>
        <v>insert into certificate.org_lines (cert_id, org_id) values ((select cert_id from certificate.certificates where cert_code = 'ba925b18e2734dffb39449b9b6c9ff5989ae2a30e77eb1a7b600e3a6ea176d5b'), 2);</v>
      </c>
      <c r="G46" t="str">
        <f t="shared" si="2"/>
        <v/>
      </c>
      <c r="H46" t="str">
        <f t="shared" si="3"/>
        <v/>
      </c>
      <c r="I46" t="str">
        <f t="shared" si="4"/>
        <v/>
      </c>
    </row>
    <row r="47" spans="1:9" x14ac:dyDescent="0.2">
      <c r="A47" t="s">
        <v>178</v>
      </c>
      <c r="B47">
        <v>2</v>
      </c>
      <c r="F47" t="str">
        <f t="shared" si="1"/>
        <v>insert into certificate.org_lines (cert_id, org_id) values ((select cert_id from certificate.certificates where cert_code = '6cb0892ce9fd072eda490a1bb1956d4cbd12a016ee38ad4f32d4799e72662276'), 2);</v>
      </c>
      <c r="G47" t="str">
        <f t="shared" si="2"/>
        <v/>
      </c>
      <c r="H47" t="str">
        <f t="shared" si="3"/>
        <v/>
      </c>
      <c r="I47" t="str">
        <f t="shared" si="4"/>
        <v/>
      </c>
    </row>
    <row r="48" spans="1:9" x14ac:dyDescent="0.2">
      <c r="A48" t="s">
        <v>180</v>
      </c>
      <c r="B48">
        <v>2</v>
      </c>
      <c r="F48" t="str">
        <f t="shared" si="1"/>
        <v>insert into certificate.org_lines (cert_id, org_id) values ((select cert_id from certificate.certificates where cert_code = '811854721bf41c3a1f7407d4a0251c2f26bcec1cc070d28169b45edba87e750f'), 2);</v>
      </c>
      <c r="G48" t="str">
        <f t="shared" si="2"/>
        <v/>
      </c>
      <c r="H48" t="str">
        <f t="shared" si="3"/>
        <v/>
      </c>
      <c r="I48" t="str">
        <f t="shared" si="4"/>
        <v/>
      </c>
    </row>
    <row r="49" spans="1:9" x14ac:dyDescent="0.2">
      <c r="A49" t="s">
        <v>182</v>
      </c>
      <c r="B49">
        <v>2</v>
      </c>
      <c r="C49">
        <v>4</v>
      </c>
      <c r="F49" t="str">
        <f t="shared" si="1"/>
        <v>insert into certificate.org_lines (cert_id, org_id) values ((select cert_id from certificate.certificates where cert_code = '1bdeb1fb1faf777d5e4ea386831168818440b803c738d251c9ce545833571f1f'), 2);</v>
      </c>
      <c r="G49" t="str">
        <f t="shared" si="2"/>
        <v>insert into certificate.org_lines (cert_id, org_id) values ((select cert_id from certificate.certificates where cert_code = '1bdeb1fb1faf777d5e4ea386831168818440b803c738d251c9ce545833571f1f'), 4);</v>
      </c>
      <c r="H49" t="str">
        <f t="shared" si="3"/>
        <v/>
      </c>
      <c r="I49" t="str">
        <f t="shared" si="4"/>
        <v/>
      </c>
    </row>
    <row r="50" spans="1:9" x14ac:dyDescent="0.2">
      <c r="A50" t="s">
        <v>187</v>
      </c>
      <c r="B50">
        <v>2</v>
      </c>
      <c r="C50">
        <v>4</v>
      </c>
      <c r="F50" t="str">
        <f t="shared" si="1"/>
        <v>insert into certificate.org_lines (cert_id, org_id) values ((select cert_id from certificate.certificates where cert_code = '8dfb244805653af844558437b79269b114bfe53ec67568cf258b15c6643ead46'), 2);</v>
      </c>
      <c r="G50" t="str">
        <f t="shared" si="2"/>
        <v>insert into certificate.org_lines (cert_id, org_id) values ((select cert_id from certificate.certificates where cert_code = '8dfb244805653af844558437b79269b114bfe53ec67568cf258b15c6643ead46'), 4);</v>
      </c>
      <c r="H50" t="str">
        <f t="shared" si="3"/>
        <v/>
      </c>
      <c r="I50" t="str">
        <f t="shared" si="4"/>
        <v/>
      </c>
    </row>
    <row r="51" spans="1:9" x14ac:dyDescent="0.2">
      <c r="A51" t="s">
        <v>191</v>
      </c>
      <c r="B51">
        <v>2</v>
      </c>
      <c r="F51" t="str">
        <f t="shared" si="1"/>
        <v>insert into certificate.org_lines (cert_id, org_id) values ((select cert_id from certificate.certificates where cert_code = 'faae73038aaeb3cc89fbccdadebc421ba0b9f020127c2f17613df5394390db67'), 2);</v>
      </c>
      <c r="G51" t="str">
        <f t="shared" si="2"/>
        <v/>
      </c>
      <c r="H51" t="str">
        <f t="shared" si="3"/>
        <v/>
      </c>
      <c r="I51" t="str">
        <f t="shared" si="4"/>
        <v/>
      </c>
    </row>
    <row r="52" spans="1:9" x14ac:dyDescent="0.2">
      <c r="A52" t="s">
        <v>196</v>
      </c>
      <c r="B52">
        <v>2</v>
      </c>
      <c r="C52">
        <v>4</v>
      </c>
      <c r="F52" t="str">
        <f t="shared" si="1"/>
        <v>insert into certificate.org_lines (cert_id, org_id) values ((select cert_id from certificate.certificates where cert_code = 'e0cf84dd5ac45ae1f6089b3cb32b284cb8f27be2e4a5a022c06bcaa9109c522d'), 2);</v>
      </c>
      <c r="G52" t="str">
        <f t="shared" si="2"/>
        <v>insert into certificate.org_lines (cert_id, org_id) values ((select cert_id from certificate.certificates where cert_code = 'e0cf84dd5ac45ae1f6089b3cb32b284cb8f27be2e4a5a022c06bcaa9109c522d'), 4);</v>
      </c>
      <c r="H52" t="str">
        <f t="shared" si="3"/>
        <v/>
      </c>
      <c r="I52" t="str">
        <f t="shared" si="4"/>
        <v/>
      </c>
    </row>
    <row r="53" spans="1:9" x14ac:dyDescent="0.2">
      <c r="A53" t="s">
        <v>202</v>
      </c>
      <c r="B53">
        <v>2</v>
      </c>
      <c r="F53" t="str">
        <f t="shared" si="1"/>
        <v>insert into certificate.org_lines (cert_id, org_id) values ((select cert_id from certificate.certificates where cert_code = '45838d8ac62214dcc32a98eed659460cfc2da0e15741c027d638aebb49338b59'), 2);</v>
      </c>
      <c r="G53" t="str">
        <f t="shared" si="2"/>
        <v/>
      </c>
      <c r="H53" t="str">
        <f t="shared" si="3"/>
        <v/>
      </c>
      <c r="I53" t="str">
        <f t="shared" si="4"/>
        <v/>
      </c>
    </row>
    <row r="54" spans="1:9" x14ac:dyDescent="0.2">
      <c r="A54" t="s">
        <v>205</v>
      </c>
      <c r="B54">
        <v>2</v>
      </c>
      <c r="F54" t="str">
        <f t="shared" si="1"/>
        <v>insert into certificate.org_lines (cert_id, org_id) values ((select cert_id from certificate.certificates where cert_code = '3692fe7e122efd3fcf2cd26ba333a7c74e639cec0924bcba25aa2fda8661c8e7'), 2);</v>
      </c>
      <c r="G54" t="str">
        <f t="shared" si="2"/>
        <v/>
      </c>
      <c r="H54" t="str">
        <f t="shared" si="3"/>
        <v/>
      </c>
      <c r="I54" t="str">
        <f t="shared" si="4"/>
        <v/>
      </c>
    </row>
    <row r="55" spans="1:9" x14ac:dyDescent="0.2">
      <c r="A55" t="s">
        <v>207</v>
      </c>
      <c r="B55">
        <v>2</v>
      </c>
      <c r="F55" t="str">
        <f t="shared" si="1"/>
        <v>insert into certificate.org_lines (cert_id, org_id) values ((select cert_id from certificate.certificates where cert_code = 'feb663ad7aec606eb17cd96d5151bd2aaeacb6376cad5b3cb8c80a46ea4d9268'), 2);</v>
      </c>
      <c r="G55" t="str">
        <f t="shared" si="2"/>
        <v/>
      </c>
      <c r="H55" t="str">
        <f t="shared" si="3"/>
        <v/>
      </c>
      <c r="I55" t="str">
        <f t="shared" si="4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BFDB-6411-2D44-A6DA-B7C14BD5DCD6}">
  <dimension ref="A1:A83"/>
  <sheetViews>
    <sheetView workbookViewId="0">
      <selection activeCell="A2" sqref="A2:A83"/>
    </sheetView>
  </sheetViews>
  <sheetFormatPr baseColWidth="10" defaultRowHeight="16" x14ac:dyDescent="0.2"/>
  <cols>
    <col min="1" max="1" width="14" customWidth="1"/>
  </cols>
  <sheetData>
    <row r="1" spans="1:1" x14ac:dyDescent="0.2">
      <c r="A1">
        <v>1</v>
      </c>
    </row>
    <row r="2" spans="1:1" x14ac:dyDescent="0.2">
      <c r="A2" t="s">
        <v>227</v>
      </c>
    </row>
    <row r="3" spans="1:1" x14ac:dyDescent="0.2">
      <c r="A3" t="s">
        <v>229</v>
      </c>
    </row>
    <row r="4" spans="1:1" x14ac:dyDescent="0.2">
      <c r="A4" t="s">
        <v>230</v>
      </c>
    </row>
    <row r="5" spans="1:1" x14ac:dyDescent="0.2">
      <c r="A5" t="s">
        <v>231</v>
      </c>
    </row>
    <row r="6" spans="1:1" x14ac:dyDescent="0.2">
      <c r="A6" t="s">
        <v>232</v>
      </c>
    </row>
    <row r="7" spans="1:1" x14ac:dyDescent="0.2">
      <c r="A7" t="s">
        <v>233</v>
      </c>
    </row>
    <row r="8" spans="1:1" x14ac:dyDescent="0.2">
      <c r="A8" t="s">
        <v>234</v>
      </c>
    </row>
    <row r="9" spans="1:1" x14ac:dyDescent="0.2">
      <c r="A9" t="s">
        <v>236</v>
      </c>
    </row>
    <row r="10" spans="1:1" x14ac:dyDescent="0.2">
      <c r="A10" t="s">
        <v>237</v>
      </c>
    </row>
    <row r="11" spans="1:1" x14ac:dyDescent="0.2">
      <c r="A11" t="s">
        <v>239</v>
      </c>
    </row>
    <row r="12" spans="1:1" x14ac:dyDescent="0.2">
      <c r="A12" t="s">
        <v>241</v>
      </c>
    </row>
    <row r="13" spans="1:1" x14ac:dyDescent="0.2">
      <c r="A13" t="s">
        <v>243</v>
      </c>
    </row>
    <row r="14" spans="1:1" x14ac:dyDescent="0.2">
      <c r="A14" t="s">
        <v>245</v>
      </c>
    </row>
    <row r="15" spans="1:1" x14ac:dyDescent="0.2">
      <c r="A15" t="s">
        <v>246</v>
      </c>
    </row>
    <row r="16" spans="1:1" x14ac:dyDescent="0.2">
      <c r="A16" t="s">
        <v>247</v>
      </c>
    </row>
    <row r="17" spans="1:1" x14ac:dyDescent="0.2">
      <c r="A17" t="s">
        <v>248</v>
      </c>
    </row>
    <row r="18" spans="1:1" x14ac:dyDescent="0.2">
      <c r="A18" t="s">
        <v>250</v>
      </c>
    </row>
    <row r="19" spans="1:1" x14ac:dyDescent="0.2">
      <c r="A19" t="s">
        <v>252</v>
      </c>
    </row>
    <row r="20" spans="1:1" x14ac:dyDescent="0.2">
      <c r="A20" t="s">
        <v>254</v>
      </c>
    </row>
    <row r="21" spans="1:1" x14ac:dyDescent="0.2">
      <c r="A21" t="s">
        <v>256</v>
      </c>
    </row>
    <row r="22" spans="1:1" x14ac:dyDescent="0.2">
      <c r="A22" t="s">
        <v>257</v>
      </c>
    </row>
    <row r="23" spans="1:1" x14ac:dyDescent="0.2">
      <c r="A23" t="s">
        <v>259</v>
      </c>
    </row>
    <row r="24" spans="1:1" x14ac:dyDescent="0.2">
      <c r="A24" t="s">
        <v>260</v>
      </c>
    </row>
    <row r="25" spans="1:1" x14ac:dyDescent="0.2">
      <c r="A25" t="s">
        <v>262</v>
      </c>
    </row>
    <row r="26" spans="1:1" x14ac:dyDescent="0.2">
      <c r="A26" t="s">
        <v>266</v>
      </c>
    </row>
    <row r="27" spans="1:1" x14ac:dyDescent="0.2">
      <c r="A27" t="s">
        <v>268</v>
      </c>
    </row>
    <row r="28" spans="1:1" x14ac:dyDescent="0.2">
      <c r="A28" t="s">
        <v>270</v>
      </c>
    </row>
    <row r="29" spans="1:1" x14ac:dyDescent="0.2">
      <c r="A29" t="s">
        <v>272</v>
      </c>
    </row>
    <row r="30" spans="1:1" x14ac:dyDescent="0.2">
      <c r="A30" t="s">
        <v>274</v>
      </c>
    </row>
    <row r="31" spans="1:1" x14ac:dyDescent="0.2">
      <c r="A31" t="s">
        <v>277</v>
      </c>
    </row>
    <row r="32" spans="1:1" x14ac:dyDescent="0.2">
      <c r="A32" t="s">
        <v>279</v>
      </c>
    </row>
    <row r="33" spans="1:1" x14ac:dyDescent="0.2">
      <c r="A33" t="s">
        <v>280</v>
      </c>
    </row>
    <row r="34" spans="1:1" x14ac:dyDescent="0.2">
      <c r="A34" t="s">
        <v>282</v>
      </c>
    </row>
    <row r="35" spans="1:1" x14ac:dyDescent="0.2">
      <c r="A35" t="s">
        <v>284</v>
      </c>
    </row>
    <row r="36" spans="1:1" x14ac:dyDescent="0.2">
      <c r="A36" t="s">
        <v>285</v>
      </c>
    </row>
    <row r="37" spans="1:1" x14ac:dyDescent="0.2">
      <c r="A37" t="s">
        <v>287</v>
      </c>
    </row>
    <row r="38" spans="1:1" x14ac:dyDescent="0.2">
      <c r="A38" t="s">
        <v>288</v>
      </c>
    </row>
    <row r="39" spans="1:1" x14ac:dyDescent="0.2">
      <c r="A39" t="s">
        <v>290</v>
      </c>
    </row>
    <row r="40" spans="1:1" x14ac:dyDescent="0.2">
      <c r="A40" t="s">
        <v>291</v>
      </c>
    </row>
    <row r="41" spans="1:1" x14ac:dyDescent="0.2">
      <c r="A41" t="s">
        <v>292</v>
      </c>
    </row>
    <row r="42" spans="1:1" x14ac:dyDescent="0.2">
      <c r="A42" t="s">
        <v>293</v>
      </c>
    </row>
    <row r="43" spans="1:1" x14ac:dyDescent="0.2">
      <c r="A43" t="s">
        <v>294</v>
      </c>
    </row>
    <row r="44" spans="1:1" x14ac:dyDescent="0.2">
      <c r="A44" t="s">
        <v>295</v>
      </c>
    </row>
    <row r="45" spans="1:1" x14ac:dyDescent="0.2">
      <c r="A45" t="s">
        <v>296</v>
      </c>
    </row>
    <row r="46" spans="1:1" x14ac:dyDescent="0.2">
      <c r="A46" t="s">
        <v>297</v>
      </c>
    </row>
    <row r="47" spans="1:1" x14ac:dyDescent="0.2">
      <c r="A47" t="s">
        <v>298</v>
      </c>
    </row>
    <row r="48" spans="1:1" x14ac:dyDescent="0.2">
      <c r="A48" t="s">
        <v>299</v>
      </c>
    </row>
    <row r="49" spans="1:1" x14ac:dyDescent="0.2">
      <c r="A49" t="s">
        <v>300</v>
      </c>
    </row>
    <row r="50" spans="1:1" x14ac:dyDescent="0.2">
      <c r="A50" t="s">
        <v>302</v>
      </c>
    </row>
    <row r="51" spans="1:1" x14ac:dyDescent="0.2">
      <c r="A51" t="s">
        <v>304</v>
      </c>
    </row>
    <row r="52" spans="1:1" x14ac:dyDescent="0.2">
      <c r="A52" t="s">
        <v>305</v>
      </c>
    </row>
    <row r="53" spans="1:1" x14ac:dyDescent="0.2">
      <c r="A53" t="s">
        <v>307</v>
      </c>
    </row>
    <row r="54" spans="1:1" x14ac:dyDescent="0.2">
      <c r="A54" t="s">
        <v>308</v>
      </c>
    </row>
    <row r="55" spans="1:1" x14ac:dyDescent="0.2">
      <c r="A55" t="s">
        <v>309</v>
      </c>
    </row>
    <row r="56" spans="1:1" x14ac:dyDescent="0.2">
      <c r="A56" t="s">
        <v>235</v>
      </c>
    </row>
    <row r="57" spans="1:1" x14ac:dyDescent="0.2">
      <c r="A57" t="s">
        <v>238</v>
      </c>
    </row>
    <row r="58" spans="1:1" x14ac:dyDescent="0.2">
      <c r="A58" t="s">
        <v>240</v>
      </c>
    </row>
    <row r="59" spans="1:1" x14ac:dyDescent="0.2">
      <c r="A59" t="s">
        <v>242</v>
      </c>
    </row>
    <row r="60" spans="1:1" x14ac:dyDescent="0.2">
      <c r="A60" t="s">
        <v>244</v>
      </c>
    </row>
    <row r="61" spans="1:1" x14ac:dyDescent="0.2">
      <c r="A61" t="s">
        <v>249</v>
      </c>
    </row>
    <row r="62" spans="1:1" x14ac:dyDescent="0.2">
      <c r="A62" t="s">
        <v>251</v>
      </c>
    </row>
    <row r="63" spans="1:1" x14ac:dyDescent="0.2">
      <c r="A63" t="s">
        <v>253</v>
      </c>
    </row>
    <row r="64" spans="1:1" x14ac:dyDescent="0.2">
      <c r="A64" t="s">
        <v>255</v>
      </c>
    </row>
    <row r="65" spans="1:1" x14ac:dyDescent="0.2">
      <c r="A65" t="s">
        <v>258</v>
      </c>
    </row>
    <row r="66" spans="1:1" x14ac:dyDescent="0.2">
      <c r="A66" t="s">
        <v>261</v>
      </c>
    </row>
    <row r="67" spans="1:1" x14ac:dyDescent="0.2">
      <c r="A67" t="s">
        <v>263</v>
      </c>
    </row>
    <row r="68" spans="1:1" x14ac:dyDescent="0.2">
      <c r="A68" t="s">
        <v>267</v>
      </c>
    </row>
    <row r="69" spans="1:1" x14ac:dyDescent="0.2">
      <c r="A69" t="s">
        <v>269</v>
      </c>
    </row>
    <row r="70" spans="1:1" x14ac:dyDescent="0.2">
      <c r="A70" t="s">
        <v>271</v>
      </c>
    </row>
    <row r="71" spans="1:1" x14ac:dyDescent="0.2">
      <c r="A71" t="s">
        <v>273</v>
      </c>
    </row>
    <row r="72" spans="1:1" x14ac:dyDescent="0.2">
      <c r="A72" t="s">
        <v>275</v>
      </c>
    </row>
    <row r="73" spans="1:1" x14ac:dyDescent="0.2">
      <c r="A73" t="s">
        <v>278</v>
      </c>
    </row>
    <row r="74" spans="1:1" x14ac:dyDescent="0.2">
      <c r="A74" t="s">
        <v>281</v>
      </c>
    </row>
    <row r="75" spans="1:1" x14ac:dyDescent="0.2">
      <c r="A75" t="s">
        <v>283</v>
      </c>
    </row>
    <row r="76" spans="1:1" x14ac:dyDescent="0.2">
      <c r="A76" t="s">
        <v>286</v>
      </c>
    </row>
    <row r="77" spans="1:1" x14ac:dyDescent="0.2">
      <c r="A77" t="s">
        <v>289</v>
      </c>
    </row>
    <row r="78" spans="1:1" x14ac:dyDescent="0.2">
      <c r="A78" t="s">
        <v>301</v>
      </c>
    </row>
    <row r="79" spans="1:1" x14ac:dyDescent="0.2">
      <c r="A79" t="s">
        <v>303</v>
      </c>
    </row>
    <row r="80" spans="1:1" x14ac:dyDescent="0.2">
      <c r="A80" t="s">
        <v>306</v>
      </c>
    </row>
    <row r="81" spans="1:1" x14ac:dyDescent="0.2">
      <c r="A81" t="s">
        <v>264</v>
      </c>
    </row>
    <row r="82" spans="1:1" x14ac:dyDescent="0.2">
      <c r="A82" t="s">
        <v>276</v>
      </c>
    </row>
    <row r="83" spans="1:1" x14ac:dyDescent="0.2">
      <c r="A83" t="s">
        <v>265</v>
      </c>
    </row>
  </sheetData>
  <autoFilter ref="A1:A83" xr:uid="{8CD7BFDB-6411-2D44-A6DA-B7C14BD5DCD6}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9BE7-3D0E-7F4D-A07A-AD8D75B91470}">
  <dimension ref="B1:C5"/>
  <sheetViews>
    <sheetView workbookViewId="0">
      <selection activeCell="C3" sqref="C3"/>
    </sheetView>
  </sheetViews>
  <sheetFormatPr baseColWidth="10" defaultRowHeight="16" x14ac:dyDescent="0.2"/>
  <cols>
    <col min="2" max="2" width="13.6640625" bestFit="1" customWidth="1"/>
    <col min="3" max="3" width="17.83203125" customWidth="1"/>
  </cols>
  <sheetData>
    <row r="1" spans="2:3" x14ac:dyDescent="0.2">
      <c r="B1" t="s">
        <v>221</v>
      </c>
      <c r="C1">
        <v>1</v>
      </c>
    </row>
    <row r="2" spans="2:3" x14ac:dyDescent="0.2">
      <c r="B2" t="s">
        <v>222</v>
      </c>
      <c r="C2">
        <v>2</v>
      </c>
    </row>
    <row r="3" spans="2:3" x14ac:dyDescent="0.2">
      <c r="B3" t="s">
        <v>223</v>
      </c>
      <c r="C3">
        <v>3</v>
      </c>
    </row>
    <row r="4" spans="2:3" x14ac:dyDescent="0.2">
      <c r="B4" t="s">
        <v>224</v>
      </c>
      <c r="C4">
        <v>4</v>
      </c>
    </row>
    <row r="5" spans="2:3" x14ac:dyDescent="0.2">
      <c r="B5" t="s">
        <v>225</v>
      </c>
      <c r="C5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9B29-9F7A-6F4A-B721-6AA512ABDFA6}">
  <dimension ref="A1:K55"/>
  <sheetViews>
    <sheetView workbookViewId="0">
      <selection activeCell="J2" sqref="J2"/>
    </sheetView>
  </sheetViews>
  <sheetFormatPr baseColWidth="10" defaultRowHeight="16" x14ac:dyDescent="0.2"/>
  <cols>
    <col min="1" max="1" width="13.33203125" bestFit="1" customWidth="1"/>
  </cols>
  <sheetData>
    <row r="1" spans="1:11" x14ac:dyDescent="0.2">
      <c r="A1" s="8" t="s">
        <v>0</v>
      </c>
      <c r="B1" s="8"/>
      <c r="C1" s="8"/>
      <c r="D1" s="8"/>
    </row>
    <row r="2" spans="1:11" x14ac:dyDescent="0.2">
      <c r="A2" s="8" t="s">
        <v>2</v>
      </c>
      <c r="B2" s="8"/>
      <c r="C2" s="8" t="str">
        <f>"insert into certificate.orgs (org_name) values ('"&amp;A2&amp;"');"</f>
        <v>insert into certificate.orgs (org_name) values ('cloud academy');</v>
      </c>
      <c r="D2" s="8"/>
      <c r="J2" t="s">
        <v>2</v>
      </c>
      <c r="K2">
        <v>1</v>
      </c>
    </row>
    <row r="3" spans="1:11" x14ac:dyDescent="0.2">
      <c r="A3" s="8" t="s">
        <v>4</v>
      </c>
      <c r="B3" s="8"/>
      <c r="C3" s="8" t="str">
        <f t="shared" ref="C3:C8" si="0">"insert into certificate.orgs (org_name) values ('"&amp;A3&amp;"');"</f>
        <v>insert into certificate.orgs (org_name) values ('LinkedIn');</v>
      </c>
      <c r="D3" s="8"/>
      <c r="J3" t="s">
        <v>4</v>
      </c>
      <c r="K3">
        <v>2</v>
      </c>
    </row>
    <row r="4" spans="1:11" x14ac:dyDescent="0.2">
      <c r="A4" s="8" t="s">
        <v>79</v>
      </c>
      <c r="B4" s="8"/>
      <c r="C4" s="8" t="str">
        <f t="shared" si="0"/>
        <v>insert into certificate.orgs (org_name) values ('Microsoft');</v>
      </c>
      <c r="D4" s="8"/>
      <c r="J4" t="s">
        <v>79</v>
      </c>
      <c r="K4">
        <v>3</v>
      </c>
    </row>
    <row r="5" spans="1:11" x14ac:dyDescent="0.2">
      <c r="A5" s="8" t="s">
        <v>85</v>
      </c>
      <c r="B5" s="8"/>
      <c r="C5" s="8" t="str">
        <f t="shared" si="0"/>
        <v>insert into certificate.orgs (org_name) values ('CPE');</v>
      </c>
      <c r="D5" s="8"/>
      <c r="J5" t="s">
        <v>85</v>
      </c>
      <c r="K5">
        <v>4</v>
      </c>
    </row>
    <row r="6" spans="1:11" x14ac:dyDescent="0.2">
      <c r="A6" s="8" t="s">
        <v>102</v>
      </c>
      <c r="B6" s="8"/>
      <c r="C6" s="8" t="str">
        <f t="shared" si="0"/>
        <v>insert into certificate.orgs (org_name) values ('PMI');</v>
      </c>
      <c r="D6" s="8"/>
      <c r="J6" t="s">
        <v>102</v>
      </c>
      <c r="K6">
        <v>5</v>
      </c>
    </row>
    <row r="7" spans="1:11" x14ac:dyDescent="0.2">
      <c r="A7" s="8" t="s">
        <v>120</v>
      </c>
      <c r="B7" s="8"/>
      <c r="C7" s="8" t="str">
        <f t="shared" si="0"/>
        <v>insert into certificate.orgs (org_name) values ('IIBA');</v>
      </c>
      <c r="D7" s="8"/>
      <c r="J7" t="s">
        <v>120</v>
      </c>
      <c r="K7">
        <v>6</v>
      </c>
    </row>
    <row r="8" spans="1:11" x14ac:dyDescent="0.2">
      <c r="A8" s="8" t="s">
        <v>137</v>
      </c>
      <c r="C8" s="8" t="str">
        <f t="shared" si="0"/>
        <v>insert into certificate.orgs (org_name) values ('Atlassian');</v>
      </c>
      <c r="D8" s="8"/>
      <c r="J8" t="s">
        <v>137</v>
      </c>
      <c r="K8">
        <v>7</v>
      </c>
    </row>
    <row r="9" spans="1:11" x14ac:dyDescent="0.2">
      <c r="C9" s="8"/>
      <c r="D9" s="8"/>
    </row>
    <row r="10" spans="1:11" x14ac:dyDescent="0.2">
      <c r="C10" s="8"/>
      <c r="D10" s="8"/>
    </row>
    <row r="11" spans="1:11" x14ac:dyDescent="0.2">
      <c r="C11" s="8"/>
      <c r="D11" s="8"/>
    </row>
    <row r="12" spans="1:11" x14ac:dyDescent="0.2">
      <c r="C12" s="8"/>
      <c r="D12" s="8"/>
    </row>
    <row r="13" spans="1:11" x14ac:dyDescent="0.2">
      <c r="C13" s="8"/>
      <c r="D13" s="8"/>
    </row>
    <row r="14" spans="1:11" x14ac:dyDescent="0.2">
      <c r="C14" s="8"/>
      <c r="D14" s="8"/>
    </row>
    <row r="15" spans="1:11" x14ac:dyDescent="0.2">
      <c r="C15" s="8"/>
      <c r="D15" s="8"/>
    </row>
    <row r="16" spans="1:11" x14ac:dyDescent="0.2">
      <c r="C16" s="8"/>
      <c r="D16" s="8"/>
    </row>
    <row r="17" spans="3:4" x14ac:dyDescent="0.2">
      <c r="C17" s="8"/>
      <c r="D17" s="8"/>
    </row>
    <row r="18" spans="3:4" x14ac:dyDescent="0.2">
      <c r="C18" s="8"/>
      <c r="D18" s="8"/>
    </row>
    <row r="19" spans="3:4" x14ac:dyDescent="0.2">
      <c r="C19" s="8"/>
      <c r="D19" s="8"/>
    </row>
    <row r="20" spans="3:4" x14ac:dyDescent="0.2">
      <c r="C20" s="8"/>
      <c r="D20" s="8"/>
    </row>
    <row r="21" spans="3:4" x14ac:dyDescent="0.2">
      <c r="C21" s="8"/>
      <c r="D21" s="8"/>
    </row>
    <row r="22" spans="3:4" x14ac:dyDescent="0.2">
      <c r="C22" s="8"/>
      <c r="D22" s="8"/>
    </row>
    <row r="23" spans="3:4" x14ac:dyDescent="0.2">
      <c r="C23" s="8"/>
      <c r="D23" s="8"/>
    </row>
    <row r="24" spans="3:4" x14ac:dyDescent="0.2">
      <c r="C24" s="8"/>
      <c r="D24" s="8"/>
    </row>
    <row r="26" spans="3:4" x14ac:dyDescent="0.2">
      <c r="D26" s="8"/>
    </row>
    <row r="27" spans="3:4" x14ac:dyDescent="0.2">
      <c r="D27" s="8"/>
    </row>
    <row r="28" spans="3:4" x14ac:dyDescent="0.2">
      <c r="D28" s="8"/>
    </row>
    <row r="29" spans="3:4" x14ac:dyDescent="0.2">
      <c r="D29" s="8"/>
    </row>
    <row r="30" spans="3:4" x14ac:dyDescent="0.2">
      <c r="D30" s="8"/>
    </row>
    <row r="31" spans="3:4" x14ac:dyDescent="0.2">
      <c r="C31" s="8"/>
      <c r="D31" s="8"/>
    </row>
    <row r="32" spans="3:4" x14ac:dyDescent="0.2">
      <c r="C32" s="8"/>
      <c r="D32" s="8"/>
    </row>
    <row r="33" spans="3:4" x14ac:dyDescent="0.2">
      <c r="C33" s="8"/>
      <c r="D33" s="8"/>
    </row>
    <row r="34" spans="3:4" x14ac:dyDescent="0.2">
      <c r="C34" s="8"/>
      <c r="D34" s="8"/>
    </row>
    <row r="35" spans="3:4" x14ac:dyDescent="0.2">
      <c r="C35" s="8"/>
      <c r="D35" s="8"/>
    </row>
    <row r="36" spans="3:4" x14ac:dyDescent="0.2">
      <c r="C36" s="8"/>
      <c r="D36" s="8"/>
    </row>
    <row r="37" spans="3:4" x14ac:dyDescent="0.2">
      <c r="C37" s="8"/>
      <c r="D37" s="8"/>
    </row>
    <row r="38" spans="3:4" x14ac:dyDescent="0.2">
      <c r="C38" s="8"/>
      <c r="D38" s="8"/>
    </row>
    <row r="39" spans="3:4" x14ac:dyDescent="0.2">
      <c r="C39" s="8"/>
      <c r="D39" s="8"/>
    </row>
    <row r="40" spans="3:4" x14ac:dyDescent="0.2">
      <c r="C40" s="8"/>
      <c r="D40" s="8"/>
    </row>
    <row r="41" spans="3:4" x14ac:dyDescent="0.2">
      <c r="C41" s="8"/>
      <c r="D41" s="8"/>
    </row>
    <row r="42" spans="3:4" x14ac:dyDescent="0.2">
      <c r="C42" s="8"/>
      <c r="D42" s="8"/>
    </row>
    <row r="43" spans="3:4" x14ac:dyDescent="0.2">
      <c r="C43" s="8"/>
      <c r="D43" s="8"/>
    </row>
    <row r="44" spans="3:4" x14ac:dyDescent="0.2">
      <c r="C44" s="8"/>
      <c r="D44" s="8"/>
    </row>
    <row r="45" spans="3:4" x14ac:dyDescent="0.2">
      <c r="C45" s="8"/>
      <c r="D45" s="8"/>
    </row>
    <row r="46" spans="3:4" x14ac:dyDescent="0.2">
      <c r="C46" s="8"/>
      <c r="D46" s="8"/>
    </row>
    <row r="47" spans="3:4" x14ac:dyDescent="0.2">
      <c r="C47" s="8"/>
      <c r="D47" s="8"/>
    </row>
    <row r="48" spans="3:4" x14ac:dyDescent="0.2">
      <c r="C48" s="8"/>
      <c r="D48" s="8"/>
    </row>
    <row r="49" spans="2:4" x14ac:dyDescent="0.2">
      <c r="C49" s="8"/>
      <c r="D49" s="8"/>
    </row>
    <row r="50" spans="2:4" x14ac:dyDescent="0.2">
      <c r="C50" s="8"/>
      <c r="D50" s="8"/>
    </row>
    <row r="51" spans="2:4" x14ac:dyDescent="0.2">
      <c r="C51" s="8"/>
      <c r="D51" s="8"/>
    </row>
    <row r="52" spans="2:4" x14ac:dyDescent="0.2">
      <c r="C52" s="8"/>
      <c r="D52" s="8"/>
    </row>
    <row r="53" spans="2:4" x14ac:dyDescent="0.2">
      <c r="B53" s="8"/>
      <c r="C53" s="8"/>
      <c r="D53" s="8"/>
    </row>
    <row r="54" spans="2:4" x14ac:dyDescent="0.2">
      <c r="B54" s="8"/>
      <c r="C54" s="8"/>
      <c r="D54" s="8"/>
    </row>
    <row r="55" spans="2:4" x14ac:dyDescent="0.2">
      <c r="B55" s="8"/>
      <c r="C55" s="8"/>
      <c r="D55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raw_data</vt:lpstr>
      <vt:lpstr>raw_data_v2</vt:lpstr>
      <vt:lpstr>Sheet6</vt:lpstr>
      <vt:lpstr>scipt-skill_lines</vt:lpstr>
      <vt:lpstr>skils</vt:lpstr>
      <vt:lpstr>Sheet4</vt:lpstr>
      <vt:lpstr>script-org_line</vt:lpstr>
      <vt:lpstr>Sheet2</vt:lpstr>
      <vt:lpstr>org</vt:lpstr>
      <vt:lpstr>tutor_courses</vt:lpstr>
      <vt:lpstr>tutors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Farhoud Khoshnoud</dc:creator>
  <cp:lastModifiedBy>Farhoud Khoshnoud</cp:lastModifiedBy>
  <dcterms:created xsi:type="dcterms:W3CDTF">2025-06-23T23:26:36Z</dcterms:created>
  <dcterms:modified xsi:type="dcterms:W3CDTF">2025-07-05T19:41:17Z</dcterms:modified>
</cp:coreProperties>
</file>