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 DataSet" sheetId="1" r:id="rId4"/>
    <sheet state="visible" name="Dataset" sheetId="2" r:id="rId5"/>
    <sheet state="visible" name="Data Plot" sheetId="3" r:id="rId6"/>
    <sheet state="visible" name="Forcasting" sheetId="4" r:id="rId7"/>
  </sheets>
  <definedNames/>
  <calcPr/>
  <extLst>
    <ext uri="GoogleSheetsCustomDataVersion1">
      <go:sheetsCustomData xmlns:go="http://customooxmlschemas.google.com/" r:id="rId8" roundtripDataSignature="AMtx7mjLN3tpBKOcJQFocp+H5Sp0AeL58g=="/>
    </ext>
  </extLst>
</workbook>
</file>

<file path=xl/sharedStrings.xml><?xml version="1.0" encoding="utf-8"?>
<sst xmlns="http://schemas.openxmlformats.org/spreadsheetml/2006/main" count="308" uniqueCount="49">
  <si>
    <t>Wilayah Kereta Api</t>
  </si>
  <si>
    <t>Jumlah Penumpang Kereta Api (Ribu Orang)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</si>
  <si>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</si>
  <si>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</si>
  <si>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</si>
  <si>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</si>
  <si>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</si>
  <si>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</si>
  <si>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</si>
  <si>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</si>
  <si>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</si>
  <si>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</si>
  <si>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</si>
  <si>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</si>
  <si>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</si>
  <si>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Jabodetabek</t>
  </si>
  <si>
    <t>-</t>
  </si>
  <si>
    <t>Non Jabodetabek (Jawa)</t>
  </si>
  <si>
    <t>Jawa (Jabodetabek+Non Jabodetabek)</t>
  </si>
  <si>
    <t>Sumber: https://www.bps.go.id/indicator/17/72/2/jumlah-penumpang-kereta-api.html</t>
  </si>
  <si>
    <t>NO</t>
  </si>
  <si>
    <t>Periode</t>
  </si>
  <si>
    <t>Total</t>
  </si>
  <si>
    <t>Wilayah Kereta Api (Jawa (Jabodetabek+Non Jabodetabek))</t>
  </si>
  <si>
    <t>Total Pertahun</t>
  </si>
  <si>
    <t>Alpha</t>
  </si>
  <si>
    <t>MAE</t>
  </si>
  <si>
    <t>Betta</t>
  </si>
  <si>
    <t>MSE</t>
  </si>
  <si>
    <t>Total (X)</t>
  </si>
  <si>
    <t>Level (S)</t>
  </si>
  <si>
    <t>Trend (b)</t>
  </si>
  <si>
    <t>Seasonal (l)</t>
  </si>
  <si>
    <t>Forecast (F)</t>
  </si>
  <si>
    <t>m</t>
  </si>
  <si>
    <t>Error</t>
  </si>
  <si>
    <t>Absolute
Error</t>
  </si>
  <si>
    <t>Squared
Error</t>
  </si>
  <si>
    <t>Gamma</t>
  </si>
  <si>
    <t>RMSE</t>
  </si>
  <si>
    <t>year 1</t>
  </si>
  <si>
    <t>year 2</t>
  </si>
  <si>
    <t>y2-y1</t>
  </si>
  <si>
    <t>(y2-y1)/12</t>
  </si>
  <si>
    <t>Peramalan F(t+m)</t>
  </si>
  <si>
    <t>alpha</t>
  </si>
  <si>
    <t>betta</t>
  </si>
  <si>
    <t>gamma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</si>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</sst>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14">
    <font>
      <sz val="12.0"/>
      <color theme="1"/>
      <name val="Calibri"/>
      <scheme val="minor"/>
    </font>
    <font>
      <b/>
      <sz val="10.0"/>
      <color rgb="FFFFFFFF"/>
      <name val="Calibri"/>
    </font>
    <font/>
    <font>
      <sz val="10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rgb="FF000000"/>
      <name val="Inconsolata"/>
    </font>
    <font>
      <b/>
      <sz val="11.0"/>
      <color theme="1"/>
      <name val="Ubuntu"/>
    </font>
    <font>
      <b/>
      <color theme="1"/>
      <name val="Ubuntu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3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right" readingOrder="0" vertical="center"/>
    </xf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right" shrinkToFit="0" vertical="center" wrapText="1"/>
    </xf>
    <xf borderId="1" fillId="4" fontId="3" numFmtId="0" xfId="0" applyAlignment="1" applyBorder="1" applyFill="1" applyFont="1">
      <alignment horizontal="right" shrinkToFit="0" vertical="center" wrapText="1"/>
    </xf>
    <xf borderId="0" fillId="4" fontId="3" numFmtId="0" xfId="0" applyAlignment="1" applyFont="1">
      <alignment horizontal="right" readingOrder="0" vertical="center"/>
    </xf>
    <xf borderId="0" fillId="0" fontId="4" numFmtId="0" xfId="0" applyAlignment="1" applyFont="1">
      <alignment horizontal="left"/>
    </xf>
    <xf borderId="5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vertical="bottom"/>
    </xf>
    <xf borderId="8" fillId="0" fontId="4" numFmtId="17" xfId="0" applyAlignment="1" applyBorder="1" applyFont="1" applyNumberFormat="1">
      <alignment horizontal="center" vertical="bottom"/>
    </xf>
    <xf borderId="8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10" fillId="0" fontId="2" numFmtId="0" xfId="0" applyBorder="1" applyFont="1"/>
    <xf borderId="6" fillId="0" fontId="2" numFmtId="0" xfId="0" applyBorder="1" applyFont="1"/>
    <xf borderId="5" fillId="0" fontId="7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5" fillId="0" fontId="4" numFmtId="17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vertical="center"/>
    </xf>
    <xf borderId="12" fillId="0" fontId="2" numFmtId="0" xfId="0" applyBorder="1" applyFont="1"/>
    <xf borderId="7" fillId="0" fontId="2" numFmtId="0" xfId="0" applyBorder="1" applyFont="1"/>
    <xf borderId="0" fillId="0" fontId="8" numFmtId="0" xfId="0" applyAlignment="1" applyFont="1">
      <alignment horizontal="left"/>
    </xf>
    <xf borderId="5" fillId="0" fontId="4" numFmtId="17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 readingOrder="0" vertical="center"/>
    </xf>
    <xf borderId="0" fillId="0" fontId="4" numFmtId="17" xfId="0" applyFont="1" applyNumberFormat="1"/>
    <xf borderId="5" fillId="0" fontId="9" numFmtId="0" xfId="0" applyAlignment="1" applyBorder="1" applyFont="1">
      <alignment horizontal="center" readingOrder="0"/>
    </xf>
    <xf borderId="5" fillId="0" fontId="9" numFmtId="2" xfId="0" applyAlignment="1" applyBorder="1" applyFont="1" applyNumberFormat="1">
      <alignment horizontal="center"/>
    </xf>
    <xf borderId="5" fillId="5" fontId="10" numFmtId="2" xfId="0" applyAlignment="1" applyBorder="1" applyFill="1" applyFont="1" applyNumberFormat="1">
      <alignment horizontal="center"/>
    </xf>
    <xf borderId="5" fillId="0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readingOrder="0" vertical="center"/>
    </xf>
    <xf borderId="5" fillId="0" fontId="9" numFmtId="164" xfId="0" applyAlignment="1" applyBorder="1" applyFont="1" applyNumberFormat="1">
      <alignment horizontal="center" readingOrder="0" vertical="center"/>
    </xf>
    <xf borderId="5" fillId="0" fontId="11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/>
    </xf>
    <xf borderId="5" fillId="6" fontId="8" numFmtId="0" xfId="0" applyAlignment="1" applyBorder="1" applyFill="1" applyFont="1">
      <alignment horizontal="center"/>
    </xf>
    <xf borderId="5" fillId="0" fontId="8" numFmtId="164" xfId="0" applyAlignment="1" applyBorder="1" applyFont="1" applyNumberFormat="1">
      <alignment horizontal="center"/>
    </xf>
    <xf borderId="5" fillId="0" fontId="8" numFmtId="0" xfId="0" applyBorder="1" applyFont="1"/>
    <xf borderId="5" fillId="7" fontId="8" numFmtId="0" xfId="0" applyAlignment="1" applyBorder="1" applyFill="1" applyFont="1">
      <alignment horizontal="center"/>
    </xf>
    <xf borderId="5" fillId="8" fontId="8" numFmtId="0" xfId="0" applyAlignment="1" applyBorder="1" applyFill="1" applyFont="1">
      <alignment horizontal="center"/>
    </xf>
    <xf borderId="5" fillId="0" fontId="8" numFmtId="164" xfId="0" applyBorder="1" applyFont="1" applyNumberFormat="1"/>
    <xf borderId="5" fillId="5" fontId="13" numFmtId="0" xfId="0" applyBorder="1" applyFont="1"/>
    <xf borderId="0" fillId="0" fontId="8" numFmtId="0" xfId="0" applyFont="1"/>
    <xf borderId="0" fillId="0" fontId="8" numFmtId="0" xfId="0" applyAlignment="1" applyFont="1">
      <alignment readingOrder="0"/>
    </xf>
    <xf borderId="5" fillId="0" fontId="8" numFmtId="0" xfId="0" applyAlignment="1" applyBorder="1" applyFont="1">
      <alignment horizontal="center" readingOrder="0"/>
    </xf>
    <xf borderId="5" fillId="0" fontId="8" numFmtId="165" xfId="0" applyAlignment="1" applyBorder="1" applyFont="1" applyNumberFormat="1">
      <alignment horizontal="center"/>
    </xf>
    <xf borderId="0" fillId="5" fontId="13" numFmtId="0" xfId="0" applyFont="1"/>
    <xf borderId="5" fillId="0" fontId="8" numFmtId="0" xfId="0" applyAlignment="1" applyBorder="1" applyFont="1">
      <alignment readingOrder="0"/>
    </xf>
    <xf borderId="5" fillId="9" fontId="8" numFmtId="164" xfId="0" applyBorder="1" applyFill="1" applyFont="1" applyNumberFormat="1"/>
    <xf borderId="5" fillId="0" fontId="8" numFmtId="0" xfId="0" applyAlignment="1" applyBorder="1" applyFont="1">
      <alignment horizontal="center" readingOrder="0" vertical="center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333333"/>
                </a:solidFill>
                <a:latin typeface="Arial black"/>
              </a:defRPr>
            </a:pPr>
            <a:r>
              <a:rPr b="0" i="0" sz="1600">
                <a:solidFill>
                  <a:srgbClr val="333333"/>
                </a:solidFill>
                <a:latin typeface="Arial black"/>
              </a:rPr>
              <a:t>Jumlah Penumpang Kereta Api di Pulau Jawa Pada tahun Jan/2006-Des/2022</a:t>
            </a:r>
          </a:p>
        </c:rich>
      </c:tx>
      <c:layout>
        <c:manualLayout>
          <c:xMode val="edge"/>
          <c:yMode val="edge"/>
          <c:x val="0.009982134032766952"/>
          <c:y val="0.027777777777777776"/>
        </c:manualLayout>
      </c:layout>
      <c:overlay val="0"/>
    </c:title>
    <c:plotArea>
      <c:layout>
        <c:manualLayout>
          <c:xMode val="edge"/>
          <c:yMode val="edge"/>
          <c:x val="0.053526970954356844"/>
          <c:y val="0.18981481481481477"/>
          <c:w val="0.9428694254420396"/>
          <c:h val="0.6064814814814815"/>
        </c:manualLayout>
      </c:layout>
      <c:lineChart>
        <c:varyColors val="0"/>
        <c:ser>
          <c:idx val="0"/>
          <c:order val="0"/>
          <c:spPr>
            <a:ln cmpd="sng" w="38100">
              <a:solidFill>
                <a:srgbClr val="666699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'Data Plot'!$B$4:$B$207</c:f>
            </c:strRef>
          </c:cat>
          <c:val>
            <c:numRef>
              <c:f>'Data Plot'!$C$4:$C$207</c:f>
              <c:numCache/>
            </c:numRef>
          </c:val>
          <c:smooth val="0"/>
        </c:ser>
        <c:axId val="675018230"/>
        <c:axId val="1583712920"/>
      </c:lineChart>
      <c:catAx>
        <c:axId val="675018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\-yy" sourceLinked="0"/>
        <c:majorTickMark val="out"/>
        <c:minorTickMark val="none"/>
        <c:spPr/>
        <c:txPr>
          <a:bodyPr rot="0"/>
          <a:lstStyle/>
          <a:p>
            <a:pPr lvl="0">
              <a:defRPr b="0" i="0" sz="1400">
                <a:solidFill>
                  <a:srgbClr val="000000"/>
                </a:solidFill>
                <a:latin typeface="Calibri"/>
              </a:defRPr>
            </a:pPr>
          </a:p>
        </c:txPr>
        <c:crossAx val="1583712920"/>
      </c:catAx>
      <c:valAx>
        <c:axId val="1583712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400">
                <a:solidFill>
                  <a:srgbClr val="333333"/>
                </a:solidFill>
                <a:latin typeface="Calibri"/>
              </a:defRPr>
            </a:pPr>
          </a:p>
        </c:txPr>
        <c:crossAx val="675018230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Data Aktual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Forcasting!$B$4:$B$219</c:f>
            </c:strRef>
          </c:cat>
          <c:val>
            <c:numRef>
              <c:f>Forcasting!$C$4:$C$219</c:f>
              <c:numCache/>
            </c:numRef>
          </c:val>
          <c:smooth val="0"/>
        </c:ser>
        <c:ser>
          <c:idx val="1"/>
          <c:order val="1"/>
          <c:tx>
            <c:v>Data Forcasting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Forcasting!$B$4:$B$219</c:f>
            </c:strRef>
          </c:cat>
          <c:val>
            <c:numRef>
              <c:f>Forcasting!$G$4:$G$219</c:f>
              <c:numCache/>
            </c:numRef>
          </c:val>
          <c:smooth val="0"/>
        </c:ser>
        <c:axId val="1097409272"/>
        <c:axId val="1076901636"/>
      </c:lineChart>
      <c:catAx>
        <c:axId val="109740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76901636"/>
      </c:catAx>
      <c:valAx>
        <c:axId val="1076901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97409272"/>
      </c:valAx>
    </c:plotArea>
    <c:legend>
      <c:legendPos val="r"/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3</xdr:row>
      <xdr:rowOff>133350</xdr:rowOff>
    </xdr:from>
    <xdr:ext cx="12011025" cy="4295775"/>
    <xdr:graphicFrame>
      <xdr:nvGraphicFramePr>
        <xdr:cNvPr id="930977425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942975</xdr:colOff>
      <xdr:row>3</xdr:row>
      <xdr:rowOff>28575</xdr:rowOff>
    </xdr:from>
    <xdr:ext cx="12420600" cy="3790950"/>
    <xdr:graphicFrame>
      <xdr:nvGraphicFramePr>
        <xdr:cNvPr id="1742939587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11"/>
    <col customWidth="1" min="2" max="2" width="6.0"/>
    <col customWidth="1" min="3" max="3" width="7.0"/>
    <col customWidth="1" min="4" max="4" width="5.44"/>
    <col customWidth="1" min="5" max="8" width="5.33"/>
    <col customWidth="1" min="9" max="9" width="6.44"/>
    <col customWidth="1" min="10" max="10" width="8.67"/>
    <col customWidth="1" min="11" max="11" width="6.78"/>
    <col customWidth="1" min="12" max="12" width="8.44"/>
    <col customWidth="1" min="13" max="13" width="8.11"/>
    <col customWidth="1" min="14" max="14" width="7.0"/>
    <col customWidth="1" min="15" max="15" width="6.0"/>
    <col customWidth="1" min="16" max="16" width="7.0"/>
    <col customWidth="1" min="17" max="17" width="5.44"/>
    <col customWidth="1" min="18" max="20" width="5.33"/>
    <col customWidth="1" min="21" max="21" width="4.44"/>
    <col customWidth="1" min="22" max="22" width="6.44"/>
    <col customWidth="1" min="23" max="23" width="8.67"/>
    <col customWidth="1" min="24" max="24" width="6.78"/>
    <col customWidth="1" min="25" max="25" width="8.44"/>
    <col customWidth="1" min="26" max="26" width="8.11"/>
    <col customWidth="1" min="27" max="27" width="7.0"/>
    <col customWidth="1" min="28" max="28" width="6.0"/>
    <col customWidth="1" min="29" max="29" width="7.0"/>
    <col customWidth="1" min="30" max="30" width="5.44"/>
    <col customWidth="1" min="31" max="33" width="4.44"/>
    <col customWidth="1" min="34" max="34" width="5.33"/>
    <col customWidth="1" min="35" max="35" width="6.44"/>
    <col customWidth="1" min="36" max="36" width="8.67"/>
    <col customWidth="1" min="37" max="37" width="6.78"/>
    <col customWidth="1" min="38" max="38" width="8.44"/>
    <col customWidth="1" min="39" max="39" width="8.11"/>
    <col customWidth="1" min="40" max="40" width="7.0"/>
    <col customWidth="1" min="41" max="41" width="6.0"/>
    <col customWidth="1" min="42" max="42" width="7.0"/>
    <col customWidth="1" min="43" max="43" width="5.44"/>
    <col customWidth="1" min="44" max="47" width="5.33"/>
    <col customWidth="1" min="48" max="48" width="6.44"/>
    <col customWidth="1" min="49" max="49" width="8.67"/>
    <col customWidth="1" min="50" max="50" width="6.78"/>
    <col customWidth="1" min="51" max="51" width="8.44"/>
    <col customWidth="1" min="52" max="52" width="8.11"/>
    <col customWidth="1" min="53" max="53" width="7.0"/>
    <col customWidth="1" min="54" max="54" width="6.0"/>
    <col customWidth="1" min="55" max="55" width="7.0"/>
    <col customWidth="1" min="56" max="56" width="5.44"/>
    <col customWidth="1" min="57" max="60" width="5.33"/>
    <col customWidth="1" min="61" max="61" width="6.44"/>
    <col customWidth="1" min="62" max="62" width="8.67"/>
    <col customWidth="1" min="63" max="63" width="6.78"/>
    <col customWidth="1" min="64" max="64" width="8.44"/>
    <col customWidth="1" min="65" max="65" width="8.11"/>
    <col customWidth="1" min="66" max="66" width="7.0"/>
    <col customWidth="1" min="67" max="67" width="6.0"/>
    <col customWidth="1" min="68" max="68" width="7.0"/>
    <col customWidth="1" min="69" max="69" width="5.44"/>
    <col customWidth="1" min="70" max="73" width="5.33"/>
    <col customWidth="1" min="74" max="74" width="6.44"/>
    <col customWidth="1" min="75" max="75" width="8.67"/>
    <col customWidth="1" min="76" max="76" width="6.78"/>
    <col customWidth="1" min="77" max="77" width="8.44"/>
    <col customWidth="1" min="78" max="78" width="8.11"/>
    <col customWidth="1" min="79" max="79" width="7.0"/>
    <col customWidth="1" min="80" max="80" width="6.0"/>
    <col customWidth="1" min="81" max="81" width="7.0"/>
    <col customWidth="1" min="82" max="82" width="5.44"/>
    <col customWidth="1" min="83" max="86" width="5.33"/>
    <col customWidth="1" min="87" max="87" width="6.44"/>
    <col customWidth="1" min="88" max="88" width="8.67"/>
    <col customWidth="1" min="89" max="89" width="6.78"/>
    <col customWidth="1" min="90" max="90" width="8.44"/>
    <col customWidth="1" min="91" max="91" width="8.11"/>
    <col customWidth="1" min="92" max="92" width="7.0"/>
    <col customWidth="1" min="93" max="93" width="6.0"/>
    <col customWidth="1" min="94" max="94" width="7.0"/>
    <col customWidth="1" min="95" max="95" width="5.44"/>
    <col customWidth="1" min="96" max="99" width="5.33"/>
    <col customWidth="1" min="100" max="100" width="6.44"/>
    <col customWidth="1" min="101" max="101" width="8.67"/>
    <col customWidth="1" min="102" max="102" width="6.78"/>
    <col customWidth="1" min="103" max="103" width="8.44"/>
    <col customWidth="1" min="104" max="104" width="8.11"/>
    <col customWidth="1" min="105" max="105" width="7.0"/>
    <col customWidth="1" min="106" max="222" width="8.78"/>
  </cols>
  <sheetData>
    <row r="1" ht="15.75" customHeight="1"/>
    <row r="2" ht="12.0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4"/>
      <c r="DB2" s="2" t="s">
        <v>1</v>
      </c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4"/>
    </row>
    <row r="3" ht="12.0" customHeight="1">
      <c r="A3" s="1"/>
      <c r="B3" s="2">
        <v>2022.0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2">
        <v>2021.0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>
        <v>2020.0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4"/>
      <c r="AO3" s="2">
        <v>2019.0</v>
      </c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4"/>
      <c r="BB3" s="2">
        <v>2018.0</v>
      </c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4"/>
      <c r="BO3" s="2">
        <v>2017.0</v>
      </c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4"/>
      <c r="CB3" s="2">
        <v>2016.0</v>
      </c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4"/>
      <c r="CO3" s="2">
        <v>2015.0</v>
      </c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4"/>
      <c r="DB3" s="2">
        <v>2014.0</v>
      </c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4"/>
      <c r="DO3" s="2">
        <v>2013.0</v>
      </c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4"/>
      <c r="EB3" s="2">
        <v>2012.0</v>
      </c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4"/>
      <c r="EO3" s="2">
        <v>2011.0</v>
      </c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4"/>
      <c r="FB3" s="2">
        <v>2010.0</v>
      </c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4"/>
      <c r="FO3" s="2">
        <v>2009.0</v>
      </c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4"/>
      <c r="GB3" s="2">
        <v>2008.0</v>
      </c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4"/>
      <c r="GO3" s="2">
        <v>2007.0</v>
      </c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4"/>
      <c r="HB3" s="2">
        <v>2006.0</v>
      </c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4"/>
    </row>
    <row r="4" ht="12.0" customHeight="1">
      <c r="A4" s="1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2</v>
      </c>
      <c r="P4" s="1" t="s">
        <v>3</v>
      </c>
      <c r="Q4" s="1" t="s">
        <v>4</v>
      </c>
      <c r="R4" s="1" t="s">
        <v>5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2</v>
      </c>
      <c r="AC4" s="1" t="s">
        <v>3</v>
      </c>
      <c r="AD4" s="1" t="s">
        <v>4</v>
      </c>
      <c r="AE4" s="1" t="s">
        <v>5</v>
      </c>
      <c r="AF4" s="1" t="s">
        <v>6</v>
      </c>
      <c r="AG4" s="1" t="s">
        <v>7</v>
      </c>
      <c r="AH4" s="1" t="s">
        <v>8</v>
      </c>
      <c r="AI4" s="1" t="s">
        <v>9</v>
      </c>
      <c r="AJ4" s="1" t="s">
        <v>10</v>
      </c>
      <c r="AK4" s="1" t="s">
        <v>11</v>
      </c>
      <c r="AL4" s="1" t="s">
        <v>12</v>
      </c>
      <c r="AM4" s="1" t="s">
        <v>13</v>
      </c>
      <c r="AN4" s="1" t="s">
        <v>14</v>
      </c>
      <c r="AO4" s="1" t="s">
        <v>2</v>
      </c>
      <c r="AP4" s="1" t="s">
        <v>3</v>
      </c>
      <c r="AQ4" s="1" t="s">
        <v>4</v>
      </c>
      <c r="AR4" s="1" t="s">
        <v>5</v>
      </c>
      <c r="AS4" s="1" t="s">
        <v>6</v>
      </c>
      <c r="AT4" s="1" t="s">
        <v>7</v>
      </c>
      <c r="AU4" s="1" t="s">
        <v>8</v>
      </c>
      <c r="AV4" s="1" t="s">
        <v>9</v>
      </c>
      <c r="AW4" s="1" t="s">
        <v>10</v>
      </c>
      <c r="AX4" s="1" t="s">
        <v>11</v>
      </c>
      <c r="AY4" s="1" t="s">
        <v>12</v>
      </c>
      <c r="AZ4" s="1" t="s">
        <v>13</v>
      </c>
      <c r="BA4" s="1" t="s">
        <v>14</v>
      </c>
      <c r="BB4" s="1" t="s">
        <v>2</v>
      </c>
      <c r="BC4" s="1" t="s">
        <v>3</v>
      </c>
      <c r="BD4" s="1" t="s">
        <v>4</v>
      </c>
      <c r="BE4" s="1" t="s">
        <v>5</v>
      </c>
      <c r="BF4" s="1" t="s">
        <v>6</v>
      </c>
      <c r="BG4" s="1" t="s">
        <v>7</v>
      </c>
      <c r="BH4" s="1" t="s">
        <v>8</v>
      </c>
      <c r="BI4" s="1" t="s">
        <v>9</v>
      </c>
      <c r="BJ4" s="1" t="s">
        <v>10</v>
      </c>
      <c r="BK4" s="1" t="s">
        <v>11</v>
      </c>
      <c r="BL4" s="1" t="s">
        <v>12</v>
      </c>
      <c r="BM4" s="1" t="s">
        <v>13</v>
      </c>
      <c r="BN4" s="1" t="s">
        <v>14</v>
      </c>
      <c r="BO4" s="1" t="s">
        <v>2</v>
      </c>
      <c r="BP4" s="1" t="s">
        <v>3</v>
      </c>
      <c r="BQ4" s="1" t="s">
        <v>4</v>
      </c>
      <c r="BR4" s="1" t="s">
        <v>5</v>
      </c>
      <c r="BS4" s="1" t="s">
        <v>6</v>
      </c>
      <c r="BT4" s="1" t="s">
        <v>7</v>
      </c>
      <c r="BU4" s="1" t="s">
        <v>8</v>
      </c>
      <c r="BV4" s="1" t="s">
        <v>9</v>
      </c>
      <c r="BW4" s="1" t="s">
        <v>10</v>
      </c>
      <c r="BX4" s="1" t="s">
        <v>11</v>
      </c>
      <c r="BY4" s="1" t="s">
        <v>12</v>
      </c>
      <c r="BZ4" s="1" t="s">
        <v>13</v>
      </c>
      <c r="CA4" s="1" t="s">
        <v>14</v>
      </c>
      <c r="CB4" s="1" t="s">
        <v>2</v>
      </c>
      <c r="CC4" s="1" t="s">
        <v>3</v>
      </c>
      <c r="CD4" s="1" t="s">
        <v>4</v>
      </c>
      <c r="CE4" s="1" t="s">
        <v>5</v>
      </c>
      <c r="CF4" s="1" t="s">
        <v>6</v>
      </c>
      <c r="CG4" s="1" t="s">
        <v>7</v>
      </c>
      <c r="CH4" s="1" t="s">
        <v>8</v>
      </c>
      <c r="CI4" s="1" t="s">
        <v>9</v>
      </c>
      <c r="CJ4" s="1" t="s">
        <v>10</v>
      </c>
      <c r="CK4" s="1" t="s">
        <v>11</v>
      </c>
      <c r="CL4" s="1" t="s">
        <v>12</v>
      </c>
      <c r="CM4" s="1" t="s">
        <v>13</v>
      </c>
      <c r="CN4" s="1" t="s">
        <v>14</v>
      </c>
      <c r="CO4" s="1" t="s">
        <v>2</v>
      </c>
      <c r="CP4" s="1" t="s">
        <v>3</v>
      </c>
      <c r="CQ4" s="1" t="s">
        <v>4</v>
      </c>
      <c r="CR4" s="1" t="s">
        <v>5</v>
      </c>
      <c r="CS4" s="1" t="s">
        <v>6</v>
      </c>
      <c r="CT4" s="1" t="s">
        <v>7</v>
      </c>
      <c r="CU4" s="1" t="s">
        <v>8</v>
      </c>
      <c r="CV4" s="1" t="s">
        <v>9</v>
      </c>
      <c r="CW4" s="1" t="s">
        <v>10</v>
      </c>
      <c r="CX4" s="1" t="s">
        <v>11</v>
      </c>
      <c r="CY4" s="1" t="s">
        <v>12</v>
      </c>
      <c r="CZ4" s="1" t="s">
        <v>13</v>
      </c>
      <c r="DA4" s="1" t="s">
        <v>14</v>
      </c>
      <c r="DB4" s="1" t="s">
        <v>2</v>
      </c>
      <c r="DC4" s="1" t="s">
        <v>3</v>
      </c>
      <c r="DD4" s="1" t="s">
        <v>4</v>
      </c>
      <c r="DE4" s="1" t="s">
        <v>5</v>
      </c>
      <c r="DF4" s="1" t="s">
        <v>6</v>
      </c>
      <c r="DG4" s="1" t="s">
        <v>7</v>
      </c>
      <c r="DH4" s="1" t="s">
        <v>8</v>
      </c>
      <c r="DI4" s="1" t="s">
        <v>9</v>
      </c>
      <c r="DJ4" s="1" t="s">
        <v>10</v>
      </c>
      <c r="DK4" s="1" t="s">
        <v>11</v>
      </c>
      <c r="DL4" s="1" t="s">
        <v>12</v>
      </c>
      <c r="DM4" s="1" t="s">
        <v>13</v>
      </c>
      <c r="DN4" s="1" t="s">
        <v>14</v>
      </c>
      <c r="DO4" s="1" t="s">
        <v>2</v>
      </c>
      <c r="DP4" s="1" t="s">
        <v>3</v>
      </c>
      <c r="DQ4" s="1" t="s">
        <v>4</v>
      </c>
      <c r="DR4" s="1" t="s">
        <v>5</v>
      </c>
      <c r="DS4" s="1" t="s">
        <v>6</v>
      </c>
      <c r="DT4" s="1" t="s">
        <v>7</v>
      </c>
      <c r="DU4" s="1" t="s">
        <v>8</v>
      </c>
      <c r="DV4" s="1" t="s">
        <v>9</v>
      </c>
      <c r="DW4" s="1" t="s">
        <v>10</v>
      </c>
      <c r="DX4" s="1" t="s">
        <v>11</v>
      </c>
      <c r="DY4" s="1" t="s">
        <v>12</v>
      </c>
      <c r="DZ4" s="1" t="s">
        <v>13</v>
      </c>
      <c r="EA4" s="1" t="s">
        <v>14</v>
      </c>
      <c r="EB4" s="1" t="s">
        <v>2</v>
      </c>
      <c r="EC4" s="1" t="s">
        <v>3</v>
      </c>
      <c r="ED4" s="1" t="s">
        <v>4</v>
      </c>
      <c r="EE4" s="1" t="s">
        <v>5</v>
      </c>
      <c r="EF4" s="1" t="s">
        <v>6</v>
      </c>
      <c r="EG4" s="1" t="s">
        <v>7</v>
      </c>
      <c r="EH4" s="1" t="s">
        <v>8</v>
      </c>
      <c r="EI4" s="1" t="s">
        <v>9</v>
      </c>
      <c r="EJ4" s="1" t="s">
        <v>10</v>
      </c>
      <c r="EK4" s="1" t="s">
        <v>11</v>
      </c>
      <c r="EL4" s="1" t="s">
        <v>12</v>
      </c>
      <c r="EM4" s="1" t="s">
        <v>13</v>
      </c>
      <c r="EN4" s="1" t="s">
        <v>14</v>
      </c>
      <c r="EO4" s="1" t="s">
        <v>2</v>
      </c>
      <c r="EP4" s="1" t="s">
        <v>3</v>
      </c>
      <c r="EQ4" s="1" t="s">
        <v>4</v>
      </c>
      <c r="ER4" s="1" t="s">
        <v>5</v>
      </c>
      <c r="ES4" s="1" t="s">
        <v>6</v>
      </c>
      <c r="ET4" s="1" t="s">
        <v>7</v>
      </c>
      <c r="EU4" s="1" t="s">
        <v>8</v>
      </c>
      <c r="EV4" s="1" t="s">
        <v>9</v>
      </c>
      <c r="EW4" s="1" t="s">
        <v>10</v>
      </c>
      <c r="EX4" s="1" t="s">
        <v>11</v>
      </c>
      <c r="EY4" s="1" t="s">
        <v>12</v>
      </c>
      <c r="EZ4" s="1" t="s">
        <v>13</v>
      </c>
      <c r="FA4" s="1" t="s">
        <v>14</v>
      </c>
      <c r="FB4" s="1" t="s">
        <v>2</v>
      </c>
      <c r="FC4" s="1" t="s">
        <v>3</v>
      </c>
      <c r="FD4" s="1" t="s">
        <v>4</v>
      </c>
      <c r="FE4" s="1" t="s">
        <v>5</v>
      </c>
      <c r="FF4" s="1" t="s">
        <v>6</v>
      </c>
      <c r="FG4" s="1" t="s">
        <v>7</v>
      </c>
      <c r="FH4" s="1" t="s">
        <v>8</v>
      </c>
      <c r="FI4" s="1" t="s">
        <v>9</v>
      </c>
      <c r="FJ4" s="1" t="s">
        <v>10</v>
      </c>
      <c r="FK4" s="1" t="s">
        <v>11</v>
      </c>
      <c r="FL4" s="1" t="s">
        <v>12</v>
      </c>
      <c r="FM4" s="1" t="s">
        <v>13</v>
      </c>
      <c r="FN4" s="1" t="s">
        <v>14</v>
      </c>
      <c r="FO4" s="1" t="s">
        <v>2</v>
      </c>
      <c r="FP4" s="1" t="s">
        <v>3</v>
      </c>
      <c r="FQ4" s="1" t="s">
        <v>4</v>
      </c>
      <c r="FR4" s="1" t="s">
        <v>5</v>
      </c>
      <c r="FS4" s="1" t="s">
        <v>6</v>
      </c>
      <c r="FT4" s="1" t="s">
        <v>7</v>
      </c>
      <c r="FU4" s="1" t="s">
        <v>8</v>
      </c>
      <c r="FV4" s="1" t="s">
        <v>9</v>
      </c>
      <c r="FW4" s="1" t="s">
        <v>10</v>
      </c>
      <c r="FX4" s="1" t="s">
        <v>11</v>
      </c>
      <c r="FY4" s="1" t="s">
        <v>12</v>
      </c>
      <c r="FZ4" s="1" t="s">
        <v>13</v>
      </c>
      <c r="GA4" s="1" t="s">
        <v>14</v>
      </c>
      <c r="GB4" s="1" t="s">
        <v>2</v>
      </c>
      <c r="GC4" s="1" t="s">
        <v>3</v>
      </c>
      <c r="GD4" s="1" t="s">
        <v>4</v>
      </c>
      <c r="GE4" s="1" t="s">
        <v>5</v>
      </c>
      <c r="GF4" s="1" t="s">
        <v>6</v>
      </c>
      <c r="GG4" s="1" t="s">
        <v>7</v>
      </c>
      <c r="GH4" s="1" t="s">
        <v>8</v>
      </c>
      <c r="GI4" s="1" t="s">
        <v>9</v>
      </c>
      <c r="GJ4" s="1" t="s">
        <v>10</v>
      </c>
      <c r="GK4" s="1" t="s">
        <v>11</v>
      </c>
      <c r="GL4" s="1" t="s">
        <v>12</v>
      </c>
      <c r="GM4" s="1" t="s">
        <v>13</v>
      </c>
      <c r="GN4" s="1" t="s">
        <v>14</v>
      </c>
      <c r="GO4" s="1" t="s">
        <v>2</v>
      </c>
      <c r="GP4" s="1" t="s">
        <v>3</v>
      </c>
      <c r="GQ4" s="1" t="s">
        <v>4</v>
      </c>
      <c r="GR4" s="1" t="s">
        <v>5</v>
      </c>
      <c r="GS4" s="1" t="s">
        <v>6</v>
      </c>
      <c r="GT4" s="1" t="s">
        <v>7</v>
      </c>
      <c r="GU4" s="1" t="s">
        <v>8</v>
      </c>
      <c r="GV4" s="1" t="s">
        <v>9</v>
      </c>
      <c r="GW4" s="1" t="s">
        <v>10</v>
      </c>
      <c r="GX4" s="1" t="s">
        <v>11</v>
      </c>
      <c r="GY4" s="1" t="s">
        <v>12</v>
      </c>
      <c r="GZ4" s="1" t="s">
        <v>13</v>
      </c>
      <c r="HA4" s="1" t="s">
        <v>14</v>
      </c>
      <c r="HB4" s="1" t="s">
        <v>2</v>
      </c>
      <c r="HC4" s="1" t="s">
        <v>3</v>
      </c>
      <c r="HD4" s="1" t="s">
        <v>4</v>
      </c>
      <c r="HE4" s="1" t="s">
        <v>5</v>
      </c>
      <c r="HF4" s="1" t="s">
        <v>6</v>
      </c>
      <c r="HG4" s="1" t="s">
        <v>7</v>
      </c>
      <c r="HH4" s="1" t="s">
        <v>8</v>
      </c>
      <c r="HI4" s="1" t="s">
        <v>9</v>
      </c>
      <c r="HJ4" s="1" t="s">
        <v>10</v>
      </c>
      <c r="HK4" s="1" t="s">
        <v>11</v>
      </c>
      <c r="HL4" s="1" t="s">
        <v>12</v>
      </c>
      <c r="HM4" s="1" t="s">
        <v>13</v>
      </c>
      <c r="HN4" s="1" t="s">
        <v>14</v>
      </c>
    </row>
    <row r="5" ht="24.0" customHeight="1">
      <c r="A5" s="5" t="s">
        <v>15</v>
      </c>
      <c r="B5" s="6">
        <v>14484.0</v>
      </c>
      <c r="C5" s="6">
        <v>10499.0</v>
      </c>
      <c r="D5" s="6">
        <v>15735.0</v>
      </c>
      <c r="E5" s="6">
        <v>15890.0</v>
      </c>
      <c r="F5" s="6">
        <v>17075.0</v>
      </c>
      <c r="G5" s="6">
        <v>18326.0</v>
      </c>
      <c r="H5" s="6">
        <v>19467.0</v>
      </c>
      <c r="I5" s="6">
        <v>19388.0</v>
      </c>
      <c r="J5" s="6">
        <v>20587.0</v>
      </c>
      <c r="K5" s="6">
        <v>21807.0</v>
      </c>
      <c r="L5" s="6">
        <v>21589.0</v>
      </c>
      <c r="M5" s="7">
        <v>23118.0</v>
      </c>
      <c r="N5" s="7">
        <v>217965.0</v>
      </c>
      <c r="O5" s="6">
        <v>10149.0</v>
      </c>
      <c r="P5" s="6">
        <v>9796.0</v>
      </c>
      <c r="Q5" s="6">
        <v>12041.0</v>
      </c>
      <c r="R5" s="6">
        <v>12452.0</v>
      </c>
      <c r="S5" s="6">
        <v>12230.0</v>
      </c>
      <c r="T5" s="6">
        <v>11978.0</v>
      </c>
      <c r="U5" s="6">
        <v>5102.0</v>
      </c>
      <c r="V5" s="6">
        <v>5947.0</v>
      </c>
      <c r="W5" s="6">
        <v>8693.0</v>
      </c>
      <c r="X5" s="6">
        <v>11347.0</v>
      </c>
      <c r="Y5" s="6">
        <v>12792.0</v>
      </c>
      <c r="Z5" s="6">
        <v>14213.0</v>
      </c>
      <c r="AA5" s="6">
        <v>126740.0</v>
      </c>
      <c r="AB5" s="6">
        <v>26733.0</v>
      </c>
      <c r="AC5" s="6">
        <v>25616.0</v>
      </c>
      <c r="AD5" s="6">
        <v>18548.0</v>
      </c>
      <c r="AE5" s="6">
        <v>5138.0</v>
      </c>
      <c r="AF5" s="6">
        <v>5077.0</v>
      </c>
      <c r="AG5" s="6">
        <v>8591.0</v>
      </c>
      <c r="AH5" s="6">
        <v>11116.0</v>
      </c>
      <c r="AI5" s="6">
        <v>11014.0</v>
      </c>
      <c r="AJ5" s="6">
        <v>9678.0</v>
      </c>
      <c r="AK5" s="6">
        <v>10128.0</v>
      </c>
      <c r="AL5" s="6">
        <v>11622.0</v>
      </c>
      <c r="AM5" s="6">
        <v>11330.0</v>
      </c>
      <c r="AN5" s="6">
        <v>154591.0</v>
      </c>
      <c r="AO5" s="6">
        <v>27768.0</v>
      </c>
      <c r="AP5" s="6">
        <v>25305.0</v>
      </c>
      <c r="AQ5" s="6">
        <v>28366.0</v>
      </c>
      <c r="AR5" s="6">
        <v>28062.0</v>
      </c>
      <c r="AS5" s="6">
        <v>28369.0</v>
      </c>
      <c r="AT5" s="6">
        <v>25816.0</v>
      </c>
      <c r="AU5" s="6">
        <v>29714.0</v>
      </c>
      <c r="AV5" s="6">
        <v>27651.0</v>
      </c>
      <c r="AW5" s="6">
        <v>28293.0</v>
      </c>
      <c r="AX5" s="6">
        <v>29278.0</v>
      </c>
      <c r="AY5" s="6">
        <v>28563.0</v>
      </c>
      <c r="AZ5" s="6">
        <v>28860.0</v>
      </c>
      <c r="BA5" s="6" t="s">
        <v>16</v>
      </c>
      <c r="BB5" s="6">
        <v>28075.0</v>
      </c>
      <c r="BC5" s="6">
        <v>25362.0</v>
      </c>
      <c r="BD5" s="6">
        <v>29223.0</v>
      </c>
      <c r="BE5" s="6">
        <v>28942.0</v>
      </c>
      <c r="BF5" s="6">
        <v>28995.0</v>
      </c>
      <c r="BG5" s="6">
        <v>24833.0</v>
      </c>
      <c r="BH5" s="6">
        <v>29086.0</v>
      </c>
      <c r="BI5" s="6">
        <v>28098.0</v>
      </c>
      <c r="BJ5" s="6">
        <v>27618.0</v>
      </c>
      <c r="BK5" s="6">
        <v>29317.0</v>
      </c>
      <c r="BL5" s="6">
        <v>28049.0</v>
      </c>
      <c r="BM5" s="6">
        <v>29201.0</v>
      </c>
      <c r="BN5" s="6" t="s">
        <v>16</v>
      </c>
      <c r="BO5" s="6">
        <v>24185.0</v>
      </c>
      <c r="BP5" s="6">
        <v>21743.0</v>
      </c>
      <c r="BQ5" s="6">
        <v>25775.0</v>
      </c>
      <c r="BR5" s="6">
        <v>25411.0</v>
      </c>
      <c r="BS5" s="6">
        <v>27385.0</v>
      </c>
      <c r="BT5" s="6">
        <v>24432.0</v>
      </c>
      <c r="BU5" s="6">
        <v>27016.0</v>
      </c>
      <c r="BV5" s="6">
        <v>27679.0</v>
      </c>
      <c r="BW5" s="6">
        <v>26158.0</v>
      </c>
      <c r="BX5" s="6">
        <v>28765.0</v>
      </c>
      <c r="BY5" s="6">
        <v>28246.0</v>
      </c>
      <c r="BZ5" s="6">
        <v>29059.0</v>
      </c>
      <c r="CA5" s="6" t="s">
        <v>16</v>
      </c>
      <c r="CB5" s="6">
        <v>22238.0</v>
      </c>
      <c r="CC5" s="6">
        <v>21229.0</v>
      </c>
      <c r="CD5" s="6">
        <v>23206.0</v>
      </c>
      <c r="CE5" s="6">
        <v>23149.0</v>
      </c>
      <c r="CF5" s="6">
        <v>24401.0</v>
      </c>
      <c r="CG5" s="6">
        <v>23821.0</v>
      </c>
      <c r="CH5" s="6">
        <v>21574.0</v>
      </c>
      <c r="CI5" s="6">
        <v>23923.0</v>
      </c>
      <c r="CJ5" s="6">
        <v>23570.0</v>
      </c>
      <c r="CK5" s="6">
        <v>24533.0</v>
      </c>
      <c r="CL5" s="6">
        <v>24104.0</v>
      </c>
      <c r="CM5" s="6">
        <v>24841.0</v>
      </c>
      <c r="CN5" s="6" t="s">
        <v>16</v>
      </c>
      <c r="CO5" s="6">
        <v>19244.0</v>
      </c>
      <c r="CP5" s="6">
        <v>17640.0</v>
      </c>
      <c r="CQ5" s="6">
        <v>21290.0</v>
      </c>
      <c r="CR5" s="6">
        <v>21171.0</v>
      </c>
      <c r="CS5" s="6">
        <v>22177.0</v>
      </c>
      <c r="CT5" s="6">
        <v>22207.0</v>
      </c>
      <c r="CU5" s="6">
        <v>21171.0</v>
      </c>
      <c r="CV5" s="6">
        <v>22295.0</v>
      </c>
      <c r="CW5" s="6">
        <v>22021.0</v>
      </c>
      <c r="CX5" s="6">
        <v>22964.0</v>
      </c>
      <c r="CY5" s="6">
        <v>22355.0</v>
      </c>
      <c r="CZ5" s="6">
        <v>22996.0</v>
      </c>
      <c r="DA5" s="6" t="s">
        <v>16</v>
      </c>
      <c r="DB5" s="6">
        <v>15176.0</v>
      </c>
      <c r="DC5" s="6">
        <v>14856.0</v>
      </c>
      <c r="DD5" s="6">
        <v>17471.0</v>
      </c>
      <c r="DE5" s="6">
        <v>16671.0</v>
      </c>
      <c r="DF5" s="6">
        <v>16781.0</v>
      </c>
      <c r="DG5" s="6">
        <v>17848.0</v>
      </c>
      <c r="DH5" s="6">
        <v>16585.0</v>
      </c>
      <c r="DI5" s="6">
        <v>17091.0</v>
      </c>
      <c r="DJ5" s="6">
        <v>18253.0</v>
      </c>
      <c r="DK5" s="6">
        <v>19079.0</v>
      </c>
      <c r="DL5" s="6">
        <v>18605.0</v>
      </c>
      <c r="DM5" s="6">
        <v>20080.0</v>
      </c>
      <c r="DN5" s="6" t="s">
        <v>16</v>
      </c>
      <c r="DO5" s="6">
        <v>10089.0</v>
      </c>
      <c r="DP5" s="6">
        <v>10281.0</v>
      </c>
      <c r="DQ5" s="6">
        <v>11240.0</v>
      </c>
      <c r="DR5" s="6">
        <v>11529.0</v>
      </c>
      <c r="DS5" s="6">
        <v>11767.0</v>
      </c>
      <c r="DT5" s="6">
        <v>11817.0</v>
      </c>
      <c r="DU5" s="6">
        <v>15407.0</v>
      </c>
      <c r="DV5" s="6">
        <v>14321.0</v>
      </c>
      <c r="DW5" s="6">
        <v>15113.0</v>
      </c>
      <c r="DX5" s="6">
        <v>15531.0</v>
      </c>
      <c r="DY5" s="6">
        <v>15487.0</v>
      </c>
      <c r="DZ5" s="6">
        <v>15901.0</v>
      </c>
      <c r="EA5" s="6" t="s">
        <v>16</v>
      </c>
      <c r="EB5" s="6">
        <v>9779.0</v>
      </c>
      <c r="EC5" s="6">
        <v>9840.0</v>
      </c>
      <c r="ED5" s="6">
        <v>11285.0</v>
      </c>
      <c r="EE5" s="6">
        <v>11271.0</v>
      </c>
      <c r="EF5" s="6">
        <v>11872.0</v>
      </c>
      <c r="EG5" s="6">
        <v>12034.0</v>
      </c>
      <c r="EH5" s="6">
        <v>12391.0</v>
      </c>
      <c r="EI5" s="6">
        <v>11471.0</v>
      </c>
      <c r="EJ5" s="6">
        <v>11556.0</v>
      </c>
      <c r="EK5" s="6">
        <v>11501.0</v>
      </c>
      <c r="EL5" s="6">
        <v>10650.0</v>
      </c>
      <c r="EM5" s="6">
        <v>10438.0</v>
      </c>
      <c r="EN5" s="6" t="s">
        <v>16</v>
      </c>
      <c r="EO5" s="6">
        <v>10354.0</v>
      </c>
      <c r="EP5" s="6">
        <v>9270.0</v>
      </c>
      <c r="EQ5" s="6">
        <v>10733.0</v>
      </c>
      <c r="ER5" s="6">
        <v>10188.0</v>
      </c>
      <c r="ES5" s="6">
        <v>10513.0</v>
      </c>
      <c r="ET5" s="6">
        <v>10147.0</v>
      </c>
      <c r="EU5" s="6">
        <v>10749.0</v>
      </c>
      <c r="EV5" s="6">
        <v>9678.0</v>
      </c>
      <c r="EW5" s="6">
        <v>9692.0</v>
      </c>
      <c r="EX5" s="6">
        <v>10152.0</v>
      </c>
      <c r="EY5" s="6">
        <v>9852.0</v>
      </c>
      <c r="EZ5" s="6">
        <v>9777.0</v>
      </c>
      <c r="FA5" s="6" t="s">
        <v>16</v>
      </c>
      <c r="FB5" s="6">
        <v>10541.0</v>
      </c>
      <c r="FC5" s="6">
        <v>9641.0</v>
      </c>
      <c r="FD5" s="6">
        <v>10759.0</v>
      </c>
      <c r="FE5" s="6">
        <v>10394.0</v>
      </c>
      <c r="FF5" s="6">
        <v>10476.0</v>
      </c>
      <c r="FG5" s="6">
        <v>10312.0</v>
      </c>
      <c r="FH5" s="6">
        <v>10466.0</v>
      </c>
      <c r="FI5" s="6">
        <v>10438.0</v>
      </c>
      <c r="FJ5" s="6">
        <v>9685.0</v>
      </c>
      <c r="FK5" s="6">
        <v>10796.0</v>
      </c>
      <c r="FL5" s="6">
        <v>10106.0</v>
      </c>
      <c r="FM5" s="6">
        <v>10694.0</v>
      </c>
      <c r="FN5" s="6" t="s">
        <v>16</v>
      </c>
      <c r="FO5" s="6">
        <v>10686.0</v>
      </c>
      <c r="FP5" s="6">
        <v>9984.0</v>
      </c>
      <c r="FQ5" s="6">
        <v>11185.0</v>
      </c>
      <c r="FR5" s="6">
        <v>10908.0</v>
      </c>
      <c r="FS5" s="6">
        <v>11448.0</v>
      </c>
      <c r="FT5" s="6">
        <v>11384.0</v>
      </c>
      <c r="FU5" s="6">
        <v>11348.0</v>
      </c>
      <c r="FV5" s="6">
        <v>10905.0</v>
      </c>
      <c r="FW5" s="6">
        <v>10243.0</v>
      </c>
      <c r="FX5" s="6">
        <v>11087.0</v>
      </c>
      <c r="FY5" s="6">
        <v>10592.0</v>
      </c>
      <c r="FZ5" s="6">
        <v>10738.0</v>
      </c>
      <c r="GA5" s="6" t="s">
        <v>16</v>
      </c>
      <c r="GB5" s="6">
        <v>9868.0</v>
      </c>
      <c r="GC5" s="6">
        <v>9673.0</v>
      </c>
      <c r="GD5" s="6">
        <v>10469.0</v>
      </c>
      <c r="GE5" s="6">
        <v>10562.0</v>
      </c>
      <c r="GF5" s="6">
        <v>10582.0</v>
      </c>
      <c r="GG5" s="6">
        <v>10824.0</v>
      </c>
      <c r="GH5" s="6">
        <v>11206.0</v>
      </c>
      <c r="GI5" s="6">
        <v>11129.0</v>
      </c>
      <c r="GJ5" s="6">
        <v>10481.0</v>
      </c>
      <c r="GK5" s="6">
        <v>10379.0</v>
      </c>
      <c r="GL5" s="6">
        <v>10583.0</v>
      </c>
      <c r="GM5" s="6">
        <v>9695.0</v>
      </c>
      <c r="GN5" s="6" t="s">
        <v>16</v>
      </c>
      <c r="GO5" s="6">
        <v>8723.0</v>
      </c>
      <c r="GP5" s="6">
        <v>7566.0</v>
      </c>
      <c r="GQ5" s="6">
        <v>9009.0</v>
      </c>
      <c r="GR5" s="6">
        <v>10206.0</v>
      </c>
      <c r="GS5" s="6">
        <v>10608.0</v>
      </c>
      <c r="GT5" s="6">
        <v>10310.0</v>
      </c>
      <c r="GU5" s="6">
        <v>10761.0</v>
      </c>
      <c r="GV5" s="6">
        <v>10653.0</v>
      </c>
      <c r="GW5" s="6">
        <v>10446.0</v>
      </c>
      <c r="GX5" s="6">
        <v>9887.0</v>
      </c>
      <c r="GY5" s="6">
        <v>10031.0</v>
      </c>
      <c r="GZ5" s="6">
        <v>9895.0</v>
      </c>
      <c r="HA5" s="6" t="s">
        <v>16</v>
      </c>
      <c r="HB5" s="6">
        <v>8681.0</v>
      </c>
      <c r="HC5" s="6">
        <v>8144.0</v>
      </c>
      <c r="HD5" s="6">
        <v>8920.0</v>
      </c>
      <c r="HE5" s="6">
        <v>8462.0</v>
      </c>
      <c r="HF5" s="6">
        <v>8899.0</v>
      </c>
      <c r="HG5" s="6">
        <v>8606.0</v>
      </c>
      <c r="HH5" s="6">
        <v>8787.0</v>
      </c>
      <c r="HI5" s="6">
        <v>8661.0</v>
      </c>
      <c r="HJ5" s="6">
        <v>8829.0</v>
      </c>
      <c r="HK5" s="6">
        <v>8767.0</v>
      </c>
      <c r="HL5" s="6">
        <v>8895.0</v>
      </c>
      <c r="HM5" s="6">
        <v>8774.0</v>
      </c>
      <c r="HN5" s="6" t="s">
        <v>16</v>
      </c>
    </row>
    <row r="6" ht="24.0" customHeight="1">
      <c r="A6" s="8" t="s">
        <v>17</v>
      </c>
      <c r="B6" s="9">
        <v>3015.0</v>
      </c>
      <c r="C6" s="9">
        <v>2358.0</v>
      </c>
      <c r="D6" s="9">
        <v>3398.0</v>
      </c>
      <c r="E6" s="9">
        <v>3546.0</v>
      </c>
      <c r="F6" s="9">
        <v>6039.0</v>
      </c>
      <c r="G6" s="9">
        <v>4834.0</v>
      </c>
      <c r="H6" s="9">
        <v>5805.0</v>
      </c>
      <c r="I6" s="9">
        <v>4532.0</v>
      </c>
      <c r="J6" s="9">
        <v>4580.0</v>
      </c>
      <c r="K6" s="9">
        <v>5336.0</v>
      </c>
      <c r="L6" s="10">
        <v>4884.0</v>
      </c>
      <c r="M6" s="11">
        <v>6127.0</v>
      </c>
      <c r="N6" s="11">
        <v>54454.0</v>
      </c>
      <c r="O6" s="9">
        <v>1482.0</v>
      </c>
      <c r="P6" s="9">
        <v>1427.0</v>
      </c>
      <c r="Q6" s="9">
        <v>1954.0</v>
      </c>
      <c r="R6" s="9">
        <v>2138.0</v>
      </c>
      <c r="S6" s="9">
        <v>2397.0</v>
      </c>
      <c r="T6" s="9">
        <v>2335.0</v>
      </c>
      <c r="U6" s="9">
        <v>544.0</v>
      </c>
      <c r="V6" s="9">
        <v>532.0</v>
      </c>
      <c r="W6" s="9">
        <v>817.0</v>
      </c>
      <c r="X6" s="9">
        <v>1792.0</v>
      </c>
      <c r="Y6" s="9">
        <v>2369.0</v>
      </c>
      <c r="Z6" s="9">
        <v>2994.0</v>
      </c>
      <c r="AA6" s="9">
        <v>20781.0</v>
      </c>
      <c r="AB6" s="9">
        <v>6740.0</v>
      </c>
      <c r="AC6" s="9">
        <v>6063.0</v>
      </c>
      <c r="AD6" s="9">
        <v>4401.0</v>
      </c>
      <c r="AE6" s="9">
        <v>676.0</v>
      </c>
      <c r="AF6" s="9">
        <v>399.0</v>
      </c>
      <c r="AG6" s="9">
        <v>681.0</v>
      </c>
      <c r="AH6" s="9">
        <v>1089.0</v>
      </c>
      <c r="AI6" s="9">
        <v>1665.0</v>
      </c>
      <c r="AJ6" s="9">
        <v>1617.0</v>
      </c>
      <c r="AK6" s="9">
        <v>1640.0</v>
      </c>
      <c r="AL6" s="9">
        <v>1901.0</v>
      </c>
      <c r="AM6" s="9">
        <v>1933.0</v>
      </c>
      <c r="AN6" s="9">
        <v>28805.0</v>
      </c>
      <c r="AO6" s="9">
        <v>6667.0</v>
      </c>
      <c r="AP6" s="9">
        <v>5977.0</v>
      </c>
      <c r="AQ6" s="9">
        <v>6702.0</v>
      </c>
      <c r="AR6" s="9">
        <v>7044.0</v>
      </c>
      <c r="AS6" s="9">
        <v>6145.0</v>
      </c>
      <c r="AT6" s="9">
        <v>8445.0</v>
      </c>
      <c r="AU6" s="9">
        <v>8589.0</v>
      </c>
      <c r="AV6" s="9">
        <v>6891.0</v>
      </c>
      <c r="AW6" s="9">
        <v>6322.0</v>
      </c>
      <c r="AX6" s="9">
        <v>6536.0</v>
      </c>
      <c r="AY6" s="9">
        <v>6665.0</v>
      </c>
      <c r="AZ6" s="9">
        <v>7850.0</v>
      </c>
      <c r="BA6" s="9" t="s">
        <v>16</v>
      </c>
      <c r="BB6" s="9">
        <v>6032.0</v>
      </c>
      <c r="BC6" s="9">
        <v>5359.0</v>
      </c>
      <c r="BD6" s="9">
        <v>6049.0</v>
      </c>
      <c r="BE6" s="9">
        <v>6193.0</v>
      </c>
      <c r="BF6" s="9">
        <v>5882.0</v>
      </c>
      <c r="BG6" s="9">
        <v>7437.0</v>
      </c>
      <c r="BH6" s="9">
        <v>7003.0</v>
      </c>
      <c r="BI6" s="9">
        <v>6462.0</v>
      </c>
      <c r="BJ6" s="9">
        <v>6260.0</v>
      </c>
      <c r="BK6" s="9">
        <v>6285.0</v>
      </c>
      <c r="BL6" s="9">
        <v>6588.0</v>
      </c>
      <c r="BM6" s="9">
        <v>7996.0</v>
      </c>
      <c r="BN6" s="9" t="s">
        <v>16</v>
      </c>
      <c r="BO6" s="9">
        <v>6174.0</v>
      </c>
      <c r="BP6" s="9">
        <v>5095.0</v>
      </c>
      <c r="BQ6" s="9">
        <v>5837.0</v>
      </c>
      <c r="BR6" s="9">
        <v>5523.0</v>
      </c>
      <c r="BS6" s="9">
        <v>5772.0</v>
      </c>
      <c r="BT6" s="9">
        <v>5749.0</v>
      </c>
      <c r="BU6" s="9">
        <v>6653.0</v>
      </c>
      <c r="BV6" s="9">
        <v>5576.0</v>
      </c>
      <c r="BW6" s="9">
        <v>5763.0</v>
      </c>
      <c r="BX6" s="9">
        <v>5733.0</v>
      </c>
      <c r="BY6" s="9">
        <v>5552.0</v>
      </c>
      <c r="BZ6" s="9">
        <v>7081.0</v>
      </c>
      <c r="CA6" s="9" t="s">
        <v>16</v>
      </c>
      <c r="CB6" s="9">
        <v>5648.0</v>
      </c>
      <c r="CC6" s="9">
        <v>4829.0</v>
      </c>
      <c r="CD6" s="9">
        <v>4950.0</v>
      </c>
      <c r="CE6" s="9">
        <v>4851.0</v>
      </c>
      <c r="CF6" s="9">
        <v>5775.0</v>
      </c>
      <c r="CG6" s="9">
        <v>4909.0</v>
      </c>
      <c r="CH6" s="9">
        <v>6642.0</v>
      </c>
      <c r="CI6" s="9">
        <v>5202.0</v>
      </c>
      <c r="CJ6" s="9">
        <v>5448.0</v>
      </c>
      <c r="CK6" s="9">
        <v>5232.0</v>
      </c>
      <c r="CL6" s="9">
        <v>5074.0</v>
      </c>
      <c r="CM6" s="9">
        <v>6689.0</v>
      </c>
      <c r="CN6" s="9" t="s">
        <v>16</v>
      </c>
      <c r="CO6" s="9">
        <v>5010.0</v>
      </c>
      <c r="CP6" s="9">
        <v>4754.0</v>
      </c>
      <c r="CQ6" s="9">
        <v>5551.0</v>
      </c>
      <c r="CR6" s="9">
        <v>4979.0</v>
      </c>
      <c r="CS6" s="9">
        <v>5273.0</v>
      </c>
      <c r="CT6" s="9">
        <v>4911.0</v>
      </c>
      <c r="CU6" s="9">
        <v>5906.0</v>
      </c>
      <c r="CV6" s="9">
        <v>5056.0</v>
      </c>
      <c r="CW6" s="9">
        <v>5104.0</v>
      </c>
      <c r="CX6" s="9">
        <v>5316.0</v>
      </c>
      <c r="CY6" s="9">
        <v>4898.0</v>
      </c>
      <c r="CZ6" s="9">
        <v>6332.0</v>
      </c>
      <c r="DA6" s="9" t="s">
        <v>16</v>
      </c>
      <c r="DB6" s="9">
        <v>5522.0</v>
      </c>
      <c r="DC6" s="9">
        <v>4772.0</v>
      </c>
      <c r="DD6" s="9">
        <v>4956.0</v>
      </c>
      <c r="DE6" s="9">
        <v>4831.0</v>
      </c>
      <c r="DF6" s="9">
        <v>5766.0</v>
      </c>
      <c r="DG6" s="9">
        <v>5567.0</v>
      </c>
      <c r="DH6" s="9">
        <v>5540.0</v>
      </c>
      <c r="DI6" s="9">
        <v>5672.0</v>
      </c>
      <c r="DJ6" s="9">
        <v>4966.0</v>
      </c>
      <c r="DK6" s="9">
        <v>5424.0</v>
      </c>
      <c r="DL6" s="9">
        <v>5381.0</v>
      </c>
      <c r="DM6" s="9">
        <v>5711.0</v>
      </c>
      <c r="DN6" s="9" t="s">
        <v>16</v>
      </c>
      <c r="DO6" s="9">
        <v>4484.0</v>
      </c>
      <c r="DP6" s="9">
        <v>4034.0</v>
      </c>
      <c r="DQ6" s="9">
        <v>4281.0</v>
      </c>
      <c r="DR6" s="9">
        <v>4195.0</v>
      </c>
      <c r="DS6" s="9">
        <v>4028.0</v>
      </c>
      <c r="DT6" s="9">
        <v>5115.0</v>
      </c>
      <c r="DU6" s="9">
        <v>4510.0</v>
      </c>
      <c r="DV6" s="9">
        <v>4710.0</v>
      </c>
      <c r="DW6" s="9">
        <v>4326.0</v>
      </c>
      <c r="DX6" s="9">
        <v>4667.0</v>
      </c>
      <c r="DY6" s="9">
        <v>4091.0</v>
      </c>
      <c r="DZ6" s="9">
        <v>5091.0</v>
      </c>
      <c r="EA6" s="9" t="s">
        <v>16</v>
      </c>
      <c r="EB6" s="9">
        <v>6022.0</v>
      </c>
      <c r="EC6" s="9">
        <v>5286.0</v>
      </c>
      <c r="ED6" s="9">
        <v>5416.0</v>
      </c>
      <c r="EE6" s="9">
        <v>5105.0</v>
      </c>
      <c r="EF6" s="9">
        <v>5529.0</v>
      </c>
      <c r="EG6" s="9">
        <v>5653.0</v>
      </c>
      <c r="EH6" s="9">
        <v>5565.0</v>
      </c>
      <c r="EI6" s="9">
        <v>5204.0</v>
      </c>
      <c r="EJ6" s="9">
        <v>4507.0</v>
      </c>
      <c r="EK6" s="9">
        <v>5327.0</v>
      </c>
      <c r="EL6" s="9">
        <v>4786.0</v>
      </c>
      <c r="EM6" s="9">
        <v>5307.0</v>
      </c>
      <c r="EN6" s="9" t="s">
        <v>16</v>
      </c>
      <c r="EO6" s="9">
        <v>6092.0</v>
      </c>
      <c r="EP6" s="9">
        <v>5249.0</v>
      </c>
      <c r="EQ6" s="9">
        <v>5851.0</v>
      </c>
      <c r="ER6" s="9">
        <v>5843.0</v>
      </c>
      <c r="ES6" s="9">
        <v>6505.0</v>
      </c>
      <c r="ET6" s="9">
        <v>6659.0</v>
      </c>
      <c r="EU6" s="9">
        <v>6883.0</v>
      </c>
      <c r="EV6" s="9">
        <v>4814.0</v>
      </c>
      <c r="EW6" s="9">
        <v>6661.0</v>
      </c>
      <c r="EX6" s="9">
        <v>5910.0</v>
      </c>
      <c r="EY6" s="9">
        <v>5913.0</v>
      </c>
      <c r="EZ6" s="9">
        <v>6556.0</v>
      </c>
      <c r="FA6" s="9" t="s">
        <v>16</v>
      </c>
      <c r="FB6" s="9">
        <v>6498.0</v>
      </c>
      <c r="FC6" s="9">
        <v>5239.0</v>
      </c>
      <c r="FD6" s="9">
        <v>5858.0</v>
      </c>
      <c r="FE6" s="9">
        <v>5762.0</v>
      </c>
      <c r="FF6" s="9">
        <v>6089.0</v>
      </c>
      <c r="FG6" s="9">
        <v>6496.0</v>
      </c>
      <c r="FH6" s="9">
        <v>6715.0</v>
      </c>
      <c r="FI6" s="9">
        <v>5702.0</v>
      </c>
      <c r="FJ6" s="9">
        <v>7028.0</v>
      </c>
      <c r="FK6" s="9">
        <v>5746.0</v>
      </c>
      <c r="FL6" s="9">
        <v>5982.0</v>
      </c>
      <c r="FM6" s="9">
        <v>6605.0</v>
      </c>
      <c r="FN6" s="9" t="s">
        <v>16</v>
      </c>
      <c r="FO6" s="9">
        <v>3560.0</v>
      </c>
      <c r="FP6" s="9">
        <v>3609.0</v>
      </c>
      <c r="FQ6" s="9">
        <v>5641.0</v>
      </c>
      <c r="FR6" s="9">
        <v>5550.0</v>
      </c>
      <c r="FS6" s="9">
        <v>6019.0</v>
      </c>
      <c r="FT6" s="9">
        <v>6362.0</v>
      </c>
      <c r="FU6" s="9">
        <v>6611.0</v>
      </c>
      <c r="FV6" s="9">
        <v>6299.0</v>
      </c>
      <c r="FW6" s="9">
        <v>6597.0</v>
      </c>
      <c r="FX6" s="9">
        <v>6351.0</v>
      </c>
      <c r="FY6" s="9">
        <v>5842.0</v>
      </c>
      <c r="FZ6" s="9">
        <v>6472.0</v>
      </c>
      <c r="GA6" s="9" t="s">
        <v>16</v>
      </c>
      <c r="GB6" s="9">
        <v>4829.0</v>
      </c>
      <c r="GC6" s="9">
        <v>4443.0</v>
      </c>
      <c r="GD6" s="9">
        <v>5287.0</v>
      </c>
      <c r="GE6" s="9">
        <v>4873.0</v>
      </c>
      <c r="GF6" s="9">
        <v>5472.0</v>
      </c>
      <c r="GG6" s="9">
        <v>5812.0</v>
      </c>
      <c r="GH6" s="9">
        <v>6257.0</v>
      </c>
      <c r="GI6" s="9">
        <v>5641.0</v>
      </c>
      <c r="GJ6" s="9">
        <v>5123.0</v>
      </c>
      <c r="GK6" s="9">
        <v>6522.0</v>
      </c>
      <c r="GL6" s="9">
        <v>5113.0</v>
      </c>
      <c r="GM6" s="9">
        <v>5316.0</v>
      </c>
      <c r="GN6" s="9" t="s">
        <v>16</v>
      </c>
      <c r="GO6" s="9">
        <v>4924.0</v>
      </c>
      <c r="GP6" s="9">
        <v>3193.0</v>
      </c>
      <c r="GQ6" s="9">
        <v>4158.0</v>
      </c>
      <c r="GR6" s="9">
        <v>3983.0</v>
      </c>
      <c r="GS6" s="9">
        <v>4331.0</v>
      </c>
      <c r="GT6" s="9">
        <v>4510.0</v>
      </c>
      <c r="GU6" s="9">
        <v>5331.0</v>
      </c>
      <c r="GV6" s="9">
        <v>4491.0</v>
      </c>
      <c r="GW6" s="9">
        <v>4346.0</v>
      </c>
      <c r="GX6" s="9">
        <v>5578.0</v>
      </c>
      <c r="GY6" s="9">
        <v>4110.0</v>
      </c>
      <c r="GZ6" s="9">
        <v>4871.0</v>
      </c>
      <c r="HA6" s="9" t="s">
        <v>16</v>
      </c>
      <c r="HB6" s="9">
        <v>2823.0</v>
      </c>
      <c r="HC6" s="9">
        <v>3561.0</v>
      </c>
      <c r="HD6" s="9">
        <v>4146.0</v>
      </c>
      <c r="HE6" s="9">
        <v>4195.0</v>
      </c>
      <c r="HF6" s="9">
        <v>4413.0</v>
      </c>
      <c r="HG6" s="9">
        <v>4323.0</v>
      </c>
      <c r="HH6" s="9">
        <v>5300.0</v>
      </c>
      <c r="HI6" s="9">
        <v>4330.0</v>
      </c>
      <c r="HJ6" s="9">
        <v>4354.0</v>
      </c>
      <c r="HK6" s="9">
        <v>5182.0</v>
      </c>
      <c r="HL6" s="9">
        <v>4474.0</v>
      </c>
      <c r="HM6" s="9">
        <v>4570.0</v>
      </c>
      <c r="HN6" s="9" t="s">
        <v>16</v>
      </c>
    </row>
    <row r="7" ht="24.0" customHeight="1">
      <c r="A7" s="5" t="s">
        <v>18</v>
      </c>
      <c r="B7" s="6">
        <v>17499.0</v>
      </c>
      <c r="C7" s="6">
        <v>12857.0</v>
      </c>
      <c r="D7" s="6">
        <v>19133.0</v>
      </c>
      <c r="E7" s="6">
        <v>19436.0</v>
      </c>
      <c r="F7" s="6">
        <v>23114.0</v>
      </c>
      <c r="G7" s="6">
        <v>23160.0</v>
      </c>
      <c r="H7" s="6">
        <v>25272.0</v>
      </c>
      <c r="I7" s="6">
        <v>23920.0</v>
      </c>
      <c r="J7" s="6">
        <v>25167.0</v>
      </c>
      <c r="K7" s="6">
        <v>27143.0</v>
      </c>
      <c r="L7" s="6">
        <v>26473.0</v>
      </c>
      <c r="M7" s="7">
        <v>29245.0</v>
      </c>
      <c r="N7" s="7">
        <v>272419.0</v>
      </c>
      <c r="O7" s="6">
        <v>11631.0</v>
      </c>
      <c r="P7" s="6">
        <v>11223.0</v>
      </c>
      <c r="Q7" s="6">
        <v>13995.0</v>
      </c>
      <c r="R7" s="6">
        <v>14590.0</v>
      </c>
      <c r="S7" s="6">
        <v>14627.0</v>
      </c>
      <c r="T7" s="6">
        <v>14313.0</v>
      </c>
      <c r="U7" s="6">
        <v>5646.0</v>
      </c>
      <c r="V7" s="6">
        <v>6479.0</v>
      </c>
      <c r="W7" s="6">
        <v>9510.0</v>
      </c>
      <c r="X7" s="6">
        <v>13139.0</v>
      </c>
      <c r="Y7" s="6">
        <v>15161.0</v>
      </c>
      <c r="Z7" s="6">
        <v>17207.0</v>
      </c>
      <c r="AA7" s="6">
        <v>147521.0</v>
      </c>
      <c r="AB7" s="6">
        <v>33472.0</v>
      </c>
      <c r="AC7" s="6">
        <v>31679.0</v>
      </c>
      <c r="AD7" s="6">
        <v>22949.0</v>
      </c>
      <c r="AE7" s="6">
        <v>5813.0</v>
      </c>
      <c r="AF7" s="6">
        <v>5476.0</v>
      </c>
      <c r="AG7" s="6">
        <v>9272.0</v>
      </c>
      <c r="AH7" s="6">
        <v>12205.0</v>
      </c>
      <c r="AI7" s="6">
        <v>12679.0</v>
      </c>
      <c r="AJ7" s="6">
        <v>11295.0</v>
      </c>
      <c r="AK7" s="6">
        <v>11768.0</v>
      </c>
      <c r="AL7" s="6">
        <v>13523.0</v>
      </c>
      <c r="AM7" s="6">
        <v>13262.0</v>
      </c>
      <c r="AN7" s="6">
        <v>183393.0</v>
      </c>
      <c r="AO7" s="6">
        <v>34435.0</v>
      </c>
      <c r="AP7" s="6">
        <v>31282.0</v>
      </c>
      <c r="AQ7" s="6">
        <v>35068.0</v>
      </c>
      <c r="AR7" s="6">
        <v>35106.0</v>
      </c>
      <c r="AS7" s="6">
        <v>34514.0</v>
      </c>
      <c r="AT7" s="6">
        <v>34261.0</v>
      </c>
      <c r="AU7" s="6">
        <v>38303.0</v>
      </c>
      <c r="AV7" s="6">
        <v>34542.0</v>
      </c>
      <c r="AW7" s="6">
        <v>34615.0</v>
      </c>
      <c r="AX7" s="6">
        <v>35814.0</v>
      </c>
      <c r="AY7" s="6">
        <v>35228.0</v>
      </c>
      <c r="AZ7" s="6">
        <v>36710.0</v>
      </c>
      <c r="BA7" s="6" t="s">
        <v>16</v>
      </c>
      <c r="BB7" s="6">
        <v>34107.0</v>
      </c>
      <c r="BC7" s="6">
        <v>30721.0</v>
      </c>
      <c r="BD7" s="6">
        <v>35272.0</v>
      </c>
      <c r="BE7" s="6">
        <v>35135.0</v>
      </c>
      <c r="BF7" s="6">
        <v>34877.0</v>
      </c>
      <c r="BG7" s="6">
        <v>32270.0</v>
      </c>
      <c r="BH7" s="6">
        <v>36089.0</v>
      </c>
      <c r="BI7" s="6">
        <v>34560.0</v>
      </c>
      <c r="BJ7" s="6">
        <v>33878.0</v>
      </c>
      <c r="BK7" s="6">
        <v>35602.0</v>
      </c>
      <c r="BL7" s="6">
        <v>34637.0</v>
      </c>
      <c r="BM7" s="6">
        <v>37197.0</v>
      </c>
      <c r="BN7" s="6" t="s">
        <v>16</v>
      </c>
      <c r="BO7" s="6">
        <v>30359.0</v>
      </c>
      <c r="BP7" s="6">
        <v>26837.0</v>
      </c>
      <c r="BQ7" s="6">
        <v>31612.0</v>
      </c>
      <c r="BR7" s="6">
        <v>30934.0</v>
      </c>
      <c r="BS7" s="6">
        <v>33157.0</v>
      </c>
      <c r="BT7" s="6">
        <v>30181.0</v>
      </c>
      <c r="BU7" s="6">
        <v>33669.0</v>
      </c>
      <c r="BV7" s="6">
        <v>33255.0</v>
      </c>
      <c r="BW7" s="6">
        <v>31921.0</v>
      </c>
      <c r="BX7" s="6">
        <v>34498.0</v>
      </c>
      <c r="BY7" s="6">
        <v>33798.0</v>
      </c>
      <c r="BZ7" s="6">
        <v>36140.0</v>
      </c>
      <c r="CA7" s="6" t="s">
        <v>16</v>
      </c>
      <c r="CB7" s="6">
        <v>27886.0</v>
      </c>
      <c r="CC7" s="6">
        <v>26058.0</v>
      </c>
      <c r="CD7" s="6">
        <v>28156.0</v>
      </c>
      <c r="CE7" s="6">
        <v>28000.0</v>
      </c>
      <c r="CF7" s="6">
        <v>30176.0</v>
      </c>
      <c r="CG7" s="6">
        <v>28730.0</v>
      </c>
      <c r="CH7" s="6">
        <v>28216.0</v>
      </c>
      <c r="CI7" s="6">
        <v>29125.0</v>
      </c>
      <c r="CJ7" s="6">
        <v>29019.0</v>
      </c>
      <c r="CK7" s="6">
        <v>29765.0</v>
      </c>
      <c r="CL7" s="6">
        <v>29178.0</v>
      </c>
      <c r="CM7" s="6">
        <v>31530.0</v>
      </c>
      <c r="CN7" s="6" t="s">
        <v>16</v>
      </c>
      <c r="CO7" s="6">
        <v>24254.0</v>
      </c>
      <c r="CP7" s="6">
        <v>22394.0</v>
      </c>
      <c r="CQ7" s="6">
        <v>26841.0</v>
      </c>
      <c r="CR7" s="6">
        <v>26150.0</v>
      </c>
      <c r="CS7" s="6">
        <v>27450.0</v>
      </c>
      <c r="CT7" s="6">
        <v>27118.0</v>
      </c>
      <c r="CU7" s="6">
        <v>27077.0</v>
      </c>
      <c r="CV7" s="6">
        <v>27351.0</v>
      </c>
      <c r="CW7" s="6">
        <v>27125.0</v>
      </c>
      <c r="CX7" s="6">
        <v>28280.0</v>
      </c>
      <c r="CY7" s="6">
        <v>27253.0</v>
      </c>
      <c r="CZ7" s="6">
        <v>29328.0</v>
      </c>
      <c r="DA7" s="6" t="s">
        <v>16</v>
      </c>
      <c r="DB7" s="6">
        <v>20698.0</v>
      </c>
      <c r="DC7" s="6">
        <v>19628.0</v>
      </c>
      <c r="DD7" s="6">
        <v>22427.0</v>
      </c>
      <c r="DE7" s="6">
        <v>21502.0</v>
      </c>
      <c r="DF7" s="6">
        <v>22547.0</v>
      </c>
      <c r="DG7" s="6">
        <v>23415.0</v>
      </c>
      <c r="DH7" s="6">
        <v>22125.0</v>
      </c>
      <c r="DI7" s="6">
        <v>22763.0</v>
      </c>
      <c r="DJ7" s="6">
        <v>23219.0</v>
      </c>
      <c r="DK7" s="6">
        <v>24503.0</v>
      </c>
      <c r="DL7" s="6">
        <v>23986.0</v>
      </c>
      <c r="DM7" s="6">
        <v>25791.0</v>
      </c>
      <c r="DN7" s="6" t="s">
        <v>16</v>
      </c>
      <c r="DO7" s="6">
        <v>14573.0</v>
      </c>
      <c r="DP7" s="6">
        <v>14315.0</v>
      </c>
      <c r="DQ7" s="6">
        <v>15521.0</v>
      </c>
      <c r="DR7" s="6">
        <v>15724.0</v>
      </c>
      <c r="DS7" s="6">
        <v>15795.0</v>
      </c>
      <c r="DT7" s="6">
        <v>16932.0</v>
      </c>
      <c r="DU7" s="6">
        <v>19917.0</v>
      </c>
      <c r="DV7" s="6">
        <v>19031.0</v>
      </c>
      <c r="DW7" s="6">
        <v>19439.0</v>
      </c>
      <c r="DX7" s="6">
        <v>20198.0</v>
      </c>
      <c r="DY7" s="6">
        <v>19578.0</v>
      </c>
      <c r="DZ7" s="6">
        <v>20992.0</v>
      </c>
      <c r="EA7" s="6" t="s">
        <v>16</v>
      </c>
      <c r="EB7" s="6">
        <v>15801.0</v>
      </c>
      <c r="EC7" s="6">
        <v>15126.0</v>
      </c>
      <c r="ED7" s="6">
        <v>16701.0</v>
      </c>
      <c r="EE7" s="6">
        <v>16376.0</v>
      </c>
      <c r="EF7" s="6">
        <v>17401.0</v>
      </c>
      <c r="EG7" s="6">
        <v>17687.0</v>
      </c>
      <c r="EH7" s="6">
        <v>17956.0</v>
      </c>
      <c r="EI7" s="6">
        <v>16675.0</v>
      </c>
      <c r="EJ7" s="6">
        <v>16063.0</v>
      </c>
      <c r="EK7" s="6">
        <v>16828.0</v>
      </c>
      <c r="EL7" s="6">
        <v>15436.0</v>
      </c>
      <c r="EM7" s="6">
        <v>15745.0</v>
      </c>
      <c r="EN7" s="6" t="s">
        <v>16</v>
      </c>
      <c r="EO7" s="6">
        <v>16446.0</v>
      </c>
      <c r="EP7" s="6">
        <v>14519.0</v>
      </c>
      <c r="EQ7" s="6">
        <v>16584.0</v>
      </c>
      <c r="ER7" s="6">
        <v>16031.0</v>
      </c>
      <c r="ES7" s="6">
        <v>17018.0</v>
      </c>
      <c r="ET7" s="6">
        <v>16806.0</v>
      </c>
      <c r="EU7" s="6">
        <v>17632.0</v>
      </c>
      <c r="EV7" s="6">
        <v>14492.0</v>
      </c>
      <c r="EW7" s="6">
        <v>16353.0</v>
      </c>
      <c r="EX7" s="6">
        <v>16062.0</v>
      </c>
      <c r="EY7" s="6">
        <v>15765.0</v>
      </c>
      <c r="EZ7" s="6">
        <v>16333.0</v>
      </c>
      <c r="FA7" s="6" t="s">
        <v>16</v>
      </c>
      <c r="FB7" s="6">
        <v>17039.0</v>
      </c>
      <c r="FC7" s="6">
        <v>14880.0</v>
      </c>
      <c r="FD7" s="6">
        <v>16617.0</v>
      </c>
      <c r="FE7" s="6">
        <v>16156.0</v>
      </c>
      <c r="FF7" s="6">
        <v>16565.0</v>
      </c>
      <c r="FG7" s="6">
        <v>16808.0</v>
      </c>
      <c r="FH7" s="6">
        <v>17181.0</v>
      </c>
      <c r="FI7" s="6">
        <v>16140.0</v>
      </c>
      <c r="FJ7" s="6">
        <v>16713.0</v>
      </c>
      <c r="FK7" s="6">
        <v>16542.0</v>
      </c>
      <c r="FL7" s="6">
        <v>16088.0</v>
      </c>
      <c r="FM7" s="6">
        <v>17299.0</v>
      </c>
      <c r="FN7" s="6" t="s">
        <v>16</v>
      </c>
      <c r="FO7" s="6">
        <v>14246.0</v>
      </c>
      <c r="FP7" s="6">
        <v>13593.0</v>
      </c>
      <c r="FQ7" s="6">
        <v>16826.0</v>
      </c>
      <c r="FR7" s="6">
        <v>16458.0</v>
      </c>
      <c r="FS7" s="6">
        <v>17467.0</v>
      </c>
      <c r="FT7" s="6">
        <v>17746.0</v>
      </c>
      <c r="FU7" s="6">
        <v>17959.0</v>
      </c>
      <c r="FV7" s="6">
        <v>17204.0</v>
      </c>
      <c r="FW7" s="6">
        <v>16840.0</v>
      </c>
      <c r="FX7" s="6">
        <v>17438.0</v>
      </c>
      <c r="FY7" s="6">
        <v>16434.0</v>
      </c>
      <c r="FZ7" s="6">
        <v>17211.0</v>
      </c>
      <c r="GA7" s="6" t="s">
        <v>16</v>
      </c>
      <c r="GB7" s="6">
        <v>14697.0</v>
      </c>
      <c r="GC7" s="6">
        <v>14116.0</v>
      </c>
      <c r="GD7" s="6">
        <v>15756.0</v>
      </c>
      <c r="GE7" s="6">
        <v>15435.0</v>
      </c>
      <c r="GF7" s="6">
        <v>16054.0</v>
      </c>
      <c r="GG7" s="6">
        <v>16636.0</v>
      </c>
      <c r="GH7" s="6">
        <v>17463.0</v>
      </c>
      <c r="GI7" s="6">
        <v>16769.0</v>
      </c>
      <c r="GJ7" s="6">
        <v>15604.0</v>
      </c>
      <c r="GK7" s="6">
        <v>16901.0</v>
      </c>
      <c r="GL7" s="6">
        <v>15696.0</v>
      </c>
      <c r="GM7" s="6">
        <v>15011.0</v>
      </c>
      <c r="GN7" s="6" t="s">
        <v>16</v>
      </c>
      <c r="GO7" s="6">
        <v>13647.0</v>
      </c>
      <c r="GP7" s="6">
        <v>10759.0</v>
      </c>
      <c r="GQ7" s="6">
        <v>13167.0</v>
      </c>
      <c r="GR7" s="6">
        <v>14189.0</v>
      </c>
      <c r="GS7" s="6">
        <v>14939.0</v>
      </c>
      <c r="GT7" s="6">
        <v>14820.0</v>
      </c>
      <c r="GU7" s="6">
        <v>16092.0</v>
      </c>
      <c r="GV7" s="6">
        <v>15144.0</v>
      </c>
      <c r="GW7" s="6">
        <v>14792.0</v>
      </c>
      <c r="GX7" s="6">
        <v>15465.0</v>
      </c>
      <c r="GY7" s="6">
        <v>14141.0</v>
      </c>
      <c r="GZ7" s="6">
        <v>14766.0</v>
      </c>
      <c r="HA7" s="6" t="s">
        <v>16</v>
      </c>
      <c r="HB7" s="6">
        <v>11504.0</v>
      </c>
      <c r="HC7" s="6">
        <v>11705.0</v>
      </c>
      <c r="HD7" s="6">
        <v>13066.0</v>
      </c>
      <c r="HE7" s="6">
        <v>12657.0</v>
      </c>
      <c r="HF7" s="6">
        <v>13312.0</v>
      </c>
      <c r="HG7" s="6">
        <v>12929.0</v>
      </c>
      <c r="HH7" s="6">
        <v>14087.0</v>
      </c>
      <c r="HI7" s="6">
        <v>12991.0</v>
      </c>
      <c r="HJ7" s="6">
        <v>13183.0</v>
      </c>
      <c r="HK7" s="6">
        <v>13949.0</v>
      </c>
      <c r="HL7" s="6">
        <v>13369.0</v>
      </c>
      <c r="HM7" s="6">
        <v>13344.0</v>
      </c>
      <c r="HN7" s="6" t="s">
        <v>16</v>
      </c>
    </row>
    <row r="8" ht="15.75" customHeight="1">
      <c r="A8" s="12" t="s">
        <v>19</v>
      </c>
      <c r="B8" s="12"/>
      <c r="C8" s="12"/>
      <c r="D8" s="12"/>
      <c r="E8" s="12"/>
      <c r="F8" s="12"/>
      <c r="G8" s="12"/>
      <c r="H8" s="12"/>
      <c r="I8" s="12"/>
    </row>
    <row r="9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2.75" customHeight="1"/>
    <row r="18" ht="12.75" customHeight="1"/>
    <row r="19" ht="12.75" customHeight="1"/>
    <row r="20" ht="12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O3:CA3"/>
    <mergeCell ref="CB3:CN3"/>
    <mergeCell ref="CO3:DA3"/>
    <mergeCell ref="DB3:DN3"/>
    <mergeCell ref="DO3:EA3"/>
    <mergeCell ref="EB3:EN3"/>
    <mergeCell ref="EO3:FA3"/>
    <mergeCell ref="FB3:FN3"/>
    <mergeCell ref="FO3:GA3"/>
    <mergeCell ref="GB3:GN3"/>
    <mergeCell ref="GO3:HA3"/>
    <mergeCell ref="HB3:HN3"/>
    <mergeCell ref="B2:DA2"/>
    <mergeCell ref="DB2:DV2"/>
    <mergeCell ref="B3:N3"/>
    <mergeCell ref="O3:AA3"/>
    <mergeCell ref="AB3:AN3"/>
    <mergeCell ref="AO3:BA3"/>
    <mergeCell ref="BB3:BN3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3" t="s">
        <v>20</v>
      </c>
      <c r="B1" s="14" t="s">
        <v>21</v>
      </c>
      <c r="C1" s="14" t="s">
        <v>22</v>
      </c>
    </row>
    <row r="2">
      <c r="A2" s="15">
        <v>1.0</v>
      </c>
      <c r="B2" s="16">
        <v>38718.0</v>
      </c>
      <c r="C2" s="17">
        <v>11504.0</v>
      </c>
    </row>
    <row r="3">
      <c r="A3" s="15">
        <f t="shared" ref="A3:A205" si="1">A2+1</f>
        <v>2</v>
      </c>
      <c r="B3" s="16">
        <v>38749.0</v>
      </c>
      <c r="C3" s="17">
        <v>11705.0</v>
      </c>
    </row>
    <row r="4">
      <c r="A4" s="15">
        <f t="shared" si="1"/>
        <v>3</v>
      </c>
      <c r="B4" s="16">
        <v>38777.0</v>
      </c>
      <c r="C4" s="17">
        <v>13066.0</v>
      </c>
    </row>
    <row r="5">
      <c r="A5" s="15">
        <f t="shared" si="1"/>
        <v>4</v>
      </c>
      <c r="B5" s="16">
        <v>38808.0</v>
      </c>
      <c r="C5" s="17">
        <v>12657.0</v>
      </c>
    </row>
    <row r="6">
      <c r="A6" s="15">
        <f t="shared" si="1"/>
        <v>5</v>
      </c>
      <c r="B6" s="16">
        <v>38838.0</v>
      </c>
      <c r="C6" s="17">
        <v>13312.0</v>
      </c>
    </row>
    <row r="7">
      <c r="A7" s="15">
        <f t="shared" si="1"/>
        <v>6</v>
      </c>
      <c r="B7" s="16">
        <v>38869.0</v>
      </c>
      <c r="C7" s="17">
        <v>12929.0</v>
      </c>
    </row>
    <row r="8">
      <c r="A8" s="15">
        <f t="shared" si="1"/>
        <v>7</v>
      </c>
      <c r="B8" s="16">
        <v>38899.0</v>
      </c>
      <c r="C8" s="17">
        <v>14087.0</v>
      </c>
    </row>
    <row r="9">
      <c r="A9" s="15">
        <f t="shared" si="1"/>
        <v>8</v>
      </c>
      <c r="B9" s="16">
        <v>38930.0</v>
      </c>
      <c r="C9" s="17">
        <v>12991.0</v>
      </c>
    </row>
    <row r="10">
      <c r="A10" s="15">
        <f t="shared" si="1"/>
        <v>9</v>
      </c>
      <c r="B10" s="16">
        <v>38961.0</v>
      </c>
      <c r="C10" s="17">
        <v>13183.0</v>
      </c>
    </row>
    <row r="11">
      <c r="A11" s="15">
        <f t="shared" si="1"/>
        <v>10</v>
      </c>
      <c r="B11" s="16">
        <v>38991.0</v>
      </c>
      <c r="C11" s="17">
        <v>13949.0</v>
      </c>
    </row>
    <row r="12">
      <c r="A12" s="15">
        <f t="shared" si="1"/>
        <v>11</v>
      </c>
      <c r="B12" s="16">
        <v>39022.0</v>
      </c>
      <c r="C12" s="17">
        <v>13369.0</v>
      </c>
    </row>
    <row r="13">
      <c r="A13" s="15">
        <f t="shared" si="1"/>
        <v>12</v>
      </c>
      <c r="B13" s="16">
        <v>39052.0</v>
      </c>
      <c r="C13" s="17">
        <v>13344.0</v>
      </c>
    </row>
    <row r="14">
      <c r="A14" s="15">
        <f t="shared" si="1"/>
        <v>13</v>
      </c>
      <c r="B14" s="16">
        <v>39083.0</v>
      </c>
      <c r="C14" s="17">
        <v>13647.0</v>
      </c>
    </row>
    <row r="15">
      <c r="A15" s="15">
        <f t="shared" si="1"/>
        <v>14</v>
      </c>
      <c r="B15" s="16">
        <v>39114.0</v>
      </c>
      <c r="C15" s="17">
        <v>10759.0</v>
      </c>
    </row>
    <row r="16">
      <c r="A16" s="15">
        <f t="shared" si="1"/>
        <v>15</v>
      </c>
      <c r="B16" s="16">
        <v>39142.0</v>
      </c>
      <c r="C16" s="17">
        <v>13167.0</v>
      </c>
    </row>
    <row r="17">
      <c r="A17" s="15">
        <f t="shared" si="1"/>
        <v>16</v>
      </c>
      <c r="B17" s="16">
        <v>39173.0</v>
      </c>
      <c r="C17" s="17">
        <v>14189.0</v>
      </c>
    </row>
    <row r="18">
      <c r="A18" s="15">
        <f t="shared" si="1"/>
        <v>17</v>
      </c>
      <c r="B18" s="16">
        <v>39203.0</v>
      </c>
      <c r="C18" s="17">
        <v>14939.0</v>
      </c>
    </row>
    <row r="19">
      <c r="A19" s="15">
        <f t="shared" si="1"/>
        <v>18</v>
      </c>
      <c r="B19" s="16">
        <v>39234.0</v>
      </c>
      <c r="C19" s="17">
        <v>14820.0</v>
      </c>
    </row>
    <row r="20">
      <c r="A20" s="15">
        <f t="shared" si="1"/>
        <v>19</v>
      </c>
      <c r="B20" s="16">
        <v>39264.0</v>
      </c>
      <c r="C20" s="17">
        <v>16092.0</v>
      </c>
    </row>
    <row r="21">
      <c r="A21" s="15">
        <f t="shared" si="1"/>
        <v>20</v>
      </c>
      <c r="B21" s="16">
        <v>39295.0</v>
      </c>
      <c r="C21" s="17">
        <v>15144.0</v>
      </c>
    </row>
    <row r="22">
      <c r="A22" s="15">
        <f t="shared" si="1"/>
        <v>21</v>
      </c>
      <c r="B22" s="16">
        <v>39326.0</v>
      </c>
      <c r="C22" s="17">
        <v>14792.0</v>
      </c>
    </row>
    <row r="23">
      <c r="A23" s="15">
        <f t="shared" si="1"/>
        <v>22</v>
      </c>
      <c r="B23" s="16">
        <v>39356.0</v>
      </c>
      <c r="C23" s="17">
        <v>15465.0</v>
      </c>
    </row>
    <row r="24">
      <c r="A24" s="15">
        <f t="shared" si="1"/>
        <v>23</v>
      </c>
      <c r="B24" s="16">
        <v>39387.0</v>
      </c>
      <c r="C24" s="17">
        <v>14141.0</v>
      </c>
    </row>
    <row r="25">
      <c r="A25" s="15">
        <f t="shared" si="1"/>
        <v>24</v>
      </c>
      <c r="B25" s="16">
        <v>39417.0</v>
      </c>
      <c r="C25" s="17">
        <v>14766.0</v>
      </c>
    </row>
    <row r="26">
      <c r="A26" s="15">
        <f t="shared" si="1"/>
        <v>25</v>
      </c>
      <c r="B26" s="16">
        <v>39448.0</v>
      </c>
      <c r="C26" s="17">
        <v>14697.0</v>
      </c>
    </row>
    <row r="27">
      <c r="A27" s="15">
        <f t="shared" si="1"/>
        <v>26</v>
      </c>
      <c r="B27" s="16">
        <v>39479.0</v>
      </c>
      <c r="C27" s="17">
        <v>14116.0</v>
      </c>
    </row>
    <row r="28">
      <c r="A28" s="15">
        <f t="shared" si="1"/>
        <v>27</v>
      </c>
      <c r="B28" s="16">
        <v>39508.0</v>
      </c>
      <c r="C28" s="17">
        <v>15756.0</v>
      </c>
    </row>
    <row r="29">
      <c r="A29" s="15">
        <f t="shared" si="1"/>
        <v>28</v>
      </c>
      <c r="B29" s="16">
        <v>39539.0</v>
      </c>
      <c r="C29" s="17">
        <v>15435.0</v>
      </c>
    </row>
    <row r="30">
      <c r="A30" s="15">
        <f t="shared" si="1"/>
        <v>29</v>
      </c>
      <c r="B30" s="16">
        <v>39569.0</v>
      </c>
      <c r="C30" s="17">
        <v>16054.0</v>
      </c>
    </row>
    <row r="31">
      <c r="A31" s="15">
        <f t="shared" si="1"/>
        <v>30</v>
      </c>
      <c r="B31" s="16">
        <v>39600.0</v>
      </c>
      <c r="C31" s="17">
        <v>16636.0</v>
      </c>
    </row>
    <row r="32">
      <c r="A32" s="15">
        <f t="shared" si="1"/>
        <v>31</v>
      </c>
      <c r="B32" s="16">
        <v>39630.0</v>
      </c>
      <c r="C32" s="17">
        <v>17463.0</v>
      </c>
    </row>
    <row r="33">
      <c r="A33" s="15">
        <f t="shared" si="1"/>
        <v>32</v>
      </c>
      <c r="B33" s="16">
        <v>39661.0</v>
      </c>
      <c r="C33" s="17">
        <v>16769.0</v>
      </c>
    </row>
    <row r="34">
      <c r="A34" s="15">
        <f t="shared" si="1"/>
        <v>33</v>
      </c>
      <c r="B34" s="16">
        <v>39692.0</v>
      </c>
      <c r="C34" s="17">
        <v>15604.0</v>
      </c>
    </row>
    <row r="35">
      <c r="A35" s="15">
        <f t="shared" si="1"/>
        <v>34</v>
      </c>
      <c r="B35" s="16">
        <v>39722.0</v>
      </c>
      <c r="C35" s="17">
        <v>16901.0</v>
      </c>
    </row>
    <row r="36">
      <c r="A36" s="15">
        <f t="shared" si="1"/>
        <v>35</v>
      </c>
      <c r="B36" s="16">
        <v>39753.0</v>
      </c>
      <c r="C36" s="17">
        <v>15696.0</v>
      </c>
    </row>
    <row r="37">
      <c r="A37" s="15">
        <f t="shared" si="1"/>
        <v>36</v>
      </c>
      <c r="B37" s="16">
        <v>39783.0</v>
      </c>
      <c r="C37" s="17">
        <v>15011.0</v>
      </c>
    </row>
    <row r="38">
      <c r="A38" s="15">
        <f t="shared" si="1"/>
        <v>37</v>
      </c>
      <c r="B38" s="16">
        <v>39814.0</v>
      </c>
      <c r="C38" s="17">
        <v>14246.0</v>
      </c>
    </row>
    <row r="39">
      <c r="A39" s="15">
        <f t="shared" si="1"/>
        <v>38</v>
      </c>
      <c r="B39" s="16">
        <v>39845.0</v>
      </c>
      <c r="C39" s="17">
        <v>13593.0</v>
      </c>
    </row>
    <row r="40">
      <c r="A40" s="15">
        <f t="shared" si="1"/>
        <v>39</v>
      </c>
      <c r="B40" s="16">
        <v>39873.0</v>
      </c>
      <c r="C40" s="17">
        <v>16826.0</v>
      </c>
    </row>
    <row r="41">
      <c r="A41" s="15">
        <f t="shared" si="1"/>
        <v>40</v>
      </c>
      <c r="B41" s="16">
        <v>39904.0</v>
      </c>
      <c r="C41" s="17">
        <v>16458.0</v>
      </c>
    </row>
    <row r="42">
      <c r="A42" s="15">
        <f t="shared" si="1"/>
        <v>41</v>
      </c>
      <c r="B42" s="16">
        <v>39934.0</v>
      </c>
      <c r="C42" s="17">
        <v>17467.0</v>
      </c>
    </row>
    <row r="43">
      <c r="A43" s="15">
        <f t="shared" si="1"/>
        <v>42</v>
      </c>
      <c r="B43" s="16">
        <v>39965.0</v>
      </c>
      <c r="C43" s="17">
        <v>17746.0</v>
      </c>
    </row>
    <row r="44">
      <c r="A44" s="15">
        <f t="shared" si="1"/>
        <v>43</v>
      </c>
      <c r="B44" s="16">
        <v>39995.0</v>
      </c>
      <c r="C44" s="17">
        <v>17959.0</v>
      </c>
    </row>
    <row r="45">
      <c r="A45" s="15">
        <f t="shared" si="1"/>
        <v>44</v>
      </c>
      <c r="B45" s="16">
        <v>40026.0</v>
      </c>
      <c r="C45" s="17">
        <v>17204.0</v>
      </c>
    </row>
    <row r="46">
      <c r="A46" s="15">
        <f t="shared" si="1"/>
        <v>45</v>
      </c>
      <c r="B46" s="16">
        <v>40057.0</v>
      </c>
      <c r="C46" s="17">
        <v>16840.0</v>
      </c>
    </row>
    <row r="47">
      <c r="A47" s="15">
        <f t="shared" si="1"/>
        <v>46</v>
      </c>
      <c r="B47" s="16">
        <v>40087.0</v>
      </c>
      <c r="C47" s="17">
        <v>17438.0</v>
      </c>
    </row>
    <row r="48">
      <c r="A48" s="15">
        <f t="shared" si="1"/>
        <v>47</v>
      </c>
      <c r="B48" s="16">
        <v>40118.0</v>
      </c>
      <c r="C48" s="17">
        <v>16434.0</v>
      </c>
    </row>
    <row r="49">
      <c r="A49" s="15">
        <f t="shared" si="1"/>
        <v>48</v>
      </c>
      <c r="B49" s="16">
        <v>40148.0</v>
      </c>
      <c r="C49" s="17">
        <v>17211.0</v>
      </c>
    </row>
    <row r="50">
      <c r="A50" s="15">
        <f t="shared" si="1"/>
        <v>49</v>
      </c>
      <c r="B50" s="16">
        <v>40179.0</v>
      </c>
      <c r="C50" s="17">
        <v>17039.0</v>
      </c>
    </row>
    <row r="51">
      <c r="A51" s="15">
        <f t="shared" si="1"/>
        <v>50</v>
      </c>
      <c r="B51" s="16">
        <v>40210.0</v>
      </c>
      <c r="C51" s="17">
        <v>14880.0</v>
      </c>
    </row>
    <row r="52">
      <c r="A52" s="15">
        <f t="shared" si="1"/>
        <v>51</v>
      </c>
      <c r="B52" s="16">
        <v>40238.0</v>
      </c>
      <c r="C52" s="17">
        <v>16617.0</v>
      </c>
    </row>
    <row r="53">
      <c r="A53" s="15">
        <f t="shared" si="1"/>
        <v>52</v>
      </c>
      <c r="B53" s="16">
        <v>40269.0</v>
      </c>
      <c r="C53" s="17">
        <v>16156.0</v>
      </c>
    </row>
    <row r="54">
      <c r="A54" s="15">
        <f t="shared" si="1"/>
        <v>53</v>
      </c>
      <c r="B54" s="16">
        <v>40299.0</v>
      </c>
      <c r="C54" s="17">
        <v>16565.0</v>
      </c>
    </row>
    <row r="55">
      <c r="A55" s="15">
        <f t="shared" si="1"/>
        <v>54</v>
      </c>
      <c r="B55" s="16">
        <v>40330.0</v>
      </c>
      <c r="C55" s="17">
        <v>16808.0</v>
      </c>
    </row>
    <row r="56">
      <c r="A56" s="15">
        <f t="shared" si="1"/>
        <v>55</v>
      </c>
      <c r="B56" s="16">
        <v>40360.0</v>
      </c>
      <c r="C56" s="17">
        <v>17181.0</v>
      </c>
    </row>
    <row r="57">
      <c r="A57" s="15">
        <f t="shared" si="1"/>
        <v>56</v>
      </c>
      <c r="B57" s="16">
        <v>40391.0</v>
      </c>
      <c r="C57" s="17">
        <v>16140.0</v>
      </c>
    </row>
    <row r="58">
      <c r="A58" s="15">
        <f t="shared" si="1"/>
        <v>57</v>
      </c>
      <c r="B58" s="16">
        <v>40422.0</v>
      </c>
      <c r="C58" s="17">
        <v>16713.0</v>
      </c>
    </row>
    <row r="59">
      <c r="A59" s="15">
        <f t="shared" si="1"/>
        <v>58</v>
      </c>
      <c r="B59" s="16">
        <v>40452.0</v>
      </c>
      <c r="C59" s="17">
        <v>16542.0</v>
      </c>
    </row>
    <row r="60">
      <c r="A60" s="15">
        <f t="shared" si="1"/>
        <v>59</v>
      </c>
      <c r="B60" s="16">
        <v>40483.0</v>
      </c>
      <c r="C60" s="17">
        <v>16088.0</v>
      </c>
    </row>
    <row r="61">
      <c r="A61" s="15">
        <f t="shared" si="1"/>
        <v>60</v>
      </c>
      <c r="B61" s="16">
        <v>40513.0</v>
      </c>
      <c r="C61" s="17">
        <v>17299.0</v>
      </c>
    </row>
    <row r="62">
      <c r="A62" s="15">
        <f t="shared" si="1"/>
        <v>61</v>
      </c>
      <c r="B62" s="16">
        <v>40544.0</v>
      </c>
      <c r="C62" s="17">
        <v>16446.0</v>
      </c>
    </row>
    <row r="63">
      <c r="A63" s="15">
        <f t="shared" si="1"/>
        <v>62</v>
      </c>
      <c r="B63" s="16">
        <v>40575.0</v>
      </c>
      <c r="C63" s="17">
        <v>14519.0</v>
      </c>
    </row>
    <row r="64">
      <c r="A64" s="15">
        <f t="shared" si="1"/>
        <v>63</v>
      </c>
      <c r="B64" s="16">
        <v>40603.0</v>
      </c>
      <c r="C64" s="17">
        <v>16584.0</v>
      </c>
    </row>
    <row r="65">
      <c r="A65" s="15">
        <f t="shared" si="1"/>
        <v>64</v>
      </c>
      <c r="B65" s="16">
        <v>40634.0</v>
      </c>
      <c r="C65" s="17">
        <v>16031.0</v>
      </c>
    </row>
    <row r="66">
      <c r="A66" s="15">
        <f t="shared" si="1"/>
        <v>65</v>
      </c>
      <c r="B66" s="16">
        <v>40664.0</v>
      </c>
      <c r="C66" s="17">
        <v>17018.0</v>
      </c>
    </row>
    <row r="67">
      <c r="A67" s="15">
        <f t="shared" si="1"/>
        <v>66</v>
      </c>
      <c r="B67" s="16">
        <v>40695.0</v>
      </c>
      <c r="C67" s="17">
        <v>16806.0</v>
      </c>
    </row>
    <row r="68">
      <c r="A68" s="15">
        <f t="shared" si="1"/>
        <v>67</v>
      </c>
      <c r="B68" s="16">
        <v>40725.0</v>
      </c>
      <c r="C68" s="17">
        <v>17632.0</v>
      </c>
    </row>
    <row r="69">
      <c r="A69" s="15">
        <f t="shared" si="1"/>
        <v>68</v>
      </c>
      <c r="B69" s="16">
        <v>40756.0</v>
      </c>
      <c r="C69" s="17">
        <v>14492.0</v>
      </c>
    </row>
    <row r="70">
      <c r="A70" s="15">
        <f t="shared" si="1"/>
        <v>69</v>
      </c>
      <c r="B70" s="16">
        <v>40787.0</v>
      </c>
      <c r="C70" s="17">
        <v>16353.0</v>
      </c>
    </row>
    <row r="71">
      <c r="A71" s="15">
        <f t="shared" si="1"/>
        <v>70</v>
      </c>
      <c r="B71" s="16">
        <v>40817.0</v>
      </c>
      <c r="C71" s="17">
        <v>16062.0</v>
      </c>
    </row>
    <row r="72">
      <c r="A72" s="15">
        <f t="shared" si="1"/>
        <v>71</v>
      </c>
      <c r="B72" s="16">
        <v>40848.0</v>
      </c>
      <c r="C72" s="17">
        <v>15765.0</v>
      </c>
    </row>
    <row r="73">
      <c r="A73" s="15">
        <f t="shared" si="1"/>
        <v>72</v>
      </c>
      <c r="B73" s="16">
        <v>40878.0</v>
      </c>
      <c r="C73" s="17">
        <v>16333.0</v>
      </c>
    </row>
    <row r="74">
      <c r="A74" s="15">
        <f t="shared" si="1"/>
        <v>73</v>
      </c>
      <c r="B74" s="16">
        <v>40909.0</v>
      </c>
      <c r="C74" s="17">
        <v>15801.0</v>
      </c>
    </row>
    <row r="75">
      <c r="A75" s="15">
        <f t="shared" si="1"/>
        <v>74</v>
      </c>
      <c r="B75" s="16">
        <v>40940.0</v>
      </c>
      <c r="C75" s="17">
        <v>15126.0</v>
      </c>
    </row>
    <row r="76">
      <c r="A76" s="15">
        <f t="shared" si="1"/>
        <v>75</v>
      </c>
      <c r="B76" s="16">
        <v>40969.0</v>
      </c>
      <c r="C76" s="17">
        <v>16701.0</v>
      </c>
    </row>
    <row r="77">
      <c r="A77" s="15">
        <f t="shared" si="1"/>
        <v>76</v>
      </c>
      <c r="B77" s="16">
        <v>41000.0</v>
      </c>
      <c r="C77" s="17">
        <v>16376.0</v>
      </c>
    </row>
    <row r="78">
      <c r="A78" s="15">
        <f t="shared" si="1"/>
        <v>77</v>
      </c>
      <c r="B78" s="16">
        <v>41030.0</v>
      </c>
      <c r="C78" s="17">
        <v>17401.0</v>
      </c>
    </row>
    <row r="79">
      <c r="A79" s="15">
        <f t="shared" si="1"/>
        <v>78</v>
      </c>
      <c r="B79" s="16">
        <v>41061.0</v>
      </c>
      <c r="C79" s="17">
        <v>17687.0</v>
      </c>
    </row>
    <row r="80">
      <c r="A80" s="15">
        <f t="shared" si="1"/>
        <v>79</v>
      </c>
      <c r="B80" s="16">
        <v>41091.0</v>
      </c>
      <c r="C80" s="17">
        <v>17956.0</v>
      </c>
    </row>
    <row r="81">
      <c r="A81" s="15">
        <f t="shared" si="1"/>
        <v>80</v>
      </c>
      <c r="B81" s="16">
        <v>41122.0</v>
      </c>
      <c r="C81" s="17">
        <v>16675.0</v>
      </c>
    </row>
    <row r="82">
      <c r="A82" s="15">
        <f t="shared" si="1"/>
        <v>81</v>
      </c>
      <c r="B82" s="16">
        <v>41153.0</v>
      </c>
      <c r="C82" s="17">
        <v>16063.0</v>
      </c>
    </row>
    <row r="83">
      <c r="A83" s="15">
        <f t="shared" si="1"/>
        <v>82</v>
      </c>
      <c r="B83" s="16">
        <v>41183.0</v>
      </c>
      <c r="C83" s="17">
        <v>16828.0</v>
      </c>
    </row>
    <row r="84">
      <c r="A84" s="15">
        <f t="shared" si="1"/>
        <v>83</v>
      </c>
      <c r="B84" s="16">
        <v>41214.0</v>
      </c>
      <c r="C84" s="17">
        <v>15436.0</v>
      </c>
    </row>
    <row r="85">
      <c r="A85" s="15">
        <f t="shared" si="1"/>
        <v>84</v>
      </c>
      <c r="B85" s="16">
        <v>41244.0</v>
      </c>
      <c r="C85" s="17">
        <v>15745.0</v>
      </c>
    </row>
    <row r="86">
      <c r="A86" s="15">
        <f t="shared" si="1"/>
        <v>85</v>
      </c>
      <c r="B86" s="16">
        <v>41275.0</v>
      </c>
      <c r="C86" s="17">
        <v>14573.0</v>
      </c>
    </row>
    <row r="87">
      <c r="A87" s="15">
        <f t="shared" si="1"/>
        <v>86</v>
      </c>
      <c r="B87" s="16">
        <v>41306.0</v>
      </c>
      <c r="C87" s="17">
        <v>14315.0</v>
      </c>
    </row>
    <row r="88">
      <c r="A88" s="15">
        <f t="shared" si="1"/>
        <v>87</v>
      </c>
      <c r="B88" s="16">
        <v>41334.0</v>
      </c>
      <c r="C88" s="17">
        <v>15521.0</v>
      </c>
    </row>
    <row r="89">
      <c r="A89" s="15">
        <f t="shared" si="1"/>
        <v>88</v>
      </c>
      <c r="B89" s="16">
        <v>41365.0</v>
      </c>
      <c r="C89" s="17">
        <v>15724.0</v>
      </c>
    </row>
    <row r="90">
      <c r="A90" s="15">
        <f t="shared" si="1"/>
        <v>89</v>
      </c>
      <c r="B90" s="16">
        <v>41395.0</v>
      </c>
      <c r="C90" s="17">
        <v>15795.0</v>
      </c>
    </row>
    <row r="91">
      <c r="A91" s="15">
        <f t="shared" si="1"/>
        <v>90</v>
      </c>
      <c r="B91" s="16">
        <v>41426.0</v>
      </c>
      <c r="C91" s="17">
        <v>16932.0</v>
      </c>
    </row>
    <row r="92">
      <c r="A92" s="15">
        <f t="shared" si="1"/>
        <v>91</v>
      </c>
      <c r="B92" s="16">
        <v>41456.0</v>
      </c>
      <c r="C92" s="17">
        <v>19917.0</v>
      </c>
    </row>
    <row r="93">
      <c r="A93" s="15">
        <f t="shared" si="1"/>
        <v>92</v>
      </c>
      <c r="B93" s="16">
        <v>41487.0</v>
      </c>
      <c r="C93" s="17">
        <v>19031.0</v>
      </c>
    </row>
    <row r="94">
      <c r="A94" s="15">
        <f t="shared" si="1"/>
        <v>93</v>
      </c>
      <c r="B94" s="16">
        <v>41518.0</v>
      </c>
      <c r="C94" s="17">
        <v>19439.0</v>
      </c>
    </row>
    <row r="95">
      <c r="A95" s="15">
        <f t="shared" si="1"/>
        <v>94</v>
      </c>
      <c r="B95" s="16">
        <v>41548.0</v>
      </c>
      <c r="C95" s="17">
        <v>20198.0</v>
      </c>
    </row>
    <row r="96">
      <c r="A96" s="15">
        <f t="shared" si="1"/>
        <v>95</v>
      </c>
      <c r="B96" s="16">
        <v>41579.0</v>
      </c>
      <c r="C96" s="17">
        <v>19578.0</v>
      </c>
    </row>
    <row r="97">
      <c r="A97" s="15">
        <f t="shared" si="1"/>
        <v>96</v>
      </c>
      <c r="B97" s="16">
        <v>41609.0</v>
      </c>
      <c r="C97" s="17">
        <v>20992.0</v>
      </c>
    </row>
    <row r="98">
      <c r="A98" s="15">
        <f t="shared" si="1"/>
        <v>97</v>
      </c>
      <c r="B98" s="16">
        <v>41640.0</v>
      </c>
      <c r="C98" s="17">
        <v>20698.0</v>
      </c>
    </row>
    <row r="99">
      <c r="A99" s="15">
        <f t="shared" si="1"/>
        <v>98</v>
      </c>
      <c r="B99" s="16">
        <v>41671.0</v>
      </c>
      <c r="C99" s="17">
        <v>19628.0</v>
      </c>
    </row>
    <row r="100">
      <c r="A100" s="15">
        <f t="shared" si="1"/>
        <v>99</v>
      </c>
      <c r="B100" s="16">
        <v>41699.0</v>
      </c>
      <c r="C100" s="17">
        <v>22427.0</v>
      </c>
    </row>
    <row r="101">
      <c r="A101" s="15">
        <f t="shared" si="1"/>
        <v>100</v>
      </c>
      <c r="B101" s="16">
        <v>41730.0</v>
      </c>
      <c r="C101" s="17">
        <v>21502.0</v>
      </c>
    </row>
    <row r="102">
      <c r="A102" s="15">
        <f t="shared" si="1"/>
        <v>101</v>
      </c>
      <c r="B102" s="16">
        <v>41760.0</v>
      </c>
      <c r="C102" s="17">
        <v>22547.0</v>
      </c>
    </row>
    <row r="103">
      <c r="A103" s="15">
        <f t="shared" si="1"/>
        <v>102</v>
      </c>
      <c r="B103" s="16">
        <v>41791.0</v>
      </c>
      <c r="C103" s="17">
        <v>23415.0</v>
      </c>
    </row>
    <row r="104">
      <c r="A104" s="15">
        <f t="shared" si="1"/>
        <v>103</v>
      </c>
      <c r="B104" s="16">
        <v>41821.0</v>
      </c>
      <c r="C104" s="17">
        <v>22125.0</v>
      </c>
    </row>
    <row r="105">
      <c r="A105" s="15">
        <f t="shared" si="1"/>
        <v>104</v>
      </c>
      <c r="B105" s="16">
        <v>41852.0</v>
      </c>
      <c r="C105" s="17">
        <v>22763.0</v>
      </c>
    </row>
    <row r="106">
      <c r="A106" s="15">
        <f t="shared" si="1"/>
        <v>105</v>
      </c>
      <c r="B106" s="16">
        <v>41883.0</v>
      </c>
      <c r="C106" s="17">
        <v>23219.0</v>
      </c>
    </row>
    <row r="107">
      <c r="A107" s="15">
        <f t="shared" si="1"/>
        <v>106</v>
      </c>
      <c r="B107" s="16">
        <v>41913.0</v>
      </c>
      <c r="C107" s="17">
        <v>24503.0</v>
      </c>
    </row>
    <row r="108">
      <c r="A108" s="15">
        <f t="shared" si="1"/>
        <v>107</v>
      </c>
      <c r="B108" s="16">
        <v>41944.0</v>
      </c>
      <c r="C108" s="17">
        <v>23986.0</v>
      </c>
    </row>
    <row r="109">
      <c r="A109" s="15">
        <f t="shared" si="1"/>
        <v>108</v>
      </c>
      <c r="B109" s="16">
        <v>41974.0</v>
      </c>
      <c r="C109" s="17">
        <v>25791.0</v>
      </c>
    </row>
    <row r="110">
      <c r="A110" s="15">
        <f t="shared" si="1"/>
        <v>109</v>
      </c>
      <c r="B110" s="16">
        <v>42005.0</v>
      </c>
      <c r="C110" s="17">
        <v>24254.0</v>
      </c>
    </row>
    <row r="111">
      <c r="A111" s="15">
        <f t="shared" si="1"/>
        <v>110</v>
      </c>
      <c r="B111" s="16">
        <v>42036.0</v>
      </c>
      <c r="C111" s="17">
        <v>22394.0</v>
      </c>
    </row>
    <row r="112">
      <c r="A112" s="15">
        <f t="shared" si="1"/>
        <v>111</v>
      </c>
      <c r="B112" s="16">
        <v>42064.0</v>
      </c>
      <c r="C112" s="17">
        <v>26841.0</v>
      </c>
    </row>
    <row r="113">
      <c r="A113" s="15">
        <f t="shared" si="1"/>
        <v>112</v>
      </c>
      <c r="B113" s="16">
        <v>42095.0</v>
      </c>
      <c r="C113" s="17">
        <v>26150.0</v>
      </c>
    </row>
    <row r="114">
      <c r="A114" s="15">
        <f t="shared" si="1"/>
        <v>113</v>
      </c>
      <c r="B114" s="16">
        <v>42125.0</v>
      </c>
      <c r="C114" s="17">
        <v>27450.0</v>
      </c>
    </row>
    <row r="115">
      <c r="A115" s="15">
        <f t="shared" si="1"/>
        <v>114</v>
      </c>
      <c r="B115" s="16">
        <v>42156.0</v>
      </c>
      <c r="C115" s="17">
        <v>27118.0</v>
      </c>
    </row>
    <row r="116">
      <c r="A116" s="15">
        <f t="shared" si="1"/>
        <v>115</v>
      </c>
      <c r="B116" s="16">
        <v>42186.0</v>
      </c>
      <c r="C116" s="17">
        <v>27077.0</v>
      </c>
    </row>
    <row r="117">
      <c r="A117" s="15">
        <f t="shared" si="1"/>
        <v>116</v>
      </c>
      <c r="B117" s="16">
        <v>42217.0</v>
      </c>
      <c r="C117" s="17">
        <v>27351.0</v>
      </c>
    </row>
    <row r="118">
      <c r="A118" s="15">
        <f t="shared" si="1"/>
        <v>117</v>
      </c>
      <c r="B118" s="16">
        <v>42248.0</v>
      </c>
      <c r="C118" s="17">
        <v>27125.0</v>
      </c>
    </row>
    <row r="119">
      <c r="A119" s="15">
        <f t="shared" si="1"/>
        <v>118</v>
      </c>
      <c r="B119" s="16">
        <v>42278.0</v>
      </c>
      <c r="C119" s="17">
        <v>28280.0</v>
      </c>
    </row>
    <row r="120">
      <c r="A120" s="15">
        <f t="shared" si="1"/>
        <v>119</v>
      </c>
      <c r="B120" s="16">
        <v>42309.0</v>
      </c>
      <c r="C120" s="17">
        <v>27253.0</v>
      </c>
    </row>
    <row r="121">
      <c r="A121" s="15">
        <f t="shared" si="1"/>
        <v>120</v>
      </c>
      <c r="B121" s="16">
        <v>42339.0</v>
      </c>
      <c r="C121" s="17">
        <v>29328.0</v>
      </c>
    </row>
    <row r="122">
      <c r="A122" s="15">
        <f t="shared" si="1"/>
        <v>121</v>
      </c>
      <c r="B122" s="16">
        <v>42370.0</v>
      </c>
      <c r="C122" s="17">
        <v>27886.0</v>
      </c>
    </row>
    <row r="123">
      <c r="A123" s="15">
        <f t="shared" si="1"/>
        <v>122</v>
      </c>
      <c r="B123" s="16">
        <v>42401.0</v>
      </c>
      <c r="C123" s="17">
        <v>26058.0</v>
      </c>
    </row>
    <row r="124">
      <c r="A124" s="15">
        <f t="shared" si="1"/>
        <v>123</v>
      </c>
      <c r="B124" s="16">
        <v>42430.0</v>
      </c>
      <c r="C124" s="17">
        <v>28156.0</v>
      </c>
    </row>
    <row r="125">
      <c r="A125" s="15">
        <f t="shared" si="1"/>
        <v>124</v>
      </c>
      <c r="B125" s="16">
        <v>42461.0</v>
      </c>
      <c r="C125" s="17">
        <v>28000.0</v>
      </c>
    </row>
    <row r="126">
      <c r="A126" s="15">
        <f t="shared" si="1"/>
        <v>125</v>
      </c>
      <c r="B126" s="16">
        <v>42491.0</v>
      </c>
      <c r="C126" s="17">
        <v>30176.0</v>
      </c>
    </row>
    <row r="127">
      <c r="A127" s="15">
        <f t="shared" si="1"/>
        <v>126</v>
      </c>
      <c r="B127" s="16">
        <v>42522.0</v>
      </c>
      <c r="C127" s="17">
        <v>28730.0</v>
      </c>
    </row>
    <row r="128">
      <c r="A128" s="15">
        <f t="shared" si="1"/>
        <v>127</v>
      </c>
      <c r="B128" s="16">
        <v>42552.0</v>
      </c>
      <c r="C128" s="17">
        <v>28216.0</v>
      </c>
    </row>
    <row r="129">
      <c r="A129" s="15">
        <f t="shared" si="1"/>
        <v>128</v>
      </c>
      <c r="B129" s="16">
        <v>42583.0</v>
      </c>
      <c r="C129" s="17">
        <v>29125.0</v>
      </c>
    </row>
    <row r="130">
      <c r="A130" s="15">
        <f t="shared" si="1"/>
        <v>129</v>
      </c>
      <c r="B130" s="16">
        <v>42614.0</v>
      </c>
      <c r="C130" s="17">
        <v>29019.0</v>
      </c>
    </row>
    <row r="131">
      <c r="A131" s="15">
        <f t="shared" si="1"/>
        <v>130</v>
      </c>
      <c r="B131" s="16">
        <v>42644.0</v>
      </c>
      <c r="C131" s="17">
        <v>29765.0</v>
      </c>
    </row>
    <row r="132">
      <c r="A132" s="15">
        <f t="shared" si="1"/>
        <v>131</v>
      </c>
      <c r="B132" s="16">
        <v>42675.0</v>
      </c>
      <c r="C132" s="17">
        <v>29178.0</v>
      </c>
    </row>
    <row r="133">
      <c r="A133" s="15">
        <f t="shared" si="1"/>
        <v>132</v>
      </c>
      <c r="B133" s="16">
        <v>42705.0</v>
      </c>
      <c r="C133" s="17">
        <v>31530.0</v>
      </c>
    </row>
    <row r="134">
      <c r="A134" s="15">
        <f t="shared" si="1"/>
        <v>133</v>
      </c>
      <c r="B134" s="16">
        <v>42736.0</v>
      </c>
      <c r="C134" s="17">
        <v>30359.0</v>
      </c>
    </row>
    <row r="135">
      <c r="A135" s="15">
        <f t="shared" si="1"/>
        <v>134</v>
      </c>
      <c r="B135" s="16">
        <v>42767.0</v>
      </c>
      <c r="C135" s="17">
        <v>26837.0</v>
      </c>
    </row>
    <row r="136">
      <c r="A136" s="15">
        <f t="shared" si="1"/>
        <v>135</v>
      </c>
      <c r="B136" s="16">
        <v>42795.0</v>
      </c>
      <c r="C136" s="17">
        <v>31612.0</v>
      </c>
    </row>
    <row r="137">
      <c r="A137" s="15">
        <f t="shared" si="1"/>
        <v>136</v>
      </c>
      <c r="B137" s="16">
        <v>42826.0</v>
      </c>
      <c r="C137" s="17">
        <v>30934.0</v>
      </c>
    </row>
    <row r="138">
      <c r="A138" s="15">
        <f t="shared" si="1"/>
        <v>137</v>
      </c>
      <c r="B138" s="16">
        <v>42856.0</v>
      </c>
      <c r="C138" s="17">
        <v>33157.0</v>
      </c>
    </row>
    <row r="139">
      <c r="A139" s="15">
        <f t="shared" si="1"/>
        <v>138</v>
      </c>
      <c r="B139" s="16">
        <v>42887.0</v>
      </c>
      <c r="C139" s="17">
        <v>30181.0</v>
      </c>
    </row>
    <row r="140">
      <c r="A140" s="15">
        <f t="shared" si="1"/>
        <v>139</v>
      </c>
      <c r="B140" s="16">
        <v>42917.0</v>
      </c>
      <c r="C140" s="17">
        <v>33669.0</v>
      </c>
    </row>
    <row r="141">
      <c r="A141" s="15">
        <f t="shared" si="1"/>
        <v>140</v>
      </c>
      <c r="B141" s="16">
        <v>42948.0</v>
      </c>
      <c r="C141" s="17">
        <v>33255.0</v>
      </c>
    </row>
    <row r="142">
      <c r="A142" s="15">
        <f t="shared" si="1"/>
        <v>141</v>
      </c>
      <c r="B142" s="16">
        <v>42979.0</v>
      </c>
      <c r="C142" s="17">
        <v>31921.0</v>
      </c>
    </row>
    <row r="143">
      <c r="A143" s="15">
        <f t="shared" si="1"/>
        <v>142</v>
      </c>
      <c r="B143" s="16">
        <v>43009.0</v>
      </c>
      <c r="C143" s="17">
        <v>34498.0</v>
      </c>
    </row>
    <row r="144">
      <c r="A144" s="15">
        <f t="shared" si="1"/>
        <v>143</v>
      </c>
      <c r="B144" s="16">
        <v>43040.0</v>
      </c>
      <c r="C144" s="17">
        <v>33798.0</v>
      </c>
    </row>
    <row r="145">
      <c r="A145" s="15">
        <f t="shared" si="1"/>
        <v>144</v>
      </c>
      <c r="B145" s="16">
        <v>43070.0</v>
      </c>
      <c r="C145" s="17">
        <v>36140.0</v>
      </c>
    </row>
    <row r="146">
      <c r="A146" s="15">
        <f t="shared" si="1"/>
        <v>145</v>
      </c>
      <c r="B146" s="16">
        <v>43101.0</v>
      </c>
      <c r="C146" s="17">
        <v>34107.0</v>
      </c>
    </row>
    <row r="147">
      <c r="A147" s="15">
        <f t="shared" si="1"/>
        <v>146</v>
      </c>
      <c r="B147" s="16">
        <v>43132.0</v>
      </c>
      <c r="C147" s="17">
        <v>30721.0</v>
      </c>
    </row>
    <row r="148">
      <c r="A148" s="15">
        <f t="shared" si="1"/>
        <v>147</v>
      </c>
      <c r="B148" s="16">
        <v>43160.0</v>
      </c>
      <c r="C148" s="17">
        <v>35272.0</v>
      </c>
    </row>
    <row r="149">
      <c r="A149" s="15">
        <f t="shared" si="1"/>
        <v>148</v>
      </c>
      <c r="B149" s="16">
        <v>43191.0</v>
      </c>
      <c r="C149" s="17">
        <v>35135.0</v>
      </c>
    </row>
    <row r="150">
      <c r="A150" s="15">
        <f t="shared" si="1"/>
        <v>149</v>
      </c>
      <c r="B150" s="16">
        <v>43221.0</v>
      </c>
      <c r="C150" s="17">
        <v>34877.0</v>
      </c>
    </row>
    <row r="151">
      <c r="A151" s="15">
        <f t="shared" si="1"/>
        <v>150</v>
      </c>
      <c r="B151" s="16">
        <v>43252.0</v>
      </c>
      <c r="C151" s="17">
        <v>32270.0</v>
      </c>
    </row>
    <row r="152">
      <c r="A152" s="15">
        <f t="shared" si="1"/>
        <v>151</v>
      </c>
      <c r="B152" s="16">
        <v>43282.0</v>
      </c>
      <c r="C152" s="17">
        <v>36089.0</v>
      </c>
    </row>
    <row r="153">
      <c r="A153" s="15">
        <f t="shared" si="1"/>
        <v>152</v>
      </c>
      <c r="B153" s="16">
        <v>43313.0</v>
      </c>
      <c r="C153" s="17">
        <v>34560.0</v>
      </c>
    </row>
    <row r="154">
      <c r="A154" s="15">
        <f t="shared" si="1"/>
        <v>153</v>
      </c>
      <c r="B154" s="16">
        <v>43344.0</v>
      </c>
      <c r="C154" s="17">
        <v>33878.0</v>
      </c>
    </row>
    <row r="155">
      <c r="A155" s="15">
        <f t="shared" si="1"/>
        <v>154</v>
      </c>
      <c r="B155" s="16">
        <v>43374.0</v>
      </c>
      <c r="C155" s="17">
        <v>35602.0</v>
      </c>
    </row>
    <row r="156">
      <c r="A156" s="15">
        <f t="shared" si="1"/>
        <v>155</v>
      </c>
      <c r="B156" s="16">
        <v>43405.0</v>
      </c>
      <c r="C156" s="17">
        <v>34637.0</v>
      </c>
    </row>
    <row r="157">
      <c r="A157" s="15">
        <f t="shared" si="1"/>
        <v>156</v>
      </c>
      <c r="B157" s="16">
        <v>43435.0</v>
      </c>
      <c r="C157" s="17">
        <v>37197.0</v>
      </c>
    </row>
    <row r="158">
      <c r="A158" s="15">
        <f t="shared" si="1"/>
        <v>157</v>
      </c>
      <c r="B158" s="16">
        <v>43466.0</v>
      </c>
      <c r="C158" s="17">
        <v>34435.0</v>
      </c>
    </row>
    <row r="159">
      <c r="A159" s="15">
        <f t="shared" si="1"/>
        <v>158</v>
      </c>
      <c r="B159" s="16">
        <v>43497.0</v>
      </c>
      <c r="C159" s="17">
        <v>31282.0</v>
      </c>
    </row>
    <row r="160">
      <c r="A160" s="15">
        <f t="shared" si="1"/>
        <v>159</v>
      </c>
      <c r="B160" s="16">
        <v>43525.0</v>
      </c>
      <c r="C160" s="17">
        <v>35068.0</v>
      </c>
    </row>
    <row r="161">
      <c r="A161" s="15">
        <f t="shared" si="1"/>
        <v>160</v>
      </c>
      <c r="B161" s="16">
        <v>43556.0</v>
      </c>
      <c r="C161" s="17">
        <v>35106.0</v>
      </c>
    </row>
    <row r="162">
      <c r="A162" s="15">
        <f t="shared" si="1"/>
        <v>161</v>
      </c>
      <c r="B162" s="16">
        <v>43586.0</v>
      </c>
      <c r="C162" s="17">
        <v>34514.0</v>
      </c>
    </row>
    <row r="163">
      <c r="A163" s="15">
        <f t="shared" si="1"/>
        <v>162</v>
      </c>
      <c r="B163" s="16">
        <v>43617.0</v>
      </c>
      <c r="C163" s="17">
        <v>34261.0</v>
      </c>
    </row>
    <row r="164">
      <c r="A164" s="15">
        <f t="shared" si="1"/>
        <v>163</v>
      </c>
      <c r="B164" s="16">
        <v>43647.0</v>
      </c>
      <c r="C164" s="17">
        <v>38303.0</v>
      </c>
    </row>
    <row r="165">
      <c r="A165" s="15">
        <f t="shared" si="1"/>
        <v>164</v>
      </c>
      <c r="B165" s="16">
        <v>43678.0</v>
      </c>
      <c r="C165" s="17">
        <v>34542.0</v>
      </c>
    </row>
    <row r="166">
      <c r="A166" s="15">
        <f t="shared" si="1"/>
        <v>165</v>
      </c>
      <c r="B166" s="16">
        <v>43709.0</v>
      </c>
      <c r="C166" s="17">
        <v>34615.0</v>
      </c>
    </row>
    <row r="167">
      <c r="A167" s="15">
        <f t="shared" si="1"/>
        <v>166</v>
      </c>
      <c r="B167" s="16">
        <v>43739.0</v>
      </c>
      <c r="C167" s="17">
        <v>35814.0</v>
      </c>
    </row>
    <row r="168">
      <c r="A168" s="15">
        <f t="shared" si="1"/>
        <v>167</v>
      </c>
      <c r="B168" s="16">
        <v>43770.0</v>
      </c>
      <c r="C168" s="17">
        <v>35228.0</v>
      </c>
    </row>
    <row r="169">
      <c r="A169" s="15">
        <f t="shared" si="1"/>
        <v>168</v>
      </c>
      <c r="B169" s="16">
        <v>43800.0</v>
      </c>
      <c r="C169" s="17">
        <v>36710.0</v>
      </c>
    </row>
    <row r="170">
      <c r="A170" s="15">
        <f t="shared" si="1"/>
        <v>169</v>
      </c>
      <c r="B170" s="16">
        <v>43831.0</v>
      </c>
      <c r="C170" s="17">
        <v>33472.0</v>
      </c>
    </row>
    <row r="171">
      <c r="A171" s="15">
        <f t="shared" si="1"/>
        <v>170</v>
      </c>
      <c r="B171" s="16">
        <v>43862.0</v>
      </c>
      <c r="C171" s="17">
        <v>31679.0</v>
      </c>
    </row>
    <row r="172">
      <c r="A172" s="15">
        <f t="shared" si="1"/>
        <v>171</v>
      </c>
      <c r="B172" s="16">
        <v>43891.0</v>
      </c>
      <c r="C172" s="17">
        <v>22949.0</v>
      </c>
    </row>
    <row r="173">
      <c r="A173" s="15">
        <f t="shared" si="1"/>
        <v>172</v>
      </c>
      <c r="B173" s="16">
        <v>43922.0</v>
      </c>
      <c r="C173" s="17">
        <v>5813.0</v>
      </c>
    </row>
    <row r="174">
      <c r="A174" s="15">
        <f t="shared" si="1"/>
        <v>173</v>
      </c>
      <c r="B174" s="16">
        <v>43952.0</v>
      </c>
      <c r="C174" s="17">
        <v>5476.0</v>
      </c>
    </row>
    <row r="175">
      <c r="A175" s="15">
        <f t="shared" si="1"/>
        <v>174</v>
      </c>
      <c r="B175" s="16">
        <v>43983.0</v>
      </c>
      <c r="C175" s="17">
        <v>9272.0</v>
      </c>
    </row>
    <row r="176">
      <c r="A176" s="15">
        <f t="shared" si="1"/>
        <v>175</v>
      </c>
      <c r="B176" s="16">
        <v>44013.0</v>
      </c>
      <c r="C176" s="17">
        <v>12205.0</v>
      </c>
    </row>
    <row r="177">
      <c r="A177" s="15">
        <f t="shared" si="1"/>
        <v>176</v>
      </c>
      <c r="B177" s="16">
        <v>44044.0</v>
      </c>
      <c r="C177" s="17">
        <v>12679.0</v>
      </c>
    </row>
    <row r="178">
      <c r="A178" s="15">
        <f t="shared" si="1"/>
        <v>177</v>
      </c>
      <c r="B178" s="16">
        <v>44075.0</v>
      </c>
      <c r="C178" s="17">
        <v>11295.0</v>
      </c>
    </row>
    <row r="179">
      <c r="A179" s="15">
        <f t="shared" si="1"/>
        <v>178</v>
      </c>
      <c r="B179" s="16">
        <v>44105.0</v>
      </c>
      <c r="C179" s="17">
        <v>11768.0</v>
      </c>
    </row>
    <row r="180">
      <c r="A180" s="15">
        <f t="shared" si="1"/>
        <v>179</v>
      </c>
      <c r="B180" s="16">
        <v>44136.0</v>
      </c>
      <c r="C180" s="17">
        <v>13523.0</v>
      </c>
    </row>
    <row r="181">
      <c r="A181" s="15">
        <f t="shared" si="1"/>
        <v>180</v>
      </c>
      <c r="B181" s="16">
        <v>44166.0</v>
      </c>
      <c r="C181" s="17">
        <v>13262.0</v>
      </c>
    </row>
    <row r="182">
      <c r="A182" s="15">
        <f t="shared" si="1"/>
        <v>181</v>
      </c>
      <c r="B182" s="16">
        <v>44197.0</v>
      </c>
      <c r="C182" s="17">
        <v>11631.0</v>
      </c>
    </row>
    <row r="183">
      <c r="A183" s="15">
        <f t="shared" si="1"/>
        <v>182</v>
      </c>
      <c r="B183" s="16">
        <v>44228.0</v>
      </c>
      <c r="C183" s="17">
        <v>11223.0</v>
      </c>
    </row>
    <row r="184">
      <c r="A184" s="15">
        <f t="shared" si="1"/>
        <v>183</v>
      </c>
      <c r="B184" s="16">
        <v>44256.0</v>
      </c>
      <c r="C184" s="17">
        <v>13995.0</v>
      </c>
    </row>
    <row r="185">
      <c r="A185" s="15">
        <f t="shared" si="1"/>
        <v>184</v>
      </c>
      <c r="B185" s="16">
        <v>44287.0</v>
      </c>
      <c r="C185" s="17">
        <v>14590.0</v>
      </c>
    </row>
    <row r="186">
      <c r="A186" s="15">
        <f t="shared" si="1"/>
        <v>185</v>
      </c>
      <c r="B186" s="16">
        <v>44317.0</v>
      </c>
      <c r="C186" s="17">
        <v>14627.0</v>
      </c>
    </row>
    <row r="187">
      <c r="A187" s="15">
        <f t="shared" si="1"/>
        <v>186</v>
      </c>
      <c r="B187" s="16">
        <v>44348.0</v>
      </c>
      <c r="C187" s="17">
        <v>14313.0</v>
      </c>
    </row>
    <row r="188">
      <c r="A188" s="15">
        <f t="shared" si="1"/>
        <v>187</v>
      </c>
      <c r="B188" s="16">
        <v>44378.0</v>
      </c>
      <c r="C188" s="17">
        <v>5646.0</v>
      </c>
    </row>
    <row r="189">
      <c r="A189" s="15">
        <f t="shared" si="1"/>
        <v>188</v>
      </c>
      <c r="B189" s="16">
        <v>44409.0</v>
      </c>
      <c r="C189" s="17">
        <v>6479.0</v>
      </c>
    </row>
    <row r="190">
      <c r="A190" s="15">
        <f t="shared" si="1"/>
        <v>189</v>
      </c>
      <c r="B190" s="16">
        <v>44440.0</v>
      </c>
      <c r="C190" s="17">
        <v>9510.0</v>
      </c>
    </row>
    <row r="191">
      <c r="A191" s="15">
        <f t="shared" si="1"/>
        <v>190</v>
      </c>
      <c r="B191" s="16">
        <v>44470.0</v>
      </c>
      <c r="C191" s="17">
        <v>13139.0</v>
      </c>
    </row>
    <row r="192">
      <c r="A192" s="15">
        <f t="shared" si="1"/>
        <v>191</v>
      </c>
      <c r="B192" s="16">
        <v>44501.0</v>
      </c>
      <c r="C192" s="17">
        <v>15161.0</v>
      </c>
    </row>
    <row r="193">
      <c r="A193" s="15">
        <f t="shared" si="1"/>
        <v>192</v>
      </c>
      <c r="B193" s="16">
        <v>44531.0</v>
      </c>
      <c r="C193" s="17">
        <v>17207.0</v>
      </c>
    </row>
    <row r="194">
      <c r="A194" s="15">
        <f t="shared" si="1"/>
        <v>193</v>
      </c>
      <c r="B194" s="16">
        <v>44562.0</v>
      </c>
      <c r="C194" s="17">
        <v>17499.0</v>
      </c>
    </row>
    <row r="195">
      <c r="A195" s="15">
        <f t="shared" si="1"/>
        <v>194</v>
      </c>
      <c r="B195" s="16">
        <v>44593.0</v>
      </c>
      <c r="C195" s="17">
        <v>12857.0</v>
      </c>
    </row>
    <row r="196">
      <c r="A196" s="15">
        <f t="shared" si="1"/>
        <v>195</v>
      </c>
      <c r="B196" s="16">
        <v>44621.0</v>
      </c>
      <c r="C196" s="17">
        <v>19133.0</v>
      </c>
    </row>
    <row r="197">
      <c r="A197" s="15">
        <f t="shared" si="1"/>
        <v>196</v>
      </c>
      <c r="B197" s="16">
        <v>44652.0</v>
      </c>
      <c r="C197" s="17">
        <v>19436.0</v>
      </c>
    </row>
    <row r="198">
      <c r="A198" s="15">
        <f t="shared" si="1"/>
        <v>197</v>
      </c>
      <c r="B198" s="16">
        <v>44682.0</v>
      </c>
      <c r="C198" s="17">
        <v>23114.0</v>
      </c>
    </row>
    <row r="199">
      <c r="A199" s="15">
        <f t="shared" si="1"/>
        <v>198</v>
      </c>
      <c r="B199" s="16">
        <v>44713.0</v>
      </c>
      <c r="C199" s="17">
        <v>23160.0</v>
      </c>
    </row>
    <row r="200">
      <c r="A200" s="15">
        <f t="shared" si="1"/>
        <v>199</v>
      </c>
      <c r="B200" s="16">
        <v>44743.0</v>
      </c>
      <c r="C200" s="17">
        <v>25272.0</v>
      </c>
    </row>
    <row r="201">
      <c r="A201" s="15">
        <f t="shared" si="1"/>
        <v>200</v>
      </c>
      <c r="B201" s="16">
        <v>44774.0</v>
      </c>
      <c r="C201" s="17">
        <v>23920.0</v>
      </c>
    </row>
    <row r="202">
      <c r="A202" s="15">
        <f t="shared" si="1"/>
        <v>201</v>
      </c>
      <c r="B202" s="16">
        <v>44805.0</v>
      </c>
      <c r="C202" s="17">
        <v>25167.0</v>
      </c>
    </row>
    <row r="203">
      <c r="A203" s="15">
        <f t="shared" si="1"/>
        <v>202</v>
      </c>
      <c r="B203" s="16">
        <v>44835.0</v>
      </c>
      <c r="C203" s="17">
        <v>27143.0</v>
      </c>
    </row>
    <row r="204">
      <c r="A204" s="15">
        <f t="shared" si="1"/>
        <v>203</v>
      </c>
      <c r="B204" s="16">
        <v>44866.0</v>
      </c>
      <c r="C204" s="17">
        <v>26473.0</v>
      </c>
    </row>
    <row r="205">
      <c r="A205" s="15">
        <f t="shared" si="1"/>
        <v>204</v>
      </c>
      <c r="B205" s="16">
        <v>44896.0</v>
      </c>
      <c r="C205" s="18">
        <v>29245.0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5.0"/>
    <col customWidth="1" min="3" max="3" width="35.11"/>
    <col customWidth="1" min="4" max="4" width="13.11"/>
    <col customWidth="1" min="5" max="26" width="10.56"/>
  </cols>
  <sheetData>
    <row r="1" ht="15.75" customHeight="1">
      <c r="A1" s="19" t="s">
        <v>1</v>
      </c>
      <c r="B1" s="20"/>
      <c r="C1" s="20"/>
      <c r="D1" s="21"/>
    </row>
    <row r="2" ht="15.75" customHeight="1">
      <c r="A2" s="19" t="s">
        <v>23</v>
      </c>
      <c r="B2" s="20"/>
      <c r="C2" s="20"/>
      <c r="D2" s="21"/>
    </row>
    <row r="3" ht="15.75" customHeight="1">
      <c r="A3" s="22" t="s">
        <v>20</v>
      </c>
      <c r="B3" s="22" t="s">
        <v>21</v>
      </c>
      <c r="C3" s="22" t="s">
        <v>22</v>
      </c>
      <c r="D3" s="22" t="s">
        <v>24</v>
      </c>
    </row>
    <row r="4" ht="15.75" customHeight="1">
      <c r="A4" s="23">
        <v>1.0</v>
      </c>
      <c r="B4" s="24">
        <v>38718.0</v>
      </c>
      <c r="C4" s="25">
        <v>11504.0</v>
      </c>
      <c r="D4" s="26">
        <f>SUM(C4:C15)</f>
        <v>156096</v>
      </c>
    </row>
    <row r="5" ht="15.75" customHeight="1">
      <c r="A5" s="23">
        <f t="shared" ref="A5:A207" si="1">A4+1</f>
        <v>2</v>
      </c>
      <c r="B5" s="24">
        <v>38749.0</v>
      </c>
      <c r="C5" s="25">
        <v>11705.0</v>
      </c>
      <c r="D5" s="27"/>
    </row>
    <row r="6" ht="15.75" customHeight="1">
      <c r="A6" s="23">
        <f t="shared" si="1"/>
        <v>3</v>
      </c>
      <c r="B6" s="24">
        <v>38777.0</v>
      </c>
      <c r="C6" s="25">
        <v>13066.0</v>
      </c>
      <c r="D6" s="27"/>
    </row>
    <row r="7" ht="15.75" customHeight="1">
      <c r="A7" s="23">
        <f t="shared" si="1"/>
        <v>4</v>
      </c>
      <c r="B7" s="24">
        <v>38808.0</v>
      </c>
      <c r="C7" s="25">
        <v>12657.0</v>
      </c>
      <c r="D7" s="27"/>
    </row>
    <row r="8" ht="15.75" customHeight="1">
      <c r="A8" s="23">
        <f t="shared" si="1"/>
        <v>5</v>
      </c>
      <c r="B8" s="24">
        <v>38838.0</v>
      </c>
      <c r="C8" s="25">
        <v>13312.0</v>
      </c>
      <c r="D8" s="27"/>
    </row>
    <row r="9" ht="15.75" customHeight="1">
      <c r="A9" s="23">
        <f t="shared" si="1"/>
        <v>6</v>
      </c>
      <c r="B9" s="24">
        <v>38869.0</v>
      </c>
      <c r="C9" s="25">
        <v>12929.0</v>
      </c>
      <c r="D9" s="27"/>
    </row>
    <row r="10" ht="15.75" customHeight="1">
      <c r="A10" s="23">
        <f t="shared" si="1"/>
        <v>7</v>
      </c>
      <c r="B10" s="24">
        <v>38899.0</v>
      </c>
      <c r="C10" s="25">
        <v>14087.0</v>
      </c>
      <c r="D10" s="27"/>
    </row>
    <row r="11" ht="15.75" customHeight="1">
      <c r="A11" s="23">
        <f t="shared" si="1"/>
        <v>8</v>
      </c>
      <c r="B11" s="24">
        <v>38930.0</v>
      </c>
      <c r="C11" s="25">
        <v>12991.0</v>
      </c>
      <c r="D11" s="27"/>
    </row>
    <row r="12" ht="15.75" customHeight="1">
      <c r="A12" s="23">
        <f t="shared" si="1"/>
        <v>9</v>
      </c>
      <c r="B12" s="24">
        <v>38961.0</v>
      </c>
      <c r="C12" s="25">
        <v>13183.0</v>
      </c>
      <c r="D12" s="27"/>
    </row>
    <row r="13" ht="15.75" customHeight="1">
      <c r="A13" s="23">
        <f t="shared" si="1"/>
        <v>10</v>
      </c>
      <c r="B13" s="24">
        <v>38991.0</v>
      </c>
      <c r="C13" s="25">
        <v>13949.0</v>
      </c>
      <c r="D13" s="27"/>
    </row>
    <row r="14" ht="15.75" customHeight="1">
      <c r="A14" s="23">
        <f t="shared" si="1"/>
        <v>11</v>
      </c>
      <c r="B14" s="24">
        <v>39022.0</v>
      </c>
      <c r="C14" s="25">
        <v>13369.0</v>
      </c>
      <c r="D14" s="27"/>
    </row>
    <row r="15" ht="15.75" customHeight="1">
      <c r="A15" s="23">
        <f t="shared" si="1"/>
        <v>12</v>
      </c>
      <c r="B15" s="24">
        <v>39052.0</v>
      </c>
      <c r="C15" s="25">
        <v>13344.0</v>
      </c>
      <c r="D15" s="28"/>
    </row>
    <row r="16" ht="15.75" customHeight="1">
      <c r="A16" s="23">
        <f t="shared" si="1"/>
        <v>13</v>
      </c>
      <c r="B16" s="24">
        <v>39083.0</v>
      </c>
      <c r="C16" s="25">
        <v>13647.0</v>
      </c>
      <c r="D16" s="26">
        <f>SUM(C16:C27)</f>
        <v>171921</v>
      </c>
    </row>
    <row r="17" ht="15.75" customHeight="1">
      <c r="A17" s="23">
        <f t="shared" si="1"/>
        <v>14</v>
      </c>
      <c r="B17" s="24">
        <v>39114.0</v>
      </c>
      <c r="C17" s="25">
        <v>10759.0</v>
      </c>
      <c r="D17" s="27"/>
    </row>
    <row r="18" ht="15.75" customHeight="1">
      <c r="A18" s="23">
        <f t="shared" si="1"/>
        <v>15</v>
      </c>
      <c r="B18" s="24">
        <v>39142.0</v>
      </c>
      <c r="C18" s="25">
        <v>13167.0</v>
      </c>
      <c r="D18" s="27"/>
    </row>
    <row r="19" ht="15.75" customHeight="1">
      <c r="A19" s="23">
        <f t="shared" si="1"/>
        <v>16</v>
      </c>
      <c r="B19" s="24">
        <v>39173.0</v>
      </c>
      <c r="C19" s="25">
        <v>14189.0</v>
      </c>
      <c r="D19" s="27"/>
    </row>
    <row r="20" ht="15.75" customHeight="1">
      <c r="A20" s="23">
        <f t="shared" si="1"/>
        <v>17</v>
      </c>
      <c r="B20" s="24">
        <v>39203.0</v>
      </c>
      <c r="C20" s="25">
        <v>14939.0</v>
      </c>
      <c r="D20" s="27"/>
    </row>
    <row r="21" ht="15.75" customHeight="1">
      <c r="A21" s="23">
        <f t="shared" si="1"/>
        <v>18</v>
      </c>
      <c r="B21" s="24">
        <v>39234.0</v>
      </c>
      <c r="C21" s="25">
        <v>14820.0</v>
      </c>
      <c r="D21" s="27"/>
    </row>
    <row r="22" ht="15.75" customHeight="1">
      <c r="A22" s="23">
        <f t="shared" si="1"/>
        <v>19</v>
      </c>
      <c r="B22" s="24">
        <v>39264.0</v>
      </c>
      <c r="C22" s="25">
        <v>16092.0</v>
      </c>
      <c r="D22" s="27"/>
    </row>
    <row r="23" ht="15.75" customHeight="1">
      <c r="A23" s="23">
        <f t="shared" si="1"/>
        <v>20</v>
      </c>
      <c r="B23" s="24">
        <v>39295.0</v>
      </c>
      <c r="C23" s="25">
        <v>15144.0</v>
      </c>
      <c r="D23" s="27"/>
    </row>
    <row r="24" ht="15.75" customHeight="1">
      <c r="A24" s="23">
        <f t="shared" si="1"/>
        <v>21</v>
      </c>
      <c r="B24" s="24">
        <v>39326.0</v>
      </c>
      <c r="C24" s="25">
        <v>14792.0</v>
      </c>
      <c r="D24" s="27"/>
    </row>
    <row r="25" ht="15.75" customHeight="1">
      <c r="A25" s="23">
        <f t="shared" si="1"/>
        <v>22</v>
      </c>
      <c r="B25" s="24">
        <v>39356.0</v>
      </c>
      <c r="C25" s="25">
        <v>15465.0</v>
      </c>
      <c r="D25" s="27"/>
    </row>
    <row r="26" ht="15.75" customHeight="1">
      <c r="A26" s="23">
        <f t="shared" si="1"/>
        <v>23</v>
      </c>
      <c r="B26" s="24">
        <v>39387.0</v>
      </c>
      <c r="C26" s="25">
        <v>14141.0</v>
      </c>
      <c r="D26" s="27"/>
    </row>
    <row r="27" ht="15.75" customHeight="1">
      <c r="A27" s="23">
        <f t="shared" si="1"/>
        <v>24</v>
      </c>
      <c r="B27" s="24">
        <v>39417.0</v>
      </c>
      <c r="C27" s="25">
        <v>14766.0</v>
      </c>
      <c r="D27" s="28"/>
      <c r="Q27" s="29"/>
    </row>
    <row r="28" ht="15.75" customHeight="1">
      <c r="A28" s="23">
        <f t="shared" si="1"/>
        <v>25</v>
      </c>
      <c r="B28" s="24">
        <v>39448.0</v>
      </c>
      <c r="C28" s="25">
        <v>14697.0</v>
      </c>
      <c r="D28" s="26">
        <f>SUM(C28:C39)</f>
        <v>190138</v>
      </c>
    </row>
    <row r="29" ht="15.75" customHeight="1">
      <c r="A29" s="23">
        <f t="shared" si="1"/>
        <v>26</v>
      </c>
      <c r="B29" s="24">
        <v>39479.0</v>
      </c>
      <c r="C29" s="25">
        <v>14116.0</v>
      </c>
      <c r="D29" s="27"/>
    </row>
    <row r="30" ht="15.75" customHeight="1">
      <c r="A30" s="23">
        <f t="shared" si="1"/>
        <v>27</v>
      </c>
      <c r="B30" s="24">
        <v>39508.0</v>
      </c>
      <c r="C30" s="25">
        <v>15756.0</v>
      </c>
      <c r="D30" s="27"/>
    </row>
    <row r="31" ht="15.75" customHeight="1">
      <c r="A31" s="23">
        <f t="shared" si="1"/>
        <v>28</v>
      </c>
      <c r="B31" s="24">
        <v>39539.0</v>
      </c>
      <c r="C31" s="25">
        <v>15435.0</v>
      </c>
      <c r="D31" s="27"/>
    </row>
    <row r="32" ht="15.75" customHeight="1">
      <c r="A32" s="23">
        <f t="shared" si="1"/>
        <v>29</v>
      </c>
      <c r="B32" s="24">
        <v>39569.0</v>
      </c>
      <c r="C32" s="25">
        <v>16054.0</v>
      </c>
      <c r="D32" s="27"/>
    </row>
    <row r="33" ht="15.75" customHeight="1">
      <c r="A33" s="23">
        <f t="shared" si="1"/>
        <v>30</v>
      </c>
      <c r="B33" s="24">
        <v>39600.0</v>
      </c>
      <c r="C33" s="25">
        <v>16636.0</v>
      </c>
      <c r="D33" s="27"/>
    </row>
    <row r="34" ht="15.75" customHeight="1">
      <c r="A34" s="23">
        <f t="shared" si="1"/>
        <v>31</v>
      </c>
      <c r="B34" s="24">
        <v>39630.0</v>
      </c>
      <c r="C34" s="25">
        <v>17463.0</v>
      </c>
      <c r="D34" s="27"/>
    </row>
    <row r="35" ht="15.75" customHeight="1">
      <c r="A35" s="23">
        <f t="shared" si="1"/>
        <v>32</v>
      </c>
      <c r="B35" s="24">
        <v>39661.0</v>
      </c>
      <c r="C35" s="25">
        <v>16769.0</v>
      </c>
      <c r="D35" s="27"/>
    </row>
    <row r="36" ht="15.75" customHeight="1">
      <c r="A36" s="23">
        <f t="shared" si="1"/>
        <v>33</v>
      </c>
      <c r="B36" s="24">
        <v>39692.0</v>
      </c>
      <c r="C36" s="25">
        <v>15604.0</v>
      </c>
      <c r="D36" s="27"/>
    </row>
    <row r="37" ht="15.75" customHeight="1">
      <c r="A37" s="23">
        <f t="shared" si="1"/>
        <v>34</v>
      </c>
      <c r="B37" s="24">
        <v>39722.0</v>
      </c>
      <c r="C37" s="25">
        <v>16901.0</v>
      </c>
      <c r="D37" s="27"/>
    </row>
    <row r="38" ht="15.75" customHeight="1">
      <c r="A38" s="23">
        <f t="shared" si="1"/>
        <v>35</v>
      </c>
      <c r="B38" s="24">
        <v>39753.0</v>
      </c>
      <c r="C38" s="25">
        <v>15696.0</v>
      </c>
      <c r="D38" s="27"/>
    </row>
    <row r="39" ht="15.75" customHeight="1">
      <c r="A39" s="23">
        <f t="shared" si="1"/>
        <v>36</v>
      </c>
      <c r="B39" s="24">
        <v>39783.0</v>
      </c>
      <c r="C39" s="25">
        <v>15011.0</v>
      </c>
      <c r="D39" s="28"/>
    </row>
    <row r="40" ht="15.75" customHeight="1">
      <c r="A40" s="23">
        <f t="shared" si="1"/>
        <v>37</v>
      </c>
      <c r="B40" s="24">
        <v>39814.0</v>
      </c>
      <c r="C40" s="25">
        <v>14246.0</v>
      </c>
      <c r="D40" s="26">
        <f>SUM(C40:C51)</f>
        <v>199422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ht="15.75" customHeight="1">
      <c r="A41" s="23">
        <f t="shared" si="1"/>
        <v>38</v>
      </c>
      <c r="B41" s="24">
        <v>39845.0</v>
      </c>
      <c r="C41" s="25">
        <v>13593.0</v>
      </c>
      <c r="D41" s="27"/>
    </row>
    <row r="42" ht="15.75" customHeight="1">
      <c r="A42" s="23">
        <f t="shared" si="1"/>
        <v>39</v>
      </c>
      <c r="B42" s="24">
        <v>39873.0</v>
      </c>
      <c r="C42" s="25">
        <v>16826.0</v>
      </c>
      <c r="D42" s="27"/>
    </row>
    <row r="43" ht="15.75" customHeight="1">
      <c r="A43" s="23">
        <f t="shared" si="1"/>
        <v>40</v>
      </c>
      <c r="B43" s="24">
        <v>39904.0</v>
      </c>
      <c r="C43" s="25">
        <v>16458.0</v>
      </c>
      <c r="D43" s="27"/>
    </row>
    <row r="44" ht="15.75" customHeight="1">
      <c r="A44" s="23">
        <f t="shared" si="1"/>
        <v>41</v>
      </c>
      <c r="B44" s="24">
        <v>39934.0</v>
      </c>
      <c r="C44" s="25">
        <v>17467.0</v>
      </c>
      <c r="D44" s="27"/>
    </row>
    <row r="45" ht="15.75" customHeight="1">
      <c r="A45" s="23">
        <f t="shared" si="1"/>
        <v>42</v>
      </c>
      <c r="B45" s="24">
        <v>39965.0</v>
      </c>
      <c r="C45" s="25">
        <v>17746.0</v>
      </c>
      <c r="D45" s="27"/>
    </row>
    <row r="46" ht="15.75" customHeight="1">
      <c r="A46" s="23">
        <f t="shared" si="1"/>
        <v>43</v>
      </c>
      <c r="B46" s="24">
        <v>39995.0</v>
      </c>
      <c r="C46" s="25">
        <v>17959.0</v>
      </c>
      <c r="D46" s="27"/>
    </row>
    <row r="47" ht="15.75" customHeight="1">
      <c r="A47" s="23">
        <f t="shared" si="1"/>
        <v>44</v>
      </c>
      <c r="B47" s="24">
        <v>40026.0</v>
      </c>
      <c r="C47" s="25">
        <v>17204.0</v>
      </c>
      <c r="D47" s="27"/>
    </row>
    <row r="48" ht="15.75" customHeight="1">
      <c r="A48" s="23">
        <f t="shared" si="1"/>
        <v>45</v>
      </c>
      <c r="B48" s="24">
        <v>40057.0</v>
      </c>
      <c r="C48" s="25">
        <v>16840.0</v>
      </c>
      <c r="D48" s="27"/>
    </row>
    <row r="49" ht="15.75" customHeight="1">
      <c r="A49" s="23">
        <f t="shared" si="1"/>
        <v>46</v>
      </c>
      <c r="B49" s="24">
        <v>40087.0</v>
      </c>
      <c r="C49" s="25">
        <v>17438.0</v>
      </c>
      <c r="D49" s="27"/>
    </row>
    <row r="50" ht="15.75" customHeight="1">
      <c r="A50" s="23">
        <f t="shared" si="1"/>
        <v>47</v>
      </c>
      <c r="B50" s="24">
        <v>40118.0</v>
      </c>
      <c r="C50" s="25">
        <v>16434.0</v>
      </c>
      <c r="D50" s="27"/>
    </row>
    <row r="51" ht="15.75" customHeight="1">
      <c r="A51" s="23">
        <f t="shared" si="1"/>
        <v>48</v>
      </c>
      <c r="B51" s="24">
        <v>40148.0</v>
      </c>
      <c r="C51" s="25">
        <v>17211.0</v>
      </c>
      <c r="D51" s="28"/>
    </row>
    <row r="52" ht="15.75" customHeight="1">
      <c r="A52" s="23">
        <f t="shared" si="1"/>
        <v>49</v>
      </c>
      <c r="B52" s="24">
        <v>40179.0</v>
      </c>
      <c r="C52" s="25">
        <v>17039.0</v>
      </c>
      <c r="D52" s="26">
        <f>SUM(C52:C63)</f>
        <v>198028</v>
      </c>
    </row>
    <row r="53" ht="15.75" customHeight="1">
      <c r="A53" s="23">
        <f t="shared" si="1"/>
        <v>50</v>
      </c>
      <c r="B53" s="24">
        <v>40210.0</v>
      </c>
      <c r="C53" s="25">
        <v>14880.0</v>
      </c>
      <c r="D53" s="27"/>
    </row>
    <row r="54" ht="15.75" customHeight="1">
      <c r="A54" s="23">
        <f t="shared" si="1"/>
        <v>51</v>
      </c>
      <c r="B54" s="24">
        <v>40238.0</v>
      </c>
      <c r="C54" s="25">
        <v>16617.0</v>
      </c>
      <c r="D54" s="27"/>
    </row>
    <row r="55" ht="15.75" customHeight="1">
      <c r="A55" s="23">
        <f t="shared" si="1"/>
        <v>52</v>
      </c>
      <c r="B55" s="24">
        <v>40269.0</v>
      </c>
      <c r="C55" s="25">
        <v>16156.0</v>
      </c>
      <c r="D55" s="27"/>
    </row>
    <row r="56" ht="15.75" customHeight="1">
      <c r="A56" s="23">
        <f t="shared" si="1"/>
        <v>53</v>
      </c>
      <c r="B56" s="24">
        <v>40299.0</v>
      </c>
      <c r="C56" s="25">
        <v>16565.0</v>
      </c>
      <c r="D56" s="27"/>
    </row>
    <row r="57" ht="15.75" customHeight="1">
      <c r="A57" s="23">
        <f t="shared" si="1"/>
        <v>54</v>
      </c>
      <c r="B57" s="24">
        <v>40330.0</v>
      </c>
      <c r="C57" s="25">
        <v>16808.0</v>
      </c>
      <c r="D57" s="27"/>
    </row>
    <row r="58" ht="15.75" customHeight="1">
      <c r="A58" s="23">
        <f t="shared" si="1"/>
        <v>55</v>
      </c>
      <c r="B58" s="24">
        <v>40360.0</v>
      </c>
      <c r="C58" s="25">
        <v>17181.0</v>
      </c>
      <c r="D58" s="27"/>
    </row>
    <row r="59" ht="15.75" customHeight="1">
      <c r="A59" s="23">
        <f t="shared" si="1"/>
        <v>56</v>
      </c>
      <c r="B59" s="24">
        <v>40391.0</v>
      </c>
      <c r="C59" s="25">
        <v>16140.0</v>
      </c>
      <c r="D59" s="27"/>
    </row>
    <row r="60" ht="15.75" customHeight="1">
      <c r="A60" s="23">
        <f t="shared" si="1"/>
        <v>57</v>
      </c>
      <c r="B60" s="24">
        <v>40422.0</v>
      </c>
      <c r="C60" s="25">
        <v>16713.0</v>
      </c>
      <c r="D60" s="27"/>
    </row>
    <row r="61" ht="15.75" customHeight="1">
      <c r="A61" s="23">
        <f t="shared" si="1"/>
        <v>58</v>
      </c>
      <c r="B61" s="24">
        <v>40452.0</v>
      </c>
      <c r="C61" s="25">
        <v>16542.0</v>
      </c>
      <c r="D61" s="27"/>
    </row>
    <row r="62" ht="15.75" customHeight="1">
      <c r="A62" s="23">
        <f t="shared" si="1"/>
        <v>59</v>
      </c>
      <c r="B62" s="24">
        <v>40483.0</v>
      </c>
      <c r="C62" s="25">
        <v>16088.0</v>
      </c>
      <c r="D62" s="27"/>
    </row>
    <row r="63" ht="15.75" customHeight="1">
      <c r="A63" s="23">
        <f t="shared" si="1"/>
        <v>60</v>
      </c>
      <c r="B63" s="24">
        <v>40513.0</v>
      </c>
      <c r="C63" s="25">
        <v>17299.0</v>
      </c>
      <c r="D63" s="28"/>
    </row>
    <row r="64" ht="15.75" customHeight="1">
      <c r="A64" s="23">
        <f t="shared" si="1"/>
        <v>61</v>
      </c>
      <c r="B64" s="24">
        <v>40544.0</v>
      </c>
      <c r="C64" s="25">
        <v>16446.0</v>
      </c>
      <c r="D64" s="26">
        <f>SUM(C64:C75)</f>
        <v>194041</v>
      </c>
    </row>
    <row r="65" ht="15.75" customHeight="1">
      <c r="A65" s="23">
        <f t="shared" si="1"/>
        <v>62</v>
      </c>
      <c r="B65" s="24">
        <v>40575.0</v>
      </c>
      <c r="C65" s="25">
        <v>14519.0</v>
      </c>
      <c r="D65" s="27"/>
    </row>
    <row r="66" ht="15.75" customHeight="1">
      <c r="A66" s="23">
        <f t="shared" si="1"/>
        <v>63</v>
      </c>
      <c r="B66" s="24">
        <v>40603.0</v>
      </c>
      <c r="C66" s="25">
        <v>16584.0</v>
      </c>
      <c r="D66" s="27"/>
    </row>
    <row r="67" ht="15.75" customHeight="1">
      <c r="A67" s="23">
        <f t="shared" si="1"/>
        <v>64</v>
      </c>
      <c r="B67" s="24">
        <v>40634.0</v>
      </c>
      <c r="C67" s="25">
        <v>16031.0</v>
      </c>
      <c r="D67" s="27"/>
    </row>
    <row r="68" ht="15.75" customHeight="1">
      <c r="A68" s="23">
        <f t="shared" si="1"/>
        <v>65</v>
      </c>
      <c r="B68" s="24">
        <v>40664.0</v>
      </c>
      <c r="C68" s="25">
        <v>17018.0</v>
      </c>
      <c r="D68" s="27"/>
    </row>
    <row r="69" ht="15.75" customHeight="1">
      <c r="A69" s="23">
        <f t="shared" si="1"/>
        <v>66</v>
      </c>
      <c r="B69" s="24">
        <v>40695.0</v>
      </c>
      <c r="C69" s="25">
        <v>16806.0</v>
      </c>
      <c r="D69" s="27"/>
    </row>
    <row r="70" ht="15.75" customHeight="1">
      <c r="A70" s="23">
        <f t="shared" si="1"/>
        <v>67</v>
      </c>
      <c r="B70" s="24">
        <v>40725.0</v>
      </c>
      <c r="C70" s="25">
        <v>17632.0</v>
      </c>
      <c r="D70" s="27"/>
    </row>
    <row r="71" ht="15.75" customHeight="1">
      <c r="A71" s="23">
        <f t="shared" si="1"/>
        <v>68</v>
      </c>
      <c r="B71" s="24">
        <v>40756.0</v>
      </c>
      <c r="C71" s="25">
        <v>14492.0</v>
      </c>
      <c r="D71" s="27"/>
    </row>
    <row r="72" ht="15.75" customHeight="1">
      <c r="A72" s="23">
        <f t="shared" si="1"/>
        <v>69</v>
      </c>
      <c r="B72" s="24">
        <v>40787.0</v>
      </c>
      <c r="C72" s="25">
        <v>16353.0</v>
      </c>
      <c r="D72" s="27"/>
    </row>
    <row r="73" ht="15.75" customHeight="1">
      <c r="A73" s="23">
        <f t="shared" si="1"/>
        <v>70</v>
      </c>
      <c r="B73" s="24">
        <v>40817.0</v>
      </c>
      <c r="C73" s="25">
        <v>16062.0</v>
      </c>
      <c r="D73" s="27"/>
    </row>
    <row r="74" ht="15.75" customHeight="1">
      <c r="A74" s="23">
        <f t="shared" si="1"/>
        <v>71</v>
      </c>
      <c r="B74" s="24">
        <v>40848.0</v>
      </c>
      <c r="C74" s="25">
        <v>15765.0</v>
      </c>
      <c r="D74" s="27"/>
    </row>
    <row r="75" ht="15.75" customHeight="1">
      <c r="A75" s="23">
        <f t="shared" si="1"/>
        <v>72</v>
      </c>
      <c r="B75" s="24">
        <v>40878.0</v>
      </c>
      <c r="C75" s="25">
        <v>16333.0</v>
      </c>
      <c r="D75" s="28"/>
    </row>
    <row r="76" ht="15.75" customHeight="1">
      <c r="A76" s="23">
        <f t="shared" si="1"/>
        <v>73</v>
      </c>
      <c r="B76" s="24">
        <v>40909.0</v>
      </c>
      <c r="C76" s="25">
        <v>15801.0</v>
      </c>
      <c r="D76" s="26">
        <f>SUM(C76:C87)</f>
        <v>197795</v>
      </c>
    </row>
    <row r="77" ht="15.75" customHeight="1">
      <c r="A77" s="23">
        <f t="shared" si="1"/>
        <v>74</v>
      </c>
      <c r="B77" s="24">
        <v>40940.0</v>
      </c>
      <c r="C77" s="25">
        <v>15126.0</v>
      </c>
      <c r="D77" s="27"/>
    </row>
    <row r="78" ht="15.75" customHeight="1">
      <c r="A78" s="23">
        <f t="shared" si="1"/>
        <v>75</v>
      </c>
      <c r="B78" s="24">
        <v>40969.0</v>
      </c>
      <c r="C78" s="25">
        <v>16701.0</v>
      </c>
      <c r="D78" s="27"/>
    </row>
    <row r="79" ht="15.75" customHeight="1">
      <c r="A79" s="23">
        <f t="shared" si="1"/>
        <v>76</v>
      </c>
      <c r="B79" s="24">
        <v>41000.0</v>
      </c>
      <c r="C79" s="25">
        <v>16376.0</v>
      </c>
      <c r="D79" s="27"/>
    </row>
    <row r="80" ht="15.75" customHeight="1">
      <c r="A80" s="23">
        <f t="shared" si="1"/>
        <v>77</v>
      </c>
      <c r="B80" s="24">
        <v>41030.0</v>
      </c>
      <c r="C80" s="25">
        <v>17401.0</v>
      </c>
      <c r="D80" s="27"/>
    </row>
    <row r="81" ht="15.75" customHeight="1">
      <c r="A81" s="23">
        <f t="shared" si="1"/>
        <v>78</v>
      </c>
      <c r="B81" s="24">
        <v>41061.0</v>
      </c>
      <c r="C81" s="25">
        <v>17687.0</v>
      </c>
      <c r="D81" s="27"/>
    </row>
    <row r="82" ht="15.75" customHeight="1">
      <c r="A82" s="23">
        <f t="shared" si="1"/>
        <v>79</v>
      </c>
      <c r="B82" s="24">
        <v>41091.0</v>
      </c>
      <c r="C82" s="25">
        <v>17956.0</v>
      </c>
      <c r="D82" s="27"/>
    </row>
    <row r="83" ht="15.75" customHeight="1">
      <c r="A83" s="23">
        <f t="shared" si="1"/>
        <v>80</v>
      </c>
      <c r="B83" s="24">
        <v>41122.0</v>
      </c>
      <c r="C83" s="25">
        <v>16675.0</v>
      </c>
      <c r="D83" s="27"/>
    </row>
    <row r="84" ht="15.75" customHeight="1">
      <c r="A84" s="23">
        <f t="shared" si="1"/>
        <v>81</v>
      </c>
      <c r="B84" s="24">
        <v>41153.0</v>
      </c>
      <c r="C84" s="25">
        <v>16063.0</v>
      </c>
      <c r="D84" s="27"/>
    </row>
    <row r="85" ht="15.75" customHeight="1">
      <c r="A85" s="23">
        <f t="shared" si="1"/>
        <v>82</v>
      </c>
      <c r="B85" s="24">
        <v>41183.0</v>
      </c>
      <c r="C85" s="25">
        <v>16828.0</v>
      </c>
      <c r="D85" s="27"/>
    </row>
    <row r="86" ht="15.75" customHeight="1">
      <c r="A86" s="23">
        <f t="shared" si="1"/>
        <v>83</v>
      </c>
      <c r="B86" s="24">
        <v>41214.0</v>
      </c>
      <c r="C86" s="25">
        <v>15436.0</v>
      </c>
      <c r="D86" s="27"/>
    </row>
    <row r="87" ht="15.75" customHeight="1">
      <c r="A87" s="23">
        <f t="shared" si="1"/>
        <v>84</v>
      </c>
      <c r="B87" s="24">
        <v>41244.0</v>
      </c>
      <c r="C87" s="25">
        <v>15745.0</v>
      </c>
      <c r="D87" s="28"/>
    </row>
    <row r="88" ht="15.75" customHeight="1">
      <c r="A88" s="23">
        <f t="shared" si="1"/>
        <v>85</v>
      </c>
      <c r="B88" s="24">
        <v>41275.0</v>
      </c>
      <c r="C88" s="25">
        <v>14573.0</v>
      </c>
      <c r="D88" s="26">
        <f>SUM(C88:C99)</f>
        <v>212015</v>
      </c>
    </row>
    <row r="89" ht="15.75" customHeight="1">
      <c r="A89" s="23">
        <f t="shared" si="1"/>
        <v>86</v>
      </c>
      <c r="B89" s="24">
        <v>41306.0</v>
      </c>
      <c r="C89" s="25">
        <v>14315.0</v>
      </c>
      <c r="D89" s="27"/>
    </row>
    <row r="90" ht="15.75" customHeight="1">
      <c r="A90" s="23">
        <f t="shared" si="1"/>
        <v>87</v>
      </c>
      <c r="B90" s="24">
        <v>41334.0</v>
      </c>
      <c r="C90" s="25">
        <v>15521.0</v>
      </c>
      <c r="D90" s="27"/>
    </row>
    <row r="91" ht="15.75" customHeight="1">
      <c r="A91" s="23">
        <f t="shared" si="1"/>
        <v>88</v>
      </c>
      <c r="B91" s="24">
        <v>41365.0</v>
      </c>
      <c r="C91" s="25">
        <v>15724.0</v>
      </c>
      <c r="D91" s="27"/>
    </row>
    <row r="92" ht="15.75" customHeight="1">
      <c r="A92" s="23">
        <f t="shared" si="1"/>
        <v>89</v>
      </c>
      <c r="B92" s="24">
        <v>41395.0</v>
      </c>
      <c r="C92" s="25">
        <v>15795.0</v>
      </c>
      <c r="D92" s="27"/>
    </row>
    <row r="93" ht="15.75" customHeight="1">
      <c r="A93" s="23">
        <f t="shared" si="1"/>
        <v>90</v>
      </c>
      <c r="B93" s="24">
        <v>41426.0</v>
      </c>
      <c r="C93" s="25">
        <v>16932.0</v>
      </c>
      <c r="D93" s="27"/>
    </row>
    <row r="94" ht="15.75" customHeight="1">
      <c r="A94" s="23">
        <f t="shared" si="1"/>
        <v>91</v>
      </c>
      <c r="B94" s="24">
        <v>41456.0</v>
      </c>
      <c r="C94" s="25">
        <v>19917.0</v>
      </c>
      <c r="D94" s="27"/>
    </row>
    <row r="95" ht="15.75" customHeight="1">
      <c r="A95" s="23">
        <f t="shared" si="1"/>
        <v>92</v>
      </c>
      <c r="B95" s="24">
        <v>41487.0</v>
      </c>
      <c r="C95" s="25">
        <v>19031.0</v>
      </c>
      <c r="D95" s="27"/>
    </row>
    <row r="96" ht="15.75" customHeight="1">
      <c r="A96" s="23">
        <f t="shared" si="1"/>
        <v>93</v>
      </c>
      <c r="B96" s="24">
        <v>41518.0</v>
      </c>
      <c r="C96" s="25">
        <v>19439.0</v>
      </c>
      <c r="D96" s="27"/>
    </row>
    <row r="97" ht="15.75" customHeight="1">
      <c r="A97" s="23">
        <f t="shared" si="1"/>
        <v>94</v>
      </c>
      <c r="B97" s="24">
        <v>41548.0</v>
      </c>
      <c r="C97" s="25">
        <v>20198.0</v>
      </c>
      <c r="D97" s="27"/>
    </row>
    <row r="98" ht="15.75" customHeight="1">
      <c r="A98" s="23">
        <f t="shared" si="1"/>
        <v>95</v>
      </c>
      <c r="B98" s="24">
        <v>41579.0</v>
      </c>
      <c r="C98" s="25">
        <v>19578.0</v>
      </c>
      <c r="D98" s="27"/>
    </row>
    <row r="99" ht="15.75" customHeight="1">
      <c r="A99" s="23">
        <f t="shared" si="1"/>
        <v>96</v>
      </c>
      <c r="B99" s="24">
        <v>41609.0</v>
      </c>
      <c r="C99" s="25">
        <v>20992.0</v>
      </c>
      <c r="D99" s="28"/>
    </row>
    <row r="100" ht="15.75" customHeight="1">
      <c r="A100" s="23">
        <f t="shared" si="1"/>
        <v>97</v>
      </c>
      <c r="B100" s="24">
        <v>41640.0</v>
      </c>
      <c r="C100" s="25">
        <v>20698.0</v>
      </c>
      <c r="D100" s="26">
        <f>SUM(C100:C111)</f>
        <v>272604</v>
      </c>
    </row>
    <row r="101" ht="15.75" customHeight="1">
      <c r="A101" s="23">
        <f t="shared" si="1"/>
        <v>98</v>
      </c>
      <c r="B101" s="24">
        <v>41671.0</v>
      </c>
      <c r="C101" s="25">
        <v>19628.0</v>
      </c>
      <c r="D101" s="27"/>
    </row>
    <row r="102" ht="15.75" customHeight="1">
      <c r="A102" s="23">
        <f t="shared" si="1"/>
        <v>99</v>
      </c>
      <c r="B102" s="24">
        <v>41699.0</v>
      </c>
      <c r="C102" s="25">
        <v>22427.0</v>
      </c>
      <c r="D102" s="27"/>
    </row>
    <row r="103" ht="15.75" customHeight="1">
      <c r="A103" s="23">
        <f t="shared" si="1"/>
        <v>100</v>
      </c>
      <c r="B103" s="24">
        <v>41730.0</v>
      </c>
      <c r="C103" s="25">
        <v>21502.0</v>
      </c>
      <c r="D103" s="27"/>
    </row>
    <row r="104" ht="15.75" customHeight="1">
      <c r="A104" s="23">
        <f t="shared" si="1"/>
        <v>101</v>
      </c>
      <c r="B104" s="24">
        <v>41760.0</v>
      </c>
      <c r="C104" s="25">
        <v>22547.0</v>
      </c>
      <c r="D104" s="27"/>
    </row>
    <row r="105" ht="15.75" customHeight="1">
      <c r="A105" s="23">
        <f t="shared" si="1"/>
        <v>102</v>
      </c>
      <c r="B105" s="24">
        <v>41791.0</v>
      </c>
      <c r="C105" s="25">
        <v>23415.0</v>
      </c>
      <c r="D105" s="27"/>
    </row>
    <row r="106" ht="15.75" customHeight="1">
      <c r="A106" s="23">
        <f t="shared" si="1"/>
        <v>103</v>
      </c>
      <c r="B106" s="24">
        <v>41821.0</v>
      </c>
      <c r="C106" s="25">
        <v>22125.0</v>
      </c>
      <c r="D106" s="27"/>
    </row>
    <row r="107" ht="15.75" customHeight="1">
      <c r="A107" s="23">
        <f t="shared" si="1"/>
        <v>104</v>
      </c>
      <c r="B107" s="24">
        <v>41852.0</v>
      </c>
      <c r="C107" s="25">
        <v>22763.0</v>
      </c>
      <c r="D107" s="27"/>
    </row>
    <row r="108" ht="15.75" customHeight="1">
      <c r="A108" s="23">
        <f t="shared" si="1"/>
        <v>105</v>
      </c>
      <c r="B108" s="24">
        <v>41883.0</v>
      </c>
      <c r="C108" s="25">
        <v>23219.0</v>
      </c>
      <c r="D108" s="27"/>
    </row>
    <row r="109" ht="15.75" customHeight="1">
      <c r="A109" s="23">
        <f t="shared" si="1"/>
        <v>106</v>
      </c>
      <c r="B109" s="24">
        <v>41913.0</v>
      </c>
      <c r="C109" s="25">
        <v>24503.0</v>
      </c>
      <c r="D109" s="27"/>
    </row>
    <row r="110" ht="15.75" customHeight="1">
      <c r="A110" s="23">
        <f t="shared" si="1"/>
        <v>107</v>
      </c>
      <c r="B110" s="24">
        <v>41944.0</v>
      </c>
      <c r="C110" s="25">
        <v>23986.0</v>
      </c>
      <c r="D110" s="27"/>
    </row>
    <row r="111" ht="15.75" customHeight="1">
      <c r="A111" s="23">
        <f t="shared" si="1"/>
        <v>108</v>
      </c>
      <c r="B111" s="24">
        <v>41974.0</v>
      </c>
      <c r="C111" s="25">
        <v>25791.0</v>
      </c>
      <c r="D111" s="28"/>
    </row>
    <row r="112" ht="15.75" customHeight="1">
      <c r="A112" s="23">
        <f t="shared" si="1"/>
        <v>109</v>
      </c>
      <c r="B112" s="24">
        <v>42005.0</v>
      </c>
      <c r="C112" s="25">
        <v>24254.0</v>
      </c>
      <c r="D112" s="26">
        <f>SUM(C112:C123)</f>
        <v>320621</v>
      </c>
    </row>
    <row r="113" ht="15.75" customHeight="1">
      <c r="A113" s="23">
        <f t="shared" si="1"/>
        <v>110</v>
      </c>
      <c r="B113" s="24">
        <v>42036.0</v>
      </c>
      <c r="C113" s="25">
        <v>22394.0</v>
      </c>
      <c r="D113" s="27"/>
    </row>
    <row r="114" ht="15.75" customHeight="1">
      <c r="A114" s="23">
        <f t="shared" si="1"/>
        <v>111</v>
      </c>
      <c r="B114" s="24">
        <v>42064.0</v>
      </c>
      <c r="C114" s="25">
        <v>26841.0</v>
      </c>
      <c r="D114" s="27"/>
    </row>
    <row r="115" ht="15.75" customHeight="1">
      <c r="A115" s="23">
        <f t="shared" si="1"/>
        <v>112</v>
      </c>
      <c r="B115" s="24">
        <v>42095.0</v>
      </c>
      <c r="C115" s="25">
        <v>26150.0</v>
      </c>
      <c r="D115" s="27"/>
    </row>
    <row r="116" ht="15.75" customHeight="1">
      <c r="A116" s="23">
        <f t="shared" si="1"/>
        <v>113</v>
      </c>
      <c r="B116" s="24">
        <v>42125.0</v>
      </c>
      <c r="C116" s="25">
        <v>27450.0</v>
      </c>
      <c r="D116" s="27"/>
    </row>
    <row r="117" ht="15.75" customHeight="1">
      <c r="A117" s="23">
        <f t="shared" si="1"/>
        <v>114</v>
      </c>
      <c r="B117" s="24">
        <v>42156.0</v>
      </c>
      <c r="C117" s="25">
        <v>27118.0</v>
      </c>
      <c r="D117" s="27"/>
    </row>
    <row r="118" ht="15.75" customHeight="1">
      <c r="A118" s="23">
        <f t="shared" si="1"/>
        <v>115</v>
      </c>
      <c r="B118" s="24">
        <v>42186.0</v>
      </c>
      <c r="C118" s="25">
        <v>27077.0</v>
      </c>
      <c r="D118" s="27"/>
    </row>
    <row r="119" ht="15.75" customHeight="1">
      <c r="A119" s="23">
        <f t="shared" si="1"/>
        <v>116</v>
      </c>
      <c r="B119" s="24">
        <v>42217.0</v>
      </c>
      <c r="C119" s="25">
        <v>27351.0</v>
      </c>
      <c r="D119" s="27"/>
    </row>
    <row r="120" ht="15.75" customHeight="1">
      <c r="A120" s="23">
        <f t="shared" si="1"/>
        <v>117</v>
      </c>
      <c r="B120" s="24">
        <v>42248.0</v>
      </c>
      <c r="C120" s="25">
        <v>27125.0</v>
      </c>
      <c r="D120" s="27"/>
    </row>
    <row r="121" ht="15.75" customHeight="1">
      <c r="A121" s="23">
        <f t="shared" si="1"/>
        <v>118</v>
      </c>
      <c r="B121" s="24">
        <v>42278.0</v>
      </c>
      <c r="C121" s="25">
        <v>28280.0</v>
      </c>
      <c r="D121" s="27"/>
    </row>
    <row r="122" ht="15.75" customHeight="1">
      <c r="A122" s="23">
        <f t="shared" si="1"/>
        <v>119</v>
      </c>
      <c r="B122" s="24">
        <v>42309.0</v>
      </c>
      <c r="C122" s="25">
        <v>27253.0</v>
      </c>
      <c r="D122" s="27"/>
    </row>
    <row r="123" ht="15.75" customHeight="1">
      <c r="A123" s="23">
        <f t="shared" si="1"/>
        <v>120</v>
      </c>
      <c r="B123" s="24">
        <v>42339.0</v>
      </c>
      <c r="C123" s="25">
        <v>29328.0</v>
      </c>
      <c r="D123" s="28"/>
    </row>
    <row r="124" ht="15.75" customHeight="1">
      <c r="A124" s="23">
        <f t="shared" si="1"/>
        <v>121</v>
      </c>
      <c r="B124" s="24">
        <v>42370.0</v>
      </c>
      <c r="C124" s="25">
        <v>27886.0</v>
      </c>
      <c r="D124" s="26">
        <f>SUM(C124:C135)</f>
        <v>345839</v>
      </c>
    </row>
    <row r="125" ht="15.75" customHeight="1">
      <c r="A125" s="23">
        <f t="shared" si="1"/>
        <v>122</v>
      </c>
      <c r="B125" s="24">
        <v>42401.0</v>
      </c>
      <c r="C125" s="25">
        <v>26058.0</v>
      </c>
      <c r="D125" s="27"/>
    </row>
    <row r="126" ht="15.75" customHeight="1">
      <c r="A126" s="23">
        <f t="shared" si="1"/>
        <v>123</v>
      </c>
      <c r="B126" s="24">
        <v>42430.0</v>
      </c>
      <c r="C126" s="25">
        <v>28156.0</v>
      </c>
      <c r="D126" s="27"/>
    </row>
    <row r="127" ht="15.75" customHeight="1">
      <c r="A127" s="23">
        <f t="shared" si="1"/>
        <v>124</v>
      </c>
      <c r="B127" s="24">
        <v>42461.0</v>
      </c>
      <c r="C127" s="25">
        <v>28000.0</v>
      </c>
      <c r="D127" s="27"/>
    </row>
    <row r="128" ht="15.75" customHeight="1">
      <c r="A128" s="23">
        <f t="shared" si="1"/>
        <v>125</v>
      </c>
      <c r="B128" s="24">
        <v>42491.0</v>
      </c>
      <c r="C128" s="25">
        <v>30176.0</v>
      </c>
      <c r="D128" s="27"/>
    </row>
    <row r="129" ht="15.75" customHeight="1">
      <c r="A129" s="23">
        <f t="shared" si="1"/>
        <v>126</v>
      </c>
      <c r="B129" s="24">
        <v>42522.0</v>
      </c>
      <c r="C129" s="25">
        <v>28730.0</v>
      </c>
      <c r="D129" s="27"/>
    </row>
    <row r="130" ht="15.75" customHeight="1">
      <c r="A130" s="23">
        <f t="shared" si="1"/>
        <v>127</v>
      </c>
      <c r="B130" s="24">
        <v>42552.0</v>
      </c>
      <c r="C130" s="25">
        <v>28216.0</v>
      </c>
      <c r="D130" s="27"/>
    </row>
    <row r="131" ht="15.75" customHeight="1">
      <c r="A131" s="23">
        <f t="shared" si="1"/>
        <v>128</v>
      </c>
      <c r="B131" s="24">
        <v>42583.0</v>
      </c>
      <c r="C131" s="25">
        <v>29125.0</v>
      </c>
      <c r="D131" s="27"/>
    </row>
    <row r="132" ht="15.75" customHeight="1">
      <c r="A132" s="23">
        <f t="shared" si="1"/>
        <v>129</v>
      </c>
      <c r="B132" s="24">
        <v>42614.0</v>
      </c>
      <c r="C132" s="25">
        <v>29019.0</v>
      </c>
      <c r="D132" s="27"/>
    </row>
    <row r="133" ht="15.75" customHeight="1">
      <c r="A133" s="23">
        <f t="shared" si="1"/>
        <v>130</v>
      </c>
      <c r="B133" s="24">
        <v>42644.0</v>
      </c>
      <c r="C133" s="25">
        <v>29765.0</v>
      </c>
      <c r="D133" s="27"/>
    </row>
    <row r="134" ht="15.75" customHeight="1">
      <c r="A134" s="23">
        <f t="shared" si="1"/>
        <v>131</v>
      </c>
      <c r="B134" s="24">
        <v>42675.0</v>
      </c>
      <c r="C134" s="25">
        <v>29178.0</v>
      </c>
      <c r="D134" s="27"/>
    </row>
    <row r="135" ht="15.75" customHeight="1">
      <c r="A135" s="23">
        <f t="shared" si="1"/>
        <v>132</v>
      </c>
      <c r="B135" s="24">
        <v>42705.0</v>
      </c>
      <c r="C135" s="25">
        <v>31530.0</v>
      </c>
      <c r="D135" s="28"/>
    </row>
    <row r="136" ht="15.75" customHeight="1">
      <c r="A136" s="23">
        <f t="shared" si="1"/>
        <v>133</v>
      </c>
      <c r="B136" s="24">
        <v>42736.0</v>
      </c>
      <c r="C136" s="25">
        <v>30359.0</v>
      </c>
      <c r="D136" s="26">
        <f>SUM(C136:C147)</f>
        <v>386361</v>
      </c>
    </row>
    <row r="137" ht="15.75" customHeight="1">
      <c r="A137" s="23">
        <f t="shared" si="1"/>
        <v>134</v>
      </c>
      <c r="B137" s="24">
        <v>42767.0</v>
      </c>
      <c r="C137" s="25">
        <v>26837.0</v>
      </c>
      <c r="D137" s="27"/>
    </row>
    <row r="138" ht="15.75" customHeight="1">
      <c r="A138" s="23">
        <f t="shared" si="1"/>
        <v>135</v>
      </c>
      <c r="B138" s="24">
        <v>42795.0</v>
      </c>
      <c r="C138" s="25">
        <v>31612.0</v>
      </c>
      <c r="D138" s="27"/>
    </row>
    <row r="139" ht="15.75" customHeight="1">
      <c r="A139" s="23">
        <f t="shared" si="1"/>
        <v>136</v>
      </c>
      <c r="B139" s="24">
        <v>42826.0</v>
      </c>
      <c r="C139" s="25">
        <v>30934.0</v>
      </c>
      <c r="D139" s="27"/>
    </row>
    <row r="140" ht="15.75" customHeight="1">
      <c r="A140" s="23">
        <f t="shared" si="1"/>
        <v>137</v>
      </c>
      <c r="B140" s="24">
        <v>42856.0</v>
      </c>
      <c r="C140" s="25">
        <v>33157.0</v>
      </c>
      <c r="D140" s="27"/>
    </row>
    <row r="141" ht="15.75" customHeight="1">
      <c r="A141" s="23">
        <f t="shared" si="1"/>
        <v>138</v>
      </c>
      <c r="B141" s="24">
        <v>42887.0</v>
      </c>
      <c r="C141" s="25">
        <v>30181.0</v>
      </c>
      <c r="D141" s="27"/>
    </row>
    <row r="142" ht="15.75" customHeight="1">
      <c r="A142" s="23">
        <f t="shared" si="1"/>
        <v>139</v>
      </c>
      <c r="B142" s="24">
        <v>42917.0</v>
      </c>
      <c r="C142" s="25">
        <v>33669.0</v>
      </c>
      <c r="D142" s="27"/>
    </row>
    <row r="143" ht="15.75" customHeight="1">
      <c r="A143" s="23">
        <f t="shared" si="1"/>
        <v>140</v>
      </c>
      <c r="B143" s="24">
        <v>42948.0</v>
      </c>
      <c r="C143" s="25">
        <v>33255.0</v>
      </c>
      <c r="D143" s="27"/>
    </row>
    <row r="144" ht="15.75" customHeight="1">
      <c r="A144" s="23">
        <f t="shared" si="1"/>
        <v>141</v>
      </c>
      <c r="B144" s="24">
        <v>42979.0</v>
      </c>
      <c r="C144" s="25">
        <v>31921.0</v>
      </c>
      <c r="D144" s="27"/>
    </row>
    <row r="145" ht="15.75" customHeight="1">
      <c r="A145" s="23">
        <f t="shared" si="1"/>
        <v>142</v>
      </c>
      <c r="B145" s="24">
        <v>43009.0</v>
      </c>
      <c r="C145" s="25">
        <v>34498.0</v>
      </c>
      <c r="D145" s="27"/>
    </row>
    <row r="146" ht="15.75" customHeight="1">
      <c r="A146" s="23">
        <f t="shared" si="1"/>
        <v>143</v>
      </c>
      <c r="B146" s="24">
        <v>43040.0</v>
      </c>
      <c r="C146" s="25">
        <v>33798.0</v>
      </c>
      <c r="D146" s="27"/>
    </row>
    <row r="147" ht="15.75" customHeight="1">
      <c r="A147" s="23">
        <f t="shared" si="1"/>
        <v>144</v>
      </c>
      <c r="B147" s="24">
        <v>43070.0</v>
      </c>
      <c r="C147" s="25">
        <v>36140.0</v>
      </c>
      <c r="D147" s="28"/>
    </row>
    <row r="148" ht="15.75" customHeight="1">
      <c r="A148" s="23">
        <f t="shared" si="1"/>
        <v>145</v>
      </c>
      <c r="B148" s="24">
        <v>43101.0</v>
      </c>
      <c r="C148" s="25">
        <v>34107.0</v>
      </c>
      <c r="D148" s="26">
        <f>SUM(C148:C159)</f>
        <v>414345</v>
      </c>
    </row>
    <row r="149" ht="15.75" customHeight="1">
      <c r="A149" s="23">
        <f t="shared" si="1"/>
        <v>146</v>
      </c>
      <c r="B149" s="24">
        <v>43132.0</v>
      </c>
      <c r="C149" s="25">
        <v>30721.0</v>
      </c>
      <c r="D149" s="27"/>
    </row>
    <row r="150" ht="15.75" customHeight="1">
      <c r="A150" s="23">
        <f t="shared" si="1"/>
        <v>147</v>
      </c>
      <c r="B150" s="24">
        <v>43160.0</v>
      </c>
      <c r="C150" s="25">
        <v>35272.0</v>
      </c>
      <c r="D150" s="27"/>
    </row>
    <row r="151" ht="15.75" customHeight="1">
      <c r="A151" s="23">
        <f t="shared" si="1"/>
        <v>148</v>
      </c>
      <c r="B151" s="24">
        <v>43191.0</v>
      </c>
      <c r="C151" s="25">
        <v>35135.0</v>
      </c>
      <c r="D151" s="27"/>
    </row>
    <row r="152" ht="15.75" customHeight="1">
      <c r="A152" s="23">
        <f t="shared" si="1"/>
        <v>149</v>
      </c>
      <c r="B152" s="24">
        <v>43221.0</v>
      </c>
      <c r="C152" s="25">
        <v>34877.0</v>
      </c>
      <c r="D152" s="27"/>
    </row>
    <row r="153" ht="15.75" customHeight="1">
      <c r="A153" s="23">
        <f t="shared" si="1"/>
        <v>150</v>
      </c>
      <c r="B153" s="24">
        <v>43252.0</v>
      </c>
      <c r="C153" s="25">
        <v>32270.0</v>
      </c>
      <c r="D153" s="27"/>
    </row>
    <row r="154" ht="15.75" customHeight="1">
      <c r="A154" s="23">
        <f t="shared" si="1"/>
        <v>151</v>
      </c>
      <c r="B154" s="24">
        <v>43282.0</v>
      </c>
      <c r="C154" s="25">
        <v>36089.0</v>
      </c>
      <c r="D154" s="27"/>
    </row>
    <row r="155" ht="15.75" customHeight="1">
      <c r="A155" s="23">
        <f t="shared" si="1"/>
        <v>152</v>
      </c>
      <c r="B155" s="24">
        <v>43313.0</v>
      </c>
      <c r="C155" s="25">
        <v>34560.0</v>
      </c>
      <c r="D155" s="27"/>
    </row>
    <row r="156" ht="15.75" customHeight="1">
      <c r="A156" s="23">
        <f t="shared" si="1"/>
        <v>153</v>
      </c>
      <c r="B156" s="24">
        <v>43344.0</v>
      </c>
      <c r="C156" s="25">
        <v>33878.0</v>
      </c>
      <c r="D156" s="27"/>
    </row>
    <row r="157" ht="15.75" customHeight="1">
      <c r="A157" s="23">
        <f t="shared" si="1"/>
        <v>154</v>
      </c>
      <c r="B157" s="24">
        <v>43374.0</v>
      </c>
      <c r="C157" s="25">
        <v>35602.0</v>
      </c>
      <c r="D157" s="27"/>
    </row>
    <row r="158" ht="15.75" customHeight="1">
      <c r="A158" s="23">
        <f t="shared" si="1"/>
        <v>155</v>
      </c>
      <c r="B158" s="24">
        <v>43405.0</v>
      </c>
      <c r="C158" s="25">
        <v>34637.0</v>
      </c>
      <c r="D158" s="27"/>
    </row>
    <row r="159" ht="15.75" customHeight="1">
      <c r="A159" s="23">
        <f t="shared" si="1"/>
        <v>156</v>
      </c>
      <c r="B159" s="24">
        <v>43435.0</v>
      </c>
      <c r="C159" s="25">
        <v>37197.0</v>
      </c>
      <c r="D159" s="28"/>
    </row>
    <row r="160" ht="15.75" customHeight="1">
      <c r="A160" s="23">
        <f t="shared" si="1"/>
        <v>157</v>
      </c>
      <c r="B160" s="24">
        <v>43466.0</v>
      </c>
      <c r="C160" s="25">
        <v>34435.0</v>
      </c>
      <c r="D160" s="26">
        <f>SUM(C160:C171)</f>
        <v>419878</v>
      </c>
    </row>
    <row r="161" ht="15.75" customHeight="1">
      <c r="A161" s="23">
        <f t="shared" si="1"/>
        <v>158</v>
      </c>
      <c r="B161" s="24">
        <v>43497.0</v>
      </c>
      <c r="C161" s="25">
        <v>31282.0</v>
      </c>
      <c r="D161" s="27"/>
    </row>
    <row r="162" ht="15.75" customHeight="1">
      <c r="A162" s="23">
        <f t="shared" si="1"/>
        <v>159</v>
      </c>
      <c r="B162" s="24">
        <v>43525.0</v>
      </c>
      <c r="C162" s="25">
        <v>35068.0</v>
      </c>
      <c r="D162" s="27"/>
    </row>
    <row r="163" ht="15.75" customHeight="1">
      <c r="A163" s="23">
        <f t="shared" si="1"/>
        <v>160</v>
      </c>
      <c r="B163" s="24">
        <v>43556.0</v>
      </c>
      <c r="C163" s="25">
        <v>35106.0</v>
      </c>
      <c r="D163" s="27"/>
    </row>
    <row r="164" ht="15.75" customHeight="1">
      <c r="A164" s="23">
        <f t="shared" si="1"/>
        <v>161</v>
      </c>
      <c r="B164" s="24">
        <v>43586.0</v>
      </c>
      <c r="C164" s="25">
        <v>34514.0</v>
      </c>
      <c r="D164" s="27"/>
    </row>
    <row r="165" ht="15.75" customHeight="1">
      <c r="A165" s="23">
        <f t="shared" si="1"/>
        <v>162</v>
      </c>
      <c r="B165" s="24">
        <v>43617.0</v>
      </c>
      <c r="C165" s="25">
        <v>34261.0</v>
      </c>
      <c r="D165" s="27"/>
    </row>
    <row r="166" ht="15.75" customHeight="1">
      <c r="A166" s="23">
        <f t="shared" si="1"/>
        <v>163</v>
      </c>
      <c r="B166" s="24">
        <v>43647.0</v>
      </c>
      <c r="C166" s="25">
        <v>38303.0</v>
      </c>
      <c r="D166" s="27"/>
    </row>
    <row r="167" ht="15.75" customHeight="1">
      <c r="A167" s="23">
        <f t="shared" si="1"/>
        <v>164</v>
      </c>
      <c r="B167" s="24">
        <v>43678.0</v>
      </c>
      <c r="C167" s="25">
        <v>34542.0</v>
      </c>
      <c r="D167" s="27"/>
    </row>
    <row r="168" ht="15.75" customHeight="1">
      <c r="A168" s="23">
        <f t="shared" si="1"/>
        <v>165</v>
      </c>
      <c r="B168" s="24">
        <v>43709.0</v>
      </c>
      <c r="C168" s="25">
        <v>34615.0</v>
      </c>
      <c r="D168" s="27"/>
    </row>
    <row r="169" ht="15.75" customHeight="1">
      <c r="A169" s="23">
        <f t="shared" si="1"/>
        <v>166</v>
      </c>
      <c r="B169" s="24">
        <v>43739.0</v>
      </c>
      <c r="C169" s="25">
        <v>35814.0</v>
      </c>
      <c r="D169" s="27"/>
    </row>
    <row r="170" ht="15.75" customHeight="1">
      <c r="A170" s="23">
        <f t="shared" si="1"/>
        <v>167</v>
      </c>
      <c r="B170" s="24">
        <v>43770.0</v>
      </c>
      <c r="C170" s="25">
        <v>35228.0</v>
      </c>
      <c r="D170" s="27"/>
    </row>
    <row r="171" ht="15.75" customHeight="1">
      <c r="A171" s="23">
        <f t="shared" si="1"/>
        <v>168</v>
      </c>
      <c r="B171" s="24">
        <v>43800.0</v>
      </c>
      <c r="C171" s="25">
        <v>36710.0</v>
      </c>
      <c r="D171" s="28"/>
    </row>
    <row r="172" ht="15.75" customHeight="1">
      <c r="A172" s="23">
        <f t="shared" si="1"/>
        <v>169</v>
      </c>
      <c r="B172" s="24">
        <v>43831.0</v>
      </c>
      <c r="C172" s="25">
        <v>33472.0</v>
      </c>
      <c r="D172" s="26">
        <f>SUM(C172:C183)</f>
        <v>183393</v>
      </c>
    </row>
    <row r="173" ht="15.75" customHeight="1">
      <c r="A173" s="23">
        <f t="shared" si="1"/>
        <v>170</v>
      </c>
      <c r="B173" s="24">
        <v>43862.0</v>
      </c>
      <c r="C173" s="25">
        <v>31679.0</v>
      </c>
      <c r="D173" s="27"/>
    </row>
    <row r="174" ht="15.75" customHeight="1">
      <c r="A174" s="23">
        <f t="shared" si="1"/>
        <v>171</v>
      </c>
      <c r="B174" s="24">
        <v>43891.0</v>
      </c>
      <c r="C174" s="25">
        <v>22949.0</v>
      </c>
      <c r="D174" s="27"/>
    </row>
    <row r="175" ht="15.75" customHeight="1">
      <c r="A175" s="23">
        <f t="shared" si="1"/>
        <v>172</v>
      </c>
      <c r="B175" s="24">
        <v>43922.0</v>
      </c>
      <c r="C175" s="25">
        <v>5813.0</v>
      </c>
      <c r="D175" s="27"/>
    </row>
    <row r="176" ht="15.75" customHeight="1">
      <c r="A176" s="23">
        <f t="shared" si="1"/>
        <v>173</v>
      </c>
      <c r="B176" s="24">
        <v>43952.0</v>
      </c>
      <c r="C176" s="25">
        <v>5476.0</v>
      </c>
      <c r="D176" s="27"/>
    </row>
    <row r="177" ht="15.75" customHeight="1">
      <c r="A177" s="23">
        <f t="shared" si="1"/>
        <v>174</v>
      </c>
      <c r="B177" s="24">
        <v>43983.0</v>
      </c>
      <c r="C177" s="25">
        <v>9272.0</v>
      </c>
      <c r="D177" s="27"/>
    </row>
    <row r="178" ht="15.75" customHeight="1">
      <c r="A178" s="23">
        <f t="shared" si="1"/>
        <v>175</v>
      </c>
      <c r="B178" s="24">
        <v>44013.0</v>
      </c>
      <c r="C178" s="25">
        <v>12205.0</v>
      </c>
      <c r="D178" s="27"/>
    </row>
    <row r="179" ht="15.75" customHeight="1">
      <c r="A179" s="23">
        <f t="shared" si="1"/>
        <v>176</v>
      </c>
      <c r="B179" s="24">
        <v>44044.0</v>
      </c>
      <c r="C179" s="25">
        <v>12679.0</v>
      </c>
      <c r="D179" s="27"/>
    </row>
    <row r="180" ht="15.75" customHeight="1">
      <c r="A180" s="23">
        <f t="shared" si="1"/>
        <v>177</v>
      </c>
      <c r="B180" s="24">
        <v>44075.0</v>
      </c>
      <c r="C180" s="25">
        <v>11295.0</v>
      </c>
      <c r="D180" s="27"/>
    </row>
    <row r="181" ht="15.75" customHeight="1">
      <c r="A181" s="23">
        <f t="shared" si="1"/>
        <v>178</v>
      </c>
      <c r="B181" s="24">
        <v>44105.0</v>
      </c>
      <c r="C181" s="25">
        <v>11768.0</v>
      </c>
      <c r="D181" s="27"/>
    </row>
    <row r="182" ht="15.75" customHeight="1">
      <c r="A182" s="23">
        <f t="shared" si="1"/>
        <v>179</v>
      </c>
      <c r="B182" s="24">
        <v>44136.0</v>
      </c>
      <c r="C182" s="25">
        <v>13523.0</v>
      </c>
      <c r="D182" s="27"/>
    </row>
    <row r="183" ht="15.75" customHeight="1">
      <c r="A183" s="23">
        <f t="shared" si="1"/>
        <v>180</v>
      </c>
      <c r="B183" s="24">
        <v>44166.0</v>
      </c>
      <c r="C183" s="25">
        <v>13262.0</v>
      </c>
      <c r="D183" s="28"/>
    </row>
    <row r="184" ht="15.75" customHeight="1">
      <c r="A184" s="23">
        <f t="shared" si="1"/>
        <v>181</v>
      </c>
      <c r="B184" s="24">
        <v>44197.0</v>
      </c>
      <c r="C184" s="25">
        <v>11631.0</v>
      </c>
      <c r="D184" s="26">
        <f>SUM(C184:C195)</f>
        <v>147521</v>
      </c>
    </row>
    <row r="185" ht="15.75" customHeight="1">
      <c r="A185" s="23">
        <f t="shared" si="1"/>
        <v>182</v>
      </c>
      <c r="B185" s="24">
        <v>44228.0</v>
      </c>
      <c r="C185" s="25">
        <v>11223.0</v>
      </c>
      <c r="D185" s="27"/>
    </row>
    <row r="186" ht="15.75" customHeight="1">
      <c r="A186" s="23">
        <f t="shared" si="1"/>
        <v>183</v>
      </c>
      <c r="B186" s="24">
        <v>44256.0</v>
      </c>
      <c r="C186" s="25">
        <v>13995.0</v>
      </c>
      <c r="D186" s="27"/>
    </row>
    <row r="187" ht="15.75" customHeight="1">
      <c r="A187" s="23">
        <f t="shared" si="1"/>
        <v>184</v>
      </c>
      <c r="B187" s="24">
        <v>44287.0</v>
      </c>
      <c r="C187" s="25">
        <v>14590.0</v>
      </c>
      <c r="D187" s="27"/>
    </row>
    <row r="188" ht="15.75" customHeight="1">
      <c r="A188" s="23">
        <f t="shared" si="1"/>
        <v>185</v>
      </c>
      <c r="B188" s="24">
        <v>44317.0</v>
      </c>
      <c r="C188" s="25">
        <v>14627.0</v>
      </c>
      <c r="D188" s="27"/>
    </row>
    <row r="189" ht="15.75" customHeight="1">
      <c r="A189" s="23">
        <f t="shared" si="1"/>
        <v>186</v>
      </c>
      <c r="B189" s="24">
        <v>44348.0</v>
      </c>
      <c r="C189" s="25">
        <v>14313.0</v>
      </c>
      <c r="D189" s="27"/>
    </row>
    <row r="190" ht="15.75" customHeight="1">
      <c r="A190" s="23">
        <f t="shared" si="1"/>
        <v>187</v>
      </c>
      <c r="B190" s="24">
        <v>44378.0</v>
      </c>
      <c r="C190" s="25">
        <v>5646.0</v>
      </c>
      <c r="D190" s="27"/>
    </row>
    <row r="191" ht="15.75" customHeight="1">
      <c r="A191" s="23">
        <f t="shared" si="1"/>
        <v>188</v>
      </c>
      <c r="B191" s="24">
        <v>44409.0</v>
      </c>
      <c r="C191" s="25">
        <v>6479.0</v>
      </c>
      <c r="D191" s="27"/>
    </row>
    <row r="192" ht="15.75" customHeight="1">
      <c r="A192" s="23">
        <f t="shared" si="1"/>
        <v>189</v>
      </c>
      <c r="B192" s="24">
        <v>44440.0</v>
      </c>
      <c r="C192" s="25">
        <v>9510.0</v>
      </c>
      <c r="D192" s="27"/>
    </row>
    <row r="193" ht="15.75" customHeight="1">
      <c r="A193" s="23">
        <f t="shared" si="1"/>
        <v>190</v>
      </c>
      <c r="B193" s="24">
        <v>44470.0</v>
      </c>
      <c r="C193" s="25">
        <v>13139.0</v>
      </c>
      <c r="D193" s="27"/>
    </row>
    <row r="194" ht="15.75" customHeight="1">
      <c r="A194" s="23">
        <f t="shared" si="1"/>
        <v>191</v>
      </c>
      <c r="B194" s="24">
        <v>44501.0</v>
      </c>
      <c r="C194" s="25">
        <v>15161.0</v>
      </c>
      <c r="D194" s="27"/>
    </row>
    <row r="195" ht="15.75" customHeight="1">
      <c r="A195" s="23">
        <f t="shared" si="1"/>
        <v>192</v>
      </c>
      <c r="B195" s="24">
        <v>44531.0</v>
      </c>
      <c r="C195" s="25">
        <v>17207.0</v>
      </c>
      <c r="D195" s="28"/>
    </row>
    <row r="196" ht="15.75" customHeight="1">
      <c r="A196" s="23">
        <f t="shared" si="1"/>
        <v>193</v>
      </c>
      <c r="B196" s="24">
        <v>44562.0</v>
      </c>
      <c r="C196" s="25">
        <v>17499.0</v>
      </c>
      <c r="D196" s="26">
        <f>SUM(C196:C207)</f>
        <v>272419</v>
      </c>
    </row>
    <row r="197" ht="15.75" customHeight="1">
      <c r="A197" s="23">
        <f t="shared" si="1"/>
        <v>194</v>
      </c>
      <c r="B197" s="24">
        <v>44593.0</v>
      </c>
      <c r="C197" s="25">
        <v>12857.0</v>
      </c>
      <c r="D197" s="27"/>
    </row>
    <row r="198" ht="15.75" customHeight="1">
      <c r="A198" s="23">
        <f t="shared" si="1"/>
        <v>195</v>
      </c>
      <c r="B198" s="24">
        <v>44621.0</v>
      </c>
      <c r="C198" s="25">
        <v>19133.0</v>
      </c>
      <c r="D198" s="27"/>
    </row>
    <row r="199" ht="15.75" customHeight="1">
      <c r="A199" s="23">
        <f t="shared" si="1"/>
        <v>196</v>
      </c>
      <c r="B199" s="24">
        <v>44652.0</v>
      </c>
      <c r="C199" s="25">
        <v>19436.0</v>
      </c>
      <c r="D199" s="27"/>
    </row>
    <row r="200" ht="15.75" customHeight="1">
      <c r="A200" s="23">
        <f t="shared" si="1"/>
        <v>197</v>
      </c>
      <c r="B200" s="24">
        <v>44682.0</v>
      </c>
      <c r="C200" s="25">
        <v>23114.0</v>
      </c>
      <c r="D200" s="27"/>
    </row>
    <row r="201" ht="15.75" customHeight="1">
      <c r="A201" s="23">
        <f t="shared" si="1"/>
        <v>198</v>
      </c>
      <c r="B201" s="24">
        <v>44713.0</v>
      </c>
      <c r="C201" s="25">
        <v>23160.0</v>
      </c>
      <c r="D201" s="27"/>
    </row>
    <row r="202" ht="15.75" customHeight="1">
      <c r="A202" s="23">
        <f t="shared" si="1"/>
        <v>199</v>
      </c>
      <c r="B202" s="24">
        <v>44743.0</v>
      </c>
      <c r="C202" s="25">
        <v>25272.0</v>
      </c>
      <c r="D202" s="27"/>
    </row>
    <row r="203" ht="15.75" customHeight="1">
      <c r="A203" s="23">
        <f t="shared" si="1"/>
        <v>200</v>
      </c>
      <c r="B203" s="24">
        <v>44774.0</v>
      </c>
      <c r="C203" s="25">
        <v>23920.0</v>
      </c>
      <c r="D203" s="27"/>
    </row>
    <row r="204" ht="15.75" customHeight="1">
      <c r="A204" s="23">
        <f t="shared" si="1"/>
        <v>201</v>
      </c>
      <c r="B204" s="24">
        <v>44805.0</v>
      </c>
      <c r="C204" s="25">
        <v>25167.0</v>
      </c>
      <c r="D204" s="27"/>
    </row>
    <row r="205" ht="15.75" customHeight="1">
      <c r="A205" s="23">
        <f t="shared" si="1"/>
        <v>202</v>
      </c>
      <c r="B205" s="24">
        <v>44835.0</v>
      </c>
      <c r="C205" s="25">
        <v>27143.0</v>
      </c>
      <c r="D205" s="27"/>
    </row>
    <row r="206" ht="15.75" customHeight="1">
      <c r="A206" s="23">
        <f t="shared" si="1"/>
        <v>203</v>
      </c>
      <c r="B206" s="24">
        <v>44866.0</v>
      </c>
      <c r="C206" s="25">
        <v>26473.0</v>
      </c>
      <c r="D206" s="27"/>
    </row>
    <row r="207" ht="15.75" customHeight="1">
      <c r="A207" s="23">
        <f t="shared" si="1"/>
        <v>204</v>
      </c>
      <c r="B207" s="30">
        <v>44896.0</v>
      </c>
      <c r="C207" s="31">
        <v>29245.0</v>
      </c>
      <c r="D207" s="28"/>
    </row>
    <row r="208" ht="15.75" customHeight="1">
      <c r="B208" s="32"/>
    </row>
    <row r="209" ht="15.75" customHeight="1">
      <c r="B209" s="32"/>
    </row>
    <row r="210" ht="15.75" customHeight="1">
      <c r="B210" s="32"/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D1"/>
    <mergeCell ref="A2:D2"/>
    <mergeCell ref="D4:D15"/>
    <mergeCell ref="D16:D27"/>
    <mergeCell ref="D28:D39"/>
    <mergeCell ref="D40:D51"/>
    <mergeCell ref="D52:D63"/>
    <mergeCell ref="D148:D159"/>
    <mergeCell ref="D160:D171"/>
    <mergeCell ref="D172:D183"/>
    <mergeCell ref="D184:D195"/>
    <mergeCell ref="D196:D207"/>
    <mergeCell ref="D64:D75"/>
    <mergeCell ref="D76:D87"/>
    <mergeCell ref="D88:D99"/>
    <mergeCell ref="D100:D111"/>
    <mergeCell ref="D112:D123"/>
    <mergeCell ref="D124:D135"/>
    <mergeCell ref="D136:D14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8" max="8" width="5.56"/>
    <col customWidth="1" min="16" max="16" width="13.78"/>
  </cols>
  <sheetData>
    <row r="1">
      <c r="A1" s="19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1"/>
      <c r="M1" s="33" t="s">
        <v>25</v>
      </c>
      <c r="N1" s="33">
        <v>0.6</v>
      </c>
      <c r="P1" s="33" t="s">
        <v>26</v>
      </c>
      <c r="Q1" s="34">
        <f>AVERAGE(J4:J207)</f>
        <v>1270.145504</v>
      </c>
    </row>
    <row r="2">
      <c r="A2" s="19" t="s">
        <v>23</v>
      </c>
      <c r="B2" s="20"/>
      <c r="C2" s="20"/>
      <c r="D2" s="20"/>
      <c r="E2" s="20"/>
      <c r="F2" s="20"/>
      <c r="G2" s="20"/>
      <c r="H2" s="20"/>
      <c r="I2" s="20"/>
      <c r="J2" s="20"/>
      <c r="K2" s="21"/>
      <c r="M2" s="33" t="s">
        <v>27</v>
      </c>
      <c r="N2" s="33">
        <v>0.1</v>
      </c>
      <c r="P2" s="33" t="s">
        <v>28</v>
      </c>
      <c r="Q2" s="35">
        <f>AVERAGE(K16:K207)</f>
        <v>6176346.17</v>
      </c>
    </row>
    <row r="3">
      <c r="A3" s="36" t="s">
        <v>20</v>
      </c>
      <c r="B3" s="36" t="s">
        <v>21</v>
      </c>
      <c r="C3" s="37" t="s">
        <v>29</v>
      </c>
      <c r="D3" s="38" t="s">
        <v>30</v>
      </c>
      <c r="E3" s="38" t="s">
        <v>31</v>
      </c>
      <c r="F3" s="38" t="s">
        <v>32</v>
      </c>
      <c r="G3" s="39" t="s">
        <v>33</v>
      </c>
      <c r="H3" s="38" t="s">
        <v>34</v>
      </c>
      <c r="I3" s="40" t="s">
        <v>35</v>
      </c>
      <c r="J3" s="41" t="s">
        <v>36</v>
      </c>
      <c r="K3" s="41" t="s">
        <v>37</v>
      </c>
      <c r="M3" s="33" t="s">
        <v>38</v>
      </c>
      <c r="N3" s="33">
        <v>0.4</v>
      </c>
      <c r="P3" s="33" t="s">
        <v>39</v>
      </c>
      <c r="Q3" s="34">
        <f>SQRT(Q2)</f>
        <v>2485.225577</v>
      </c>
    </row>
    <row r="4">
      <c r="A4" s="23">
        <v>1.0</v>
      </c>
      <c r="B4" s="24">
        <v>38718.0</v>
      </c>
      <c r="C4" s="25">
        <v>11504.0</v>
      </c>
      <c r="D4" s="42"/>
      <c r="E4" s="42"/>
      <c r="F4" s="43">
        <f t="shared" ref="F4:F15" si="1">C4-D$15</f>
        <v>-1504</v>
      </c>
      <c r="G4" s="44"/>
      <c r="H4" s="45"/>
      <c r="I4" s="45"/>
      <c r="J4" s="45"/>
      <c r="K4" s="45"/>
    </row>
    <row r="5">
      <c r="A5" s="23">
        <f t="shared" ref="A5:A219" si="2">A4+1</f>
        <v>2</v>
      </c>
      <c r="B5" s="24">
        <v>38749.0</v>
      </c>
      <c r="C5" s="25">
        <v>11705.0</v>
      </c>
      <c r="D5" s="42"/>
      <c r="E5" s="42"/>
      <c r="F5" s="43">
        <f t="shared" si="1"/>
        <v>-1303</v>
      </c>
      <c r="G5" s="44"/>
      <c r="H5" s="45"/>
      <c r="I5" s="45"/>
      <c r="J5" s="45"/>
      <c r="K5" s="45"/>
    </row>
    <row r="6">
      <c r="A6" s="23">
        <f t="shared" si="2"/>
        <v>3</v>
      </c>
      <c r="B6" s="24">
        <v>38777.0</v>
      </c>
      <c r="C6" s="25">
        <v>13066.0</v>
      </c>
      <c r="D6" s="42"/>
      <c r="E6" s="42"/>
      <c r="F6" s="43">
        <f t="shared" si="1"/>
        <v>58</v>
      </c>
      <c r="G6" s="44"/>
      <c r="H6" s="45"/>
      <c r="I6" s="45"/>
      <c r="J6" s="45"/>
      <c r="K6" s="45"/>
    </row>
    <row r="7">
      <c r="A7" s="23">
        <f t="shared" si="2"/>
        <v>4</v>
      </c>
      <c r="B7" s="24">
        <v>38808.0</v>
      </c>
      <c r="C7" s="25">
        <v>12657.0</v>
      </c>
      <c r="D7" s="42"/>
      <c r="E7" s="42"/>
      <c r="F7" s="43">
        <f t="shared" si="1"/>
        <v>-351</v>
      </c>
      <c r="G7" s="44"/>
      <c r="H7" s="45"/>
      <c r="I7" s="45"/>
      <c r="J7" s="45"/>
      <c r="K7" s="45"/>
    </row>
    <row r="8">
      <c r="A8" s="23">
        <f t="shared" si="2"/>
        <v>5</v>
      </c>
      <c r="B8" s="24">
        <v>38838.0</v>
      </c>
      <c r="C8" s="25">
        <v>13312.0</v>
      </c>
      <c r="D8" s="42"/>
      <c r="E8" s="42"/>
      <c r="F8" s="43">
        <f t="shared" si="1"/>
        <v>304</v>
      </c>
      <c r="G8" s="44"/>
      <c r="H8" s="45"/>
      <c r="I8" s="45"/>
      <c r="J8" s="45"/>
      <c r="K8" s="45"/>
    </row>
    <row r="9">
      <c r="A9" s="23">
        <f t="shared" si="2"/>
        <v>6</v>
      </c>
      <c r="B9" s="24">
        <v>38869.0</v>
      </c>
      <c r="C9" s="25">
        <v>12929.0</v>
      </c>
      <c r="D9" s="42"/>
      <c r="E9" s="42"/>
      <c r="F9" s="43">
        <f t="shared" si="1"/>
        <v>-79</v>
      </c>
      <c r="G9" s="44"/>
      <c r="H9" s="45"/>
      <c r="I9" s="45"/>
      <c r="J9" s="45"/>
      <c r="K9" s="45"/>
    </row>
    <row r="10">
      <c r="A10" s="23">
        <f t="shared" si="2"/>
        <v>7</v>
      </c>
      <c r="B10" s="24">
        <v>38899.0</v>
      </c>
      <c r="C10" s="25">
        <v>14087.0</v>
      </c>
      <c r="D10" s="42"/>
      <c r="E10" s="42"/>
      <c r="F10" s="43">
        <f t="shared" si="1"/>
        <v>1079</v>
      </c>
      <c r="G10" s="44"/>
      <c r="H10" s="45"/>
      <c r="I10" s="45"/>
      <c r="J10" s="45"/>
      <c r="K10" s="45"/>
    </row>
    <row r="11">
      <c r="A11" s="23">
        <f t="shared" si="2"/>
        <v>8</v>
      </c>
      <c r="B11" s="24">
        <v>38930.0</v>
      </c>
      <c r="C11" s="25">
        <v>12991.0</v>
      </c>
      <c r="D11" s="42"/>
      <c r="E11" s="42"/>
      <c r="F11" s="43">
        <f t="shared" si="1"/>
        <v>-17</v>
      </c>
      <c r="G11" s="44"/>
      <c r="H11" s="45"/>
      <c r="I11" s="45"/>
      <c r="J11" s="45"/>
      <c r="K11" s="45"/>
    </row>
    <row r="12">
      <c r="A12" s="23">
        <f t="shared" si="2"/>
        <v>9</v>
      </c>
      <c r="B12" s="24">
        <v>38961.0</v>
      </c>
      <c r="C12" s="25">
        <v>13183.0</v>
      </c>
      <c r="D12" s="42"/>
      <c r="E12" s="42"/>
      <c r="F12" s="43">
        <f t="shared" si="1"/>
        <v>175</v>
      </c>
      <c r="G12" s="44"/>
      <c r="H12" s="45"/>
      <c r="I12" s="45"/>
      <c r="J12" s="45"/>
      <c r="K12" s="45"/>
    </row>
    <row r="13">
      <c r="A13" s="23">
        <f t="shared" si="2"/>
        <v>10</v>
      </c>
      <c r="B13" s="24">
        <v>38991.0</v>
      </c>
      <c r="C13" s="25">
        <v>13949.0</v>
      </c>
      <c r="D13" s="42"/>
      <c r="E13" s="42"/>
      <c r="F13" s="43">
        <f t="shared" si="1"/>
        <v>941</v>
      </c>
      <c r="G13" s="44"/>
      <c r="H13" s="45"/>
      <c r="I13" s="45"/>
      <c r="J13" s="45"/>
      <c r="K13" s="45"/>
    </row>
    <row r="14">
      <c r="A14" s="23">
        <f t="shared" si="2"/>
        <v>11</v>
      </c>
      <c r="B14" s="24">
        <v>39022.0</v>
      </c>
      <c r="C14" s="25">
        <v>13369.0</v>
      </c>
      <c r="D14" s="42"/>
      <c r="E14" s="42"/>
      <c r="F14" s="43">
        <f t="shared" si="1"/>
        <v>361</v>
      </c>
      <c r="G14" s="44"/>
      <c r="H14" s="45"/>
      <c r="I14" s="45"/>
      <c r="J14" s="45"/>
      <c r="K14" s="45"/>
    </row>
    <row r="15">
      <c r="A15" s="23">
        <f t="shared" si="2"/>
        <v>12</v>
      </c>
      <c r="B15" s="24">
        <v>39052.0</v>
      </c>
      <c r="C15" s="25">
        <v>13344.0</v>
      </c>
      <c r="D15" s="46">
        <f>AVERAGE(C4:C15)</f>
        <v>13008</v>
      </c>
      <c r="E15" s="47">
        <v>109.89583333333333</v>
      </c>
      <c r="F15" s="43">
        <f t="shared" si="1"/>
        <v>336</v>
      </c>
      <c r="G15" s="44"/>
      <c r="H15" s="45"/>
      <c r="I15" s="45"/>
      <c r="J15" s="45"/>
      <c r="K15" s="45"/>
    </row>
    <row r="16">
      <c r="A16" s="23">
        <f t="shared" si="2"/>
        <v>13</v>
      </c>
      <c r="B16" s="24">
        <v>39083.0</v>
      </c>
      <c r="C16" s="25">
        <v>13647.0</v>
      </c>
      <c r="D16" s="42">
        <f t="shared" ref="D16:D207" si="3">N$1*(C16-F4)+(1-N$1)*(D15+E15)</f>
        <v>14337.75833</v>
      </c>
      <c r="E16" s="42">
        <f t="shared" ref="E16:E207" si="4">N$2*(D16-D15)+(1-N$2)*E15</f>
        <v>231.8820833</v>
      </c>
      <c r="F16" s="42">
        <f t="shared" ref="F16:F207" si="5">N$3*(C16-D16)+(1-N$3)*F4</f>
        <v>-1178.703333</v>
      </c>
      <c r="G16" s="44">
        <f t="shared" ref="G16:G207" si="6">D15+(1*E15)+F4</f>
        <v>11613.89583</v>
      </c>
      <c r="H16" s="45"/>
      <c r="I16" s="48">
        <f t="shared" ref="I16:I207" si="7">C16-G16</f>
        <v>2033.104167</v>
      </c>
      <c r="J16" s="45">
        <f t="shared" ref="J16:J207" si="8">ABS(I16)</f>
        <v>2033.104167</v>
      </c>
      <c r="K16" s="49">
        <f t="shared" ref="K16:K207" si="9">POW(I16,2)</f>
        <v>4133512.553</v>
      </c>
    </row>
    <row r="17">
      <c r="A17" s="23">
        <f t="shared" si="2"/>
        <v>14</v>
      </c>
      <c r="B17" s="24">
        <v>39114.0</v>
      </c>
      <c r="C17" s="25">
        <v>10759.0</v>
      </c>
      <c r="D17" s="42">
        <f t="shared" si="3"/>
        <v>13065.05617</v>
      </c>
      <c r="E17" s="42">
        <f t="shared" si="4"/>
        <v>81.42365833</v>
      </c>
      <c r="F17" s="42">
        <f t="shared" si="5"/>
        <v>-1704.222467</v>
      </c>
      <c r="G17" s="44">
        <f t="shared" si="6"/>
        <v>13266.64042</v>
      </c>
      <c r="H17" s="45"/>
      <c r="I17" s="48">
        <f t="shared" si="7"/>
        <v>-2507.640417</v>
      </c>
      <c r="J17" s="45">
        <f t="shared" si="8"/>
        <v>2507.640417</v>
      </c>
      <c r="K17" s="49">
        <f t="shared" si="9"/>
        <v>6288260.459</v>
      </c>
    </row>
    <row r="18">
      <c r="A18" s="23">
        <f t="shared" si="2"/>
        <v>15</v>
      </c>
      <c r="B18" s="24">
        <v>39142.0</v>
      </c>
      <c r="C18" s="25">
        <v>13167.0</v>
      </c>
      <c r="D18" s="42">
        <f t="shared" si="3"/>
        <v>13123.99193</v>
      </c>
      <c r="E18" s="42">
        <f t="shared" si="4"/>
        <v>79.17486883</v>
      </c>
      <c r="F18" s="42">
        <f t="shared" si="5"/>
        <v>52.003228</v>
      </c>
      <c r="G18" s="44">
        <f t="shared" si="6"/>
        <v>13204.47983</v>
      </c>
      <c r="H18" s="45"/>
      <c r="I18" s="48">
        <f t="shared" si="7"/>
        <v>-37.479825</v>
      </c>
      <c r="J18" s="45">
        <f t="shared" si="8"/>
        <v>37.479825</v>
      </c>
      <c r="K18" s="49">
        <f t="shared" si="9"/>
        <v>1404.737282</v>
      </c>
    </row>
    <row r="19">
      <c r="A19" s="23">
        <f t="shared" si="2"/>
        <v>16</v>
      </c>
      <c r="B19" s="24">
        <v>39173.0</v>
      </c>
      <c r="C19" s="25">
        <v>14189.0</v>
      </c>
      <c r="D19" s="42">
        <f t="shared" si="3"/>
        <v>14005.26672</v>
      </c>
      <c r="E19" s="42">
        <f t="shared" si="4"/>
        <v>159.3848609</v>
      </c>
      <c r="F19" s="42">
        <f t="shared" si="5"/>
        <v>-137.1066878</v>
      </c>
      <c r="G19" s="44">
        <f t="shared" si="6"/>
        <v>12852.1668</v>
      </c>
      <c r="H19" s="45"/>
      <c r="I19" s="48">
        <f t="shared" si="7"/>
        <v>1336.833201</v>
      </c>
      <c r="J19" s="45">
        <f t="shared" si="8"/>
        <v>1336.833201</v>
      </c>
      <c r="K19" s="49">
        <f t="shared" si="9"/>
        <v>1787123.008</v>
      </c>
      <c r="L19" s="50">
        <f>SUM(K16:K207)</f>
        <v>1185858465</v>
      </c>
    </row>
    <row r="20">
      <c r="A20" s="23">
        <f t="shared" si="2"/>
        <v>17</v>
      </c>
      <c r="B20" s="24">
        <v>39203.0</v>
      </c>
      <c r="C20" s="25">
        <v>14939.0</v>
      </c>
      <c r="D20" s="42">
        <f t="shared" si="3"/>
        <v>14446.86063</v>
      </c>
      <c r="E20" s="42">
        <f t="shared" si="4"/>
        <v>187.6057661</v>
      </c>
      <c r="F20" s="42">
        <f t="shared" si="5"/>
        <v>379.2557471</v>
      </c>
      <c r="G20" s="44">
        <f t="shared" si="6"/>
        <v>14468.65158</v>
      </c>
      <c r="H20" s="45"/>
      <c r="I20" s="48">
        <f t="shared" si="7"/>
        <v>470.3484196</v>
      </c>
      <c r="J20" s="45">
        <f t="shared" si="8"/>
        <v>470.3484196</v>
      </c>
      <c r="K20" s="49">
        <f t="shared" si="9"/>
        <v>221227.6358</v>
      </c>
    </row>
    <row r="21">
      <c r="A21" s="23">
        <f t="shared" si="2"/>
        <v>18</v>
      </c>
      <c r="B21" s="24">
        <v>39234.0</v>
      </c>
      <c r="C21" s="25">
        <v>14820.0</v>
      </c>
      <c r="D21" s="42">
        <f t="shared" si="3"/>
        <v>14793.18656</v>
      </c>
      <c r="E21" s="42">
        <f t="shared" si="4"/>
        <v>203.4777822</v>
      </c>
      <c r="F21" s="42">
        <f t="shared" si="5"/>
        <v>-36.67462372</v>
      </c>
      <c r="G21" s="44">
        <f t="shared" si="6"/>
        <v>14555.4664</v>
      </c>
      <c r="H21" s="45"/>
      <c r="I21" s="48">
        <f t="shared" si="7"/>
        <v>264.5336017</v>
      </c>
      <c r="J21" s="45">
        <f t="shared" si="8"/>
        <v>264.5336017</v>
      </c>
      <c r="K21" s="49">
        <f t="shared" si="9"/>
        <v>69978.02645</v>
      </c>
    </row>
    <row r="22">
      <c r="A22" s="23">
        <f t="shared" si="2"/>
        <v>19</v>
      </c>
      <c r="B22" s="24">
        <v>39264.0</v>
      </c>
      <c r="C22" s="25">
        <v>16092.0</v>
      </c>
      <c r="D22" s="42">
        <f t="shared" si="3"/>
        <v>15006.46574</v>
      </c>
      <c r="E22" s="42">
        <f t="shared" si="4"/>
        <v>204.4579217</v>
      </c>
      <c r="F22" s="42">
        <f t="shared" si="5"/>
        <v>1081.613705</v>
      </c>
      <c r="G22" s="44">
        <f t="shared" si="6"/>
        <v>16075.66434</v>
      </c>
      <c r="H22" s="45"/>
      <c r="I22" s="48">
        <f t="shared" si="7"/>
        <v>16.33565852</v>
      </c>
      <c r="J22" s="45">
        <f t="shared" si="8"/>
        <v>16.33565852</v>
      </c>
      <c r="K22" s="49">
        <f t="shared" si="9"/>
        <v>266.8537392</v>
      </c>
    </row>
    <row r="23">
      <c r="A23" s="23">
        <f t="shared" si="2"/>
        <v>20</v>
      </c>
      <c r="B23" s="24">
        <v>39295.0</v>
      </c>
      <c r="C23" s="25">
        <v>15144.0</v>
      </c>
      <c r="D23" s="42">
        <f t="shared" si="3"/>
        <v>15180.96946</v>
      </c>
      <c r="E23" s="42">
        <f t="shared" si="4"/>
        <v>201.4625022</v>
      </c>
      <c r="F23" s="42">
        <f t="shared" si="5"/>
        <v>-24.98778533</v>
      </c>
      <c r="G23" s="44">
        <f t="shared" si="6"/>
        <v>15193.92366</v>
      </c>
      <c r="H23" s="45"/>
      <c r="I23" s="48">
        <f t="shared" si="7"/>
        <v>-49.92365829</v>
      </c>
      <c r="J23" s="45">
        <f t="shared" si="8"/>
        <v>49.92365829</v>
      </c>
      <c r="K23" s="49">
        <f t="shared" si="9"/>
        <v>2492.371657</v>
      </c>
    </row>
    <row r="24">
      <c r="A24" s="23">
        <f t="shared" si="2"/>
        <v>21</v>
      </c>
      <c r="B24" s="24">
        <v>39326.0</v>
      </c>
      <c r="C24" s="25">
        <v>14792.0</v>
      </c>
      <c r="D24" s="42">
        <f t="shared" si="3"/>
        <v>14923.17279</v>
      </c>
      <c r="E24" s="42">
        <f t="shared" si="4"/>
        <v>155.5365843</v>
      </c>
      <c r="F24" s="42">
        <f t="shared" si="5"/>
        <v>52.53088552</v>
      </c>
      <c r="G24" s="44">
        <f t="shared" si="6"/>
        <v>15557.43197</v>
      </c>
      <c r="H24" s="45"/>
      <c r="I24" s="48">
        <f t="shared" si="7"/>
        <v>-765.4319655</v>
      </c>
      <c r="J24" s="45">
        <f t="shared" si="8"/>
        <v>765.4319655</v>
      </c>
      <c r="K24" s="49">
        <f t="shared" si="9"/>
        <v>585886.0938</v>
      </c>
    </row>
    <row r="25">
      <c r="A25" s="23">
        <f t="shared" si="2"/>
        <v>22</v>
      </c>
      <c r="B25" s="24">
        <v>39356.0</v>
      </c>
      <c r="C25" s="25">
        <v>15465.0</v>
      </c>
      <c r="D25" s="42">
        <f t="shared" si="3"/>
        <v>14745.88375</v>
      </c>
      <c r="E25" s="42">
        <f t="shared" si="4"/>
        <v>122.254022</v>
      </c>
      <c r="F25" s="42">
        <f t="shared" si="5"/>
        <v>852.2465007</v>
      </c>
      <c r="G25" s="44">
        <f t="shared" si="6"/>
        <v>16019.70937</v>
      </c>
      <c r="H25" s="45"/>
      <c r="I25" s="48">
        <f t="shared" si="7"/>
        <v>-554.7093705</v>
      </c>
      <c r="J25" s="45">
        <f t="shared" si="8"/>
        <v>554.7093705</v>
      </c>
      <c r="K25" s="49">
        <f t="shared" si="9"/>
        <v>307702.4857</v>
      </c>
      <c r="M25" s="51" t="s">
        <v>40</v>
      </c>
      <c r="N25" s="51" t="s">
        <v>41</v>
      </c>
      <c r="O25" s="51" t="s">
        <v>42</v>
      </c>
      <c r="P25" s="51" t="s">
        <v>43</v>
      </c>
      <c r="R25" s="52" t="s">
        <v>21</v>
      </c>
      <c r="S25" s="52" t="s">
        <v>44</v>
      </c>
    </row>
    <row r="26">
      <c r="A26" s="23">
        <f t="shared" si="2"/>
        <v>23</v>
      </c>
      <c r="B26" s="24">
        <v>39387.0</v>
      </c>
      <c r="C26" s="25">
        <v>14141.0</v>
      </c>
      <c r="D26" s="42">
        <f t="shared" si="3"/>
        <v>14215.25511</v>
      </c>
      <c r="E26" s="42">
        <f t="shared" si="4"/>
        <v>56.96575582</v>
      </c>
      <c r="F26" s="42">
        <f t="shared" si="5"/>
        <v>186.8979568</v>
      </c>
      <c r="G26" s="44">
        <f t="shared" si="6"/>
        <v>15229.13777</v>
      </c>
      <c r="H26" s="45"/>
      <c r="I26" s="48">
        <f t="shared" si="7"/>
        <v>-1088.13777</v>
      </c>
      <c r="J26" s="45">
        <f t="shared" si="8"/>
        <v>1088.13777</v>
      </c>
      <c r="K26" s="49">
        <f t="shared" si="9"/>
        <v>1184043.807</v>
      </c>
      <c r="M26" s="25">
        <v>11504.0</v>
      </c>
      <c r="N26" s="25">
        <v>13647.0</v>
      </c>
      <c r="O26" s="50">
        <f t="shared" ref="O26:O37" si="10">N26-M26</f>
        <v>2143</v>
      </c>
      <c r="P26" s="50">
        <f t="shared" ref="P26:P37" si="11">O26/12</f>
        <v>178.5833333</v>
      </c>
      <c r="R26" s="30">
        <v>44927.0</v>
      </c>
      <c r="S26" s="53">
        <v>27306.199183310375</v>
      </c>
    </row>
    <row r="27">
      <c r="A27" s="23">
        <f t="shared" si="2"/>
        <v>24</v>
      </c>
      <c r="B27" s="24">
        <v>39417.0</v>
      </c>
      <c r="C27" s="25">
        <v>14766.0</v>
      </c>
      <c r="D27" s="42">
        <f t="shared" si="3"/>
        <v>14366.88835</v>
      </c>
      <c r="E27" s="42">
        <f t="shared" si="4"/>
        <v>66.43250399</v>
      </c>
      <c r="F27" s="42">
        <f t="shared" si="5"/>
        <v>361.2446618</v>
      </c>
      <c r="G27" s="44">
        <f t="shared" si="6"/>
        <v>14608.22086</v>
      </c>
      <c r="H27" s="45"/>
      <c r="I27" s="48">
        <f t="shared" si="7"/>
        <v>157.7791361</v>
      </c>
      <c r="J27" s="45">
        <f t="shared" si="8"/>
        <v>157.7791361</v>
      </c>
      <c r="K27" s="49">
        <f t="shared" si="9"/>
        <v>24894.25578</v>
      </c>
      <c r="M27" s="25">
        <v>11705.0</v>
      </c>
      <c r="N27" s="25">
        <v>10759.0</v>
      </c>
      <c r="O27" s="50">
        <f t="shared" si="10"/>
        <v>-946</v>
      </c>
      <c r="P27" s="50">
        <f t="shared" si="11"/>
        <v>-78.83333333</v>
      </c>
      <c r="R27" s="30">
        <v>44958.0</v>
      </c>
      <c r="S27" s="53">
        <v>25289.8774304919</v>
      </c>
    </row>
    <row r="28">
      <c r="A28" s="23">
        <f t="shared" si="2"/>
        <v>25</v>
      </c>
      <c r="B28" s="24">
        <v>39448.0</v>
      </c>
      <c r="C28" s="25">
        <v>14697.0</v>
      </c>
      <c r="D28" s="42">
        <f t="shared" si="3"/>
        <v>15298.75034</v>
      </c>
      <c r="E28" s="42">
        <f t="shared" si="4"/>
        <v>152.975453</v>
      </c>
      <c r="F28" s="42">
        <f t="shared" si="5"/>
        <v>-947.9221359</v>
      </c>
      <c r="G28" s="44">
        <f t="shared" si="6"/>
        <v>13254.61752</v>
      </c>
      <c r="H28" s="45"/>
      <c r="I28" s="48">
        <f t="shared" si="7"/>
        <v>1442.382484</v>
      </c>
      <c r="J28" s="45">
        <f t="shared" si="8"/>
        <v>1442.382484</v>
      </c>
      <c r="K28" s="49">
        <f t="shared" si="9"/>
        <v>2080467.23</v>
      </c>
      <c r="M28" s="25">
        <v>13066.0</v>
      </c>
      <c r="N28" s="25">
        <v>13167.0</v>
      </c>
      <c r="O28" s="50">
        <f t="shared" si="10"/>
        <v>101</v>
      </c>
      <c r="P28" s="50">
        <f t="shared" si="11"/>
        <v>8.416666667</v>
      </c>
      <c r="R28" s="30">
        <v>44986.0</v>
      </c>
      <c r="S28" s="53">
        <v>28409.00771757655</v>
      </c>
    </row>
    <row r="29">
      <c r="A29" s="23">
        <f t="shared" si="2"/>
        <v>26</v>
      </c>
      <c r="B29" s="24">
        <v>39479.0</v>
      </c>
      <c r="C29" s="25">
        <v>14116.0</v>
      </c>
      <c r="D29" s="42">
        <f t="shared" si="3"/>
        <v>15672.8238</v>
      </c>
      <c r="E29" s="42">
        <f t="shared" si="4"/>
        <v>175.0852534</v>
      </c>
      <c r="F29" s="42">
        <f t="shared" si="5"/>
        <v>-1645.262999</v>
      </c>
      <c r="G29" s="44">
        <f t="shared" si="6"/>
        <v>13747.50333</v>
      </c>
      <c r="H29" s="45"/>
      <c r="I29" s="48">
        <f t="shared" si="7"/>
        <v>368.4966738</v>
      </c>
      <c r="J29" s="45">
        <f t="shared" si="8"/>
        <v>368.4966738</v>
      </c>
      <c r="K29" s="49">
        <f t="shared" si="9"/>
        <v>135789.7986</v>
      </c>
      <c r="M29" s="25">
        <v>12657.0</v>
      </c>
      <c r="N29" s="25">
        <v>14189.0</v>
      </c>
      <c r="O29" s="50">
        <f t="shared" si="10"/>
        <v>1532</v>
      </c>
      <c r="P29" s="50">
        <f t="shared" si="11"/>
        <v>127.6666667</v>
      </c>
      <c r="R29" s="30">
        <v>45017.0</v>
      </c>
      <c r="S29" s="53">
        <v>27188.740896902276</v>
      </c>
    </row>
    <row r="30">
      <c r="A30" s="23">
        <f t="shared" si="2"/>
        <v>27</v>
      </c>
      <c r="B30" s="24">
        <v>39508.0</v>
      </c>
      <c r="C30" s="25">
        <v>15756.0</v>
      </c>
      <c r="D30" s="42">
        <f t="shared" si="3"/>
        <v>15761.56168</v>
      </c>
      <c r="E30" s="42">
        <f t="shared" si="4"/>
        <v>166.4505167</v>
      </c>
      <c r="F30" s="42">
        <f t="shared" si="5"/>
        <v>28.97726343</v>
      </c>
      <c r="G30" s="44">
        <f t="shared" si="6"/>
        <v>15899.91228</v>
      </c>
      <c r="H30" s="45"/>
      <c r="I30" s="48">
        <f t="shared" si="7"/>
        <v>-143.9122786</v>
      </c>
      <c r="J30" s="45">
        <f t="shared" si="8"/>
        <v>143.9122786</v>
      </c>
      <c r="K30" s="49">
        <f t="shared" si="9"/>
        <v>20710.74393</v>
      </c>
      <c r="M30" s="25">
        <v>13312.0</v>
      </c>
      <c r="N30" s="25">
        <v>14939.0</v>
      </c>
      <c r="O30" s="50">
        <f t="shared" si="10"/>
        <v>1627</v>
      </c>
      <c r="P30" s="50">
        <f t="shared" si="11"/>
        <v>135.5833333</v>
      </c>
      <c r="R30" s="30">
        <v>45047.0</v>
      </c>
      <c r="S30" s="53">
        <v>29577.91557164704</v>
      </c>
    </row>
    <row r="31">
      <c r="A31" s="23">
        <f t="shared" si="2"/>
        <v>28</v>
      </c>
      <c r="B31" s="24">
        <v>39539.0</v>
      </c>
      <c r="C31" s="25">
        <v>15435.0</v>
      </c>
      <c r="D31" s="42">
        <f t="shared" si="3"/>
        <v>15714.46889</v>
      </c>
      <c r="E31" s="42">
        <f t="shared" si="4"/>
        <v>145.096186</v>
      </c>
      <c r="F31" s="42">
        <f t="shared" si="5"/>
        <v>-194.0515698</v>
      </c>
      <c r="G31" s="44">
        <f t="shared" si="6"/>
        <v>15790.90551</v>
      </c>
      <c r="H31" s="45"/>
      <c r="I31" s="48">
        <f t="shared" si="7"/>
        <v>-355.9055123</v>
      </c>
      <c r="J31" s="45">
        <f t="shared" si="8"/>
        <v>355.9055123</v>
      </c>
      <c r="K31" s="49">
        <f t="shared" si="9"/>
        <v>126668.7337</v>
      </c>
      <c r="M31" s="25">
        <v>12929.0</v>
      </c>
      <c r="N31" s="25">
        <v>14820.0</v>
      </c>
      <c r="O31" s="50">
        <f t="shared" si="10"/>
        <v>1891</v>
      </c>
      <c r="P31" s="50">
        <f t="shared" si="11"/>
        <v>157.5833333</v>
      </c>
      <c r="R31" s="30">
        <v>45078.0</v>
      </c>
      <c r="S31" s="53">
        <v>30591.75685418892</v>
      </c>
    </row>
    <row r="32">
      <c r="A32" s="23">
        <f t="shared" si="2"/>
        <v>29</v>
      </c>
      <c r="B32" s="24">
        <v>39569.0</v>
      </c>
      <c r="C32" s="25">
        <v>16054.0</v>
      </c>
      <c r="D32" s="42">
        <f t="shared" si="3"/>
        <v>15748.67258</v>
      </c>
      <c r="E32" s="42">
        <f t="shared" si="4"/>
        <v>134.0069364</v>
      </c>
      <c r="F32" s="42">
        <f t="shared" si="5"/>
        <v>349.684415</v>
      </c>
      <c r="G32" s="44">
        <f t="shared" si="6"/>
        <v>16238.82083</v>
      </c>
      <c r="H32" s="45"/>
      <c r="I32" s="48">
        <f t="shared" si="7"/>
        <v>-184.8208259</v>
      </c>
      <c r="J32" s="45">
        <f t="shared" si="8"/>
        <v>184.8208259</v>
      </c>
      <c r="K32" s="49">
        <f t="shared" si="9"/>
        <v>34158.73768</v>
      </c>
      <c r="M32" s="25">
        <v>14087.0</v>
      </c>
      <c r="N32" s="25">
        <v>16092.0</v>
      </c>
      <c r="O32" s="50">
        <f t="shared" si="10"/>
        <v>2005</v>
      </c>
      <c r="P32" s="50">
        <f t="shared" si="11"/>
        <v>167.0833333</v>
      </c>
      <c r="R32" s="30">
        <v>45108.0</v>
      </c>
      <c r="S32" s="53">
        <v>31992.81372286383</v>
      </c>
    </row>
    <row r="33">
      <c r="A33" s="23">
        <f t="shared" si="2"/>
        <v>30</v>
      </c>
      <c r="B33" s="24">
        <v>39600.0</v>
      </c>
      <c r="C33" s="25">
        <v>16636.0</v>
      </c>
      <c r="D33" s="42">
        <f t="shared" si="3"/>
        <v>16356.67658</v>
      </c>
      <c r="E33" s="42">
        <f t="shared" si="4"/>
        <v>181.4066427</v>
      </c>
      <c r="F33" s="42">
        <f t="shared" si="5"/>
        <v>89.72459293</v>
      </c>
      <c r="G33" s="44">
        <f t="shared" si="6"/>
        <v>15846.0049</v>
      </c>
      <c r="H33" s="45"/>
      <c r="I33" s="48">
        <f t="shared" si="7"/>
        <v>789.9951041</v>
      </c>
      <c r="J33" s="45">
        <f t="shared" si="8"/>
        <v>789.9951041</v>
      </c>
      <c r="K33" s="49">
        <f t="shared" si="9"/>
        <v>624092.2644</v>
      </c>
      <c r="M33" s="25">
        <v>12991.0</v>
      </c>
      <c r="N33" s="25">
        <v>15144.0</v>
      </c>
      <c r="O33" s="50">
        <f t="shared" si="10"/>
        <v>2153</v>
      </c>
      <c r="P33" s="50">
        <f t="shared" si="11"/>
        <v>179.4166667</v>
      </c>
      <c r="R33" s="30">
        <v>45139.0</v>
      </c>
      <c r="S33" s="53">
        <v>32342.232517134096</v>
      </c>
    </row>
    <row r="34">
      <c r="A34" s="23">
        <f t="shared" si="2"/>
        <v>31</v>
      </c>
      <c r="B34" s="24">
        <v>39630.0</v>
      </c>
      <c r="C34" s="25">
        <v>17463.0</v>
      </c>
      <c r="D34" s="42">
        <f t="shared" si="3"/>
        <v>16444.06507</v>
      </c>
      <c r="E34" s="42">
        <f t="shared" si="4"/>
        <v>172.0048269</v>
      </c>
      <c r="F34" s="42">
        <f t="shared" si="5"/>
        <v>1056.542197</v>
      </c>
      <c r="G34" s="44">
        <f t="shared" si="6"/>
        <v>17619.69693</v>
      </c>
      <c r="H34" s="45"/>
      <c r="I34" s="48">
        <f t="shared" si="7"/>
        <v>-156.6969301</v>
      </c>
      <c r="J34" s="45">
        <f t="shared" si="8"/>
        <v>156.6969301</v>
      </c>
      <c r="K34" s="49">
        <f t="shared" si="9"/>
        <v>24553.92791</v>
      </c>
      <c r="M34" s="25">
        <v>13183.0</v>
      </c>
      <c r="N34" s="25">
        <v>14792.0</v>
      </c>
      <c r="O34" s="50">
        <f t="shared" si="10"/>
        <v>1609</v>
      </c>
      <c r="P34" s="50">
        <f t="shared" si="11"/>
        <v>134.0833333</v>
      </c>
      <c r="R34" s="30">
        <v>45170.0</v>
      </c>
      <c r="S34" s="53">
        <v>33404.352695595604</v>
      </c>
    </row>
    <row r="35">
      <c r="A35" s="23">
        <f t="shared" si="2"/>
        <v>32</v>
      </c>
      <c r="B35" s="24">
        <v>39661.0</v>
      </c>
      <c r="C35" s="25">
        <v>16769.0</v>
      </c>
      <c r="D35" s="42">
        <f t="shared" si="3"/>
        <v>16722.82063</v>
      </c>
      <c r="E35" s="42">
        <f t="shared" si="4"/>
        <v>182.6799004</v>
      </c>
      <c r="F35" s="42">
        <f t="shared" si="5"/>
        <v>3.479077356</v>
      </c>
      <c r="G35" s="44">
        <f t="shared" si="6"/>
        <v>16591.08211</v>
      </c>
      <c r="H35" s="45"/>
      <c r="I35" s="48">
        <f t="shared" si="7"/>
        <v>177.9178918</v>
      </c>
      <c r="J35" s="45">
        <f t="shared" si="8"/>
        <v>177.9178918</v>
      </c>
      <c r="K35" s="49">
        <f t="shared" si="9"/>
        <v>31654.77621</v>
      </c>
      <c r="M35" s="25">
        <v>13949.0</v>
      </c>
      <c r="N35" s="25">
        <v>15465.0</v>
      </c>
      <c r="O35" s="50">
        <f t="shared" si="10"/>
        <v>1516</v>
      </c>
      <c r="P35" s="50">
        <f t="shared" si="11"/>
        <v>126.3333333</v>
      </c>
      <c r="R35" s="30">
        <v>45200.0</v>
      </c>
      <c r="S35" s="53">
        <v>35276.52332102297</v>
      </c>
    </row>
    <row r="36">
      <c r="A36" s="23">
        <f t="shared" si="2"/>
        <v>33</v>
      </c>
      <c r="B36" s="24">
        <v>39692.0</v>
      </c>
      <c r="C36" s="25">
        <v>15604.0</v>
      </c>
      <c r="D36" s="42">
        <f t="shared" si="3"/>
        <v>16093.08168</v>
      </c>
      <c r="E36" s="42">
        <f t="shared" si="4"/>
        <v>101.4380155</v>
      </c>
      <c r="F36" s="42">
        <f t="shared" si="5"/>
        <v>-164.1141408</v>
      </c>
      <c r="G36" s="44">
        <f t="shared" si="6"/>
        <v>16958.03141</v>
      </c>
      <c r="H36" s="45"/>
      <c r="I36" s="48">
        <f t="shared" si="7"/>
        <v>-1354.031415</v>
      </c>
      <c r="J36" s="45">
        <f t="shared" si="8"/>
        <v>1354.031415</v>
      </c>
      <c r="K36" s="49">
        <f t="shared" si="9"/>
        <v>1833401.072</v>
      </c>
      <c r="M36" s="25">
        <v>13369.0</v>
      </c>
      <c r="N36" s="25">
        <v>14141.0</v>
      </c>
      <c r="O36" s="50">
        <f t="shared" si="10"/>
        <v>772</v>
      </c>
      <c r="P36" s="50">
        <f t="shared" si="11"/>
        <v>64.33333333</v>
      </c>
      <c r="R36" s="30">
        <v>45231.0</v>
      </c>
      <c r="S36" s="53">
        <v>35290.817196707394</v>
      </c>
    </row>
    <row r="37">
      <c r="A37" s="23">
        <f t="shared" si="2"/>
        <v>34</v>
      </c>
      <c r="B37" s="24">
        <v>39722.0</v>
      </c>
      <c r="C37" s="25">
        <v>16901.0</v>
      </c>
      <c r="D37" s="42">
        <f t="shared" si="3"/>
        <v>16107.05998</v>
      </c>
      <c r="E37" s="42">
        <f t="shared" si="4"/>
        <v>92.69204372</v>
      </c>
      <c r="F37" s="42">
        <f t="shared" si="5"/>
        <v>828.9239093</v>
      </c>
      <c r="G37" s="44">
        <f t="shared" si="6"/>
        <v>17046.7662</v>
      </c>
      <c r="H37" s="45"/>
      <c r="I37" s="48">
        <f t="shared" si="7"/>
        <v>-145.7661965</v>
      </c>
      <c r="J37" s="45">
        <f t="shared" si="8"/>
        <v>145.7661965</v>
      </c>
      <c r="K37" s="49">
        <f t="shared" si="9"/>
        <v>21247.78405</v>
      </c>
      <c r="M37" s="25">
        <v>13344.0</v>
      </c>
      <c r="N37" s="25">
        <v>14766.0</v>
      </c>
      <c r="O37" s="50">
        <f t="shared" si="10"/>
        <v>1422</v>
      </c>
      <c r="P37" s="50">
        <f t="shared" si="11"/>
        <v>118.5</v>
      </c>
      <c r="R37" s="30">
        <v>45261.0</v>
      </c>
      <c r="S37" s="53">
        <v>36861.08291960872</v>
      </c>
    </row>
    <row r="38">
      <c r="A38" s="23">
        <f t="shared" si="2"/>
        <v>35</v>
      </c>
      <c r="B38" s="24">
        <v>39753.0</v>
      </c>
      <c r="C38" s="25">
        <v>15696.0</v>
      </c>
      <c r="D38" s="42">
        <f t="shared" si="3"/>
        <v>15785.36203</v>
      </c>
      <c r="E38" s="42">
        <f t="shared" si="4"/>
        <v>51.25304501</v>
      </c>
      <c r="F38" s="42">
        <f t="shared" si="5"/>
        <v>76.39396023</v>
      </c>
      <c r="G38" s="44">
        <f t="shared" si="6"/>
        <v>16386.64998</v>
      </c>
      <c r="H38" s="45"/>
      <c r="I38" s="48">
        <f t="shared" si="7"/>
        <v>-690.6499784</v>
      </c>
      <c r="J38" s="45">
        <f t="shared" si="8"/>
        <v>690.6499784</v>
      </c>
      <c r="K38" s="49">
        <f t="shared" si="9"/>
        <v>476997.3926</v>
      </c>
      <c r="P38" s="50">
        <f>AVERAGE(P26:P37)</f>
        <v>109.8958333</v>
      </c>
    </row>
    <row r="39">
      <c r="A39" s="23">
        <f t="shared" si="2"/>
        <v>36</v>
      </c>
      <c r="B39" s="24">
        <v>39783.0</v>
      </c>
      <c r="C39" s="25">
        <v>15011.0</v>
      </c>
      <c r="D39" s="42">
        <f t="shared" si="3"/>
        <v>15124.49923</v>
      </c>
      <c r="E39" s="42">
        <f t="shared" si="4"/>
        <v>-19.95853947</v>
      </c>
      <c r="F39" s="42">
        <f t="shared" si="5"/>
        <v>171.3471032</v>
      </c>
      <c r="G39" s="44">
        <f t="shared" si="6"/>
        <v>16197.85974</v>
      </c>
      <c r="H39" s="45"/>
      <c r="I39" s="48">
        <f t="shared" si="7"/>
        <v>-1186.859741</v>
      </c>
      <c r="J39" s="45">
        <f t="shared" si="8"/>
        <v>1186.859741</v>
      </c>
      <c r="K39" s="49">
        <f t="shared" si="9"/>
        <v>1408636.046</v>
      </c>
    </row>
    <row r="40">
      <c r="A40" s="23">
        <f t="shared" si="2"/>
        <v>37</v>
      </c>
      <c r="B40" s="24">
        <v>39814.0</v>
      </c>
      <c r="C40" s="25">
        <v>14246.0</v>
      </c>
      <c r="D40" s="42">
        <f t="shared" si="3"/>
        <v>15158.16956</v>
      </c>
      <c r="E40" s="42">
        <f t="shared" si="4"/>
        <v>-14.59565303</v>
      </c>
      <c r="F40" s="42">
        <f t="shared" si="5"/>
        <v>-933.6211054</v>
      </c>
      <c r="G40" s="44">
        <f t="shared" si="6"/>
        <v>14156.61856</v>
      </c>
      <c r="H40" s="45"/>
      <c r="I40" s="48">
        <f t="shared" si="7"/>
        <v>89.38144062</v>
      </c>
      <c r="J40" s="45">
        <f t="shared" si="8"/>
        <v>89.38144062</v>
      </c>
      <c r="K40" s="49">
        <f t="shared" si="9"/>
        <v>7989.041928</v>
      </c>
      <c r="M40" s="25">
        <v>14573.0</v>
      </c>
      <c r="N40" s="25">
        <v>20698.0</v>
      </c>
      <c r="O40" s="50">
        <f t="shared" ref="O40:O51" si="12">N40-M40</f>
        <v>6125</v>
      </c>
      <c r="P40" s="50">
        <f t="shared" ref="P40:P51" si="13">O40/12</f>
        <v>510.4166667</v>
      </c>
    </row>
    <row r="41">
      <c r="A41" s="23">
        <f t="shared" si="2"/>
        <v>38</v>
      </c>
      <c r="B41" s="24">
        <v>39845.0</v>
      </c>
      <c r="C41" s="25">
        <v>13593.0</v>
      </c>
      <c r="D41" s="42">
        <f t="shared" si="3"/>
        <v>15200.38736</v>
      </c>
      <c r="E41" s="42">
        <f t="shared" si="4"/>
        <v>-8.914307498</v>
      </c>
      <c r="F41" s="42">
        <f t="shared" si="5"/>
        <v>-1630.112744</v>
      </c>
      <c r="G41" s="44">
        <f t="shared" si="6"/>
        <v>13498.31091</v>
      </c>
      <c r="H41" s="45"/>
      <c r="I41" s="48">
        <f t="shared" si="7"/>
        <v>94.68909221</v>
      </c>
      <c r="J41" s="45">
        <f t="shared" si="8"/>
        <v>94.68909221</v>
      </c>
      <c r="K41" s="49">
        <f t="shared" si="9"/>
        <v>8966.024183</v>
      </c>
      <c r="M41" s="25">
        <v>14315.0</v>
      </c>
      <c r="N41" s="25">
        <v>19628.0</v>
      </c>
      <c r="O41" s="50">
        <f t="shared" si="12"/>
        <v>5313</v>
      </c>
      <c r="P41" s="50">
        <f t="shared" si="13"/>
        <v>442.75</v>
      </c>
    </row>
    <row r="42">
      <c r="A42" s="23">
        <f t="shared" si="2"/>
        <v>39</v>
      </c>
      <c r="B42" s="24">
        <v>39873.0</v>
      </c>
      <c r="C42" s="25">
        <v>16826.0</v>
      </c>
      <c r="D42" s="42">
        <f t="shared" si="3"/>
        <v>16154.80286</v>
      </c>
      <c r="E42" s="42">
        <f t="shared" si="4"/>
        <v>87.41867343</v>
      </c>
      <c r="F42" s="42">
        <f t="shared" si="5"/>
        <v>285.8652126</v>
      </c>
      <c r="G42" s="44">
        <f t="shared" si="6"/>
        <v>15220.45032</v>
      </c>
      <c r="H42" s="45"/>
      <c r="I42" s="48">
        <f t="shared" si="7"/>
        <v>1605.549682</v>
      </c>
      <c r="J42" s="45">
        <f t="shared" si="8"/>
        <v>1605.549682</v>
      </c>
      <c r="K42" s="49">
        <f t="shared" si="9"/>
        <v>2577789.782</v>
      </c>
      <c r="M42" s="25">
        <v>15521.0</v>
      </c>
      <c r="N42" s="25">
        <v>22427.0</v>
      </c>
      <c r="O42" s="50">
        <f t="shared" si="12"/>
        <v>6906</v>
      </c>
      <c r="P42" s="50">
        <f t="shared" si="13"/>
        <v>575.5</v>
      </c>
    </row>
    <row r="43">
      <c r="A43" s="23">
        <f t="shared" si="2"/>
        <v>40</v>
      </c>
      <c r="B43" s="24">
        <v>39904.0</v>
      </c>
      <c r="C43" s="25">
        <v>16458.0</v>
      </c>
      <c r="D43" s="42">
        <f t="shared" si="3"/>
        <v>16488.11956</v>
      </c>
      <c r="E43" s="42">
        <f t="shared" si="4"/>
        <v>112.0084754</v>
      </c>
      <c r="F43" s="42">
        <f t="shared" si="5"/>
        <v>-128.4787646</v>
      </c>
      <c r="G43" s="44">
        <f t="shared" si="6"/>
        <v>16048.16997</v>
      </c>
      <c r="H43" s="45"/>
      <c r="I43" s="48">
        <f t="shared" si="7"/>
        <v>409.8300326</v>
      </c>
      <c r="J43" s="45">
        <f t="shared" si="8"/>
        <v>409.8300326</v>
      </c>
      <c r="K43" s="49">
        <f t="shared" si="9"/>
        <v>167960.6556</v>
      </c>
      <c r="M43" s="25">
        <v>15724.0</v>
      </c>
      <c r="N43" s="25">
        <v>21502.0</v>
      </c>
      <c r="O43" s="50">
        <f t="shared" si="12"/>
        <v>5778</v>
      </c>
      <c r="P43" s="50">
        <f t="shared" si="13"/>
        <v>481.5</v>
      </c>
    </row>
    <row r="44">
      <c r="A44" s="23">
        <f t="shared" si="2"/>
        <v>41</v>
      </c>
      <c r="B44" s="24">
        <v>39934.0</v>
      </c>
      <c r="C44" s="25">
        <v>17467.0</v>
      </c>
      <c r="D44" s="42">
        <f t="shared" si="3"/>
        <v>16910.44056</v>
      </c>
      <c r="E44" s="42">
        <f t="shared" si="4"/>
        <v>143.0397286</v>
      </c>
      <c r="F44" s="42">
        <f t="shared" si="5"/>
        <v>432.4344235</v>
      </c>
      <c r="G44" s="44">
        <f t="shared" si="6"/>
        <v>16949.81245</v>
      </c>
      <c r="H44" s="45"/>
      <c r="I44" s="48">
        <f t="shared" si="7"/>
        <v>517.1875529</v>
      </c>
      <c r="J44" s="45">
        <f t="shared" si="8"/>
        <v>517.1875529</v>
      </c>
      <c r="K44" s="49">
        <f t="shared" si="9"/>
        <v>267482.9649</v>
      </c>
      <c r="M44" s="25">
        <v>15795.0</v>
      </c>
      <c r="N44" s="25">
        <v>22547.0</v>
      </c>
      <c r="O44" s="50">
        <f t="shared" si="12"/>
        <v>6752</v>
      </c>
      <c r="P44" s="50">
        <f t="shared" si="13"/>
        <v>562.6666667</v>
      </c>
    </row>
    <row r="45">
      <c r="A45" s="23">
        <f t="shared" si="2"/>
        <v>42</v>
      </c>
      <c r="B45" s="24">
        <v>39965.0</v>
      </c>
      <c r="C45" s="25">
        <v>17746.0</v>
      </c>
      <c r="D45" s="42">
        <f t="shared" si="3"/>
        <v>17415.15736</v>
      </c>
      <c r="E45" s="42">
        <f t="shared" si="4"/>
        <v>179.2074354</v>
      </c>
      <c r="F45" s="42">
        <f t="shared" si="5"/>
        <v>186.1718113</v>
      </c>
      <c r="G45" s="44">
        <f t="shared" si="6"/>
        <v>17143.20489</v>
      </c>
      <c r="H45" s="45"/>
      <c r="I45" s="48">
        <f t="shared" si="7"/>
        <v>602.7951147</v>
      </c>
      <c r="J45" s="45">
        <f t="shared" si="8"/>
        <v>602.7951147</v>
      </c>
      <c r="K45" s="49">
        <f t="shared" si="9"/>
        <v>363361.9503</v>
      </c>
      <c r="M45" s="25">
        <v>16932.0</v>
      </c>
      <c r="N45" s="25">
        <v>23415.0</v>
      </c>
      <c r="O45" s="50">
        <f t="shared" si="12"/>
        <v>6483</v>
      </c>
      <c r="P45" s="50">
        <f t="shared" si="13"/>
        <v>540.25</v>
      </c>
    </row>
    <row r="46">
      <c r="A46" s="23">
        <f t="shared" si="2"/>
        <v>43</v>
      </c>
      <c r="B46" s="24">
        <v>39995.0</v>
      </c>
      <c r="C46" s="25">
        <v>17959.0</v>
      </c>
      <c r="D46" s="42">
        <f t="shared" si="3"/>
        <v>17179.2206</v>
      </c>
      <c r="E46" s="42">
        <f t="shared" si="4"/>
        <v>137.6930158</v>
      </c>
      <c r="F46" s="42">
        <f t="shared" si="5"/>
        <v>945.8370776</v>
      </c>
      <c r="G46" s="44">
        <f t="shared" si="6"/>
        <v>18650.90699</v>
      </c>
      <c r="H46" s="45"/>
      <c r="I46" s="48">
        <f t="shared" si="7"/>
        <v>-691.9069932</v>
      </c>
      <c r="J46" s="45">
        <f t="shared" si="8"/>
        <v>691.9069932</v>
      </c>
      <c r="K46" s="49">
        <f t="shared" si="9"/>
        <v>478735.2872</v>
      </c>
      <c r="M46" s="25">
        <v>19917.0</v>
      </c>
      <c r="N46" s="25">
        <v>22125.0</v>
      </c>
      <c r="O46" s="50">
        <f t="shared" si="12"/>
        <v>2208</v>
      </c>
      <c r="P46" s="50">
        <f t="shared" si="13"/>
        <v>184</v>
      </c>
    </row>
    <row r="47">
      <c r="A47" s="23">
        <f t="shared" si="2"/>
        <v>44</v>
      </c>
      <c r="B47" s="24">
        <v>40026.0</v>
      </c>
      <c r="C47" s="25">
        <v>17204.0</v>
      </c>
      <c r="D47" s="42">
        <f t="shared" si="3"/>
        <v>17247.078</v>
      </c>
      <c r="E47" s="42">
        <f t="shared" si="4"/>
        <v>130.7094542</v>
      </c>
      <c r="F47" s="42">
        <f t="shared" si="5"/>
        <v>-15.14375367</v>
      </c>
      <c r="G47" s="44">
        <f t="shared" si="6"/>
        <v>17320.39269</v>
      </c>
      <c r="H47" s="45"/>
      <c r="I47" s="48">
        <f t="shared" si="7"/>
        <v>-116.3926939</v>
      </c>
      <c r="J47" s="45">
        <f t="shared" si="8"/>
        <v>116.3926939</v>
      </c>
      <c r="K47" s="49">
        <f t="shared" si="9"/>
        <v>13547.2592</v>
      </c>
      <c r="M47" s="25">
        <v>19031.0</v>
      </c>
      <c r="N47" s="25">
        <v>22763.0</v>
      </c>
      <c r="O47" s="50">
        <f t="shared" si="12"/>
        <v>3732</v>
      </c>
      <c r="P47" s="50">
        <f t="shared" si="13"/>
        <v>311</v>
      </c>
    </row>
    <row r="48">
      <c r="A48" s="23">
        <f t="shared" si="2"/>
        <v>45</v>
      </c>
      <c r="B48" s="24">
        <v>40057.0</v>
      </c>
      <c r="C48" s="25">
        <v>16840.0</v>
      </c>
      <c r="D48" s="42">
        <f t="shared" si="3"/>
        <v>17153.58347</v>
      </c>
      <c r="E48" s="42">
        <f t="shared" si="4"/>
        <v>108.2890554</v>
      </c>
      <c r="F48" s="42">
        <f t="shared" si="5"/>
        <v>-223.901871</v>
      </c>
      <c r="G48" s="44">
        <f t="shared" si="6"/>
        <v>17213.67331</v>
      </c>
      <c r="H48" s="45"/>
      <c r="I48" s="48">
        <f t="shared" si="7"/>
        <v>-373.6733136</v>
      </c>
      <c r="J48" s="45">
        <f t="shared" si="8"/>
        <v>373.6733136</v>
      </c>
      <c r="K48" s="49">
        <f t="shared" si="9"/>
        <v>139631.7453</v>
      </c>
      <c r="M48" s="25">
        <v>19439.0</v>
      </c>
      <c r="N48" s="25">
        <v>23219.0</v>
      </c>
      <c r="O48" s="50">
        <f t="shared" si="12"/>
        <v>3780</v>
      </c>
      <c r="P48" s="50">
        <f t="shared" si="13"/>
        <v>315</v>
      </c>
    </row>
    <row r="49">
      <c r="A49" s="23">
        <f t="shared" si="2"/>
        <v>46</v>
      </c>
      <c r="B49" s="24">
        <v>40087.0</v>
      </c>
      <c r="C49" s="25">
        <v>17438.0</v>
      </c>
      <c r="D49" s="42">
        <f t="shared" si="3"/>
        <v>16870.19466</v>
      </c>
      <c r="E49" s="42">
        <f t="shared" si="4"/>
        <v>69.12126954</v>
      </c>
      <c r="F49" s="42">
        <f t="shared" si="5"/>
        <v>724.4764803</v>
      </c>
      <c r="G49" s="44">
        <f t="shared" si="6"/>
        <v>18090.79643</v>
      </c>
      <c r="H49" s="45"/>
      <c r="I49" s="48">
        <f t="shared" si="7"/>
        <v>-652.7964309</v>
      </c>
      <c r="J49" s="45">
        <f t="shared" si="8"/>
        <v>652.7964309</v>
      </c>
      <c r="K49" s="49">
        <f t="shared" si="9"/>
        <v>426143.1802</v>
      </c>
      <c r="M49" s="25">
        <v>20198.0</v>
      </c>
      <c r="N49" s="25">
        <v>24503.0</v>
      </c>
      <c r="O49" s="50">
        <f t="shared" si="12"/>
        <v>4305</v>
      </c>
      <c r="P49" s="50">
        <f t="shared" si="13"/>
        <v>358.75</v>
      </c>
    </row>
    <row r="50">
      <c r="A50" s="23">
        <f t="shared" si="2"/>
        <v>47</v>
      </c>
      <c r="B50" s="24">
        <v>40118.0</v>
      </c>
      <c r="C50" s="25">
        <v>16434.0</v>
      </c>
      <c r="D50" s="42">
        <f t="shared" si="3"/>
        <v>16590.29</v>
      </c>
      <c r="E50" s="42">
        <f t="shared" si="4"/>
        <v>34.21867597</v>
      </c>
      <c r="F50" s="42">
        <f t="shared" si="5"/>
        <v>-16.67962263</v>
      </c>
      <c r="G50" s="44">
        <f t="shared" si="6"/>
        <v>17015.70989</v>
      </c>
      <c r="H50" s="45"/>
      <c r="I50" s="48">
        <f t="shared" si="7"/>
        <v>-581.7098929</v>
      </c>
      <c r="J50" s="45">
        <f t="shared" si="8"/>
        <v>581.7098929</v>
      </c>
      <c r="K50" s="49">
        <f t="shared" si="9"/>
        <v>338386.3994</v>
      </c>
      <c r="M50" s="25">
        <v>19578.0</v>
      </c>
      <c r="N50" s="25">
        <v>23986.0</v>
      </c>
      <c r="O50" s="50">
        <f t="shared" si="12"/>
        <v>4408</v>
      </c>
      <c r="P50" s="50">
        <f t="shared" si="13"/>
        <v>367.3333333</v>
      </c>
    </row>
    <row r="51">
      <c r="A51" s="23">
        <f t="shared" si="2"/>
        <v>48</v>
      </c>
      <c r="B51" s="24">
        <v>40148.0</v>
      </c>
      <c r="C51" s="25">
        <v>17211.0</v>
      </c>
      <c r="D51" s="42">
        <f t="shared" si="3"/>
        <v>16873.59521</v>
      </c>
      <c r="E51" s="42">
        <f t="shared" si="4"/>
        <v>59.1273294</v>
      </c>
      <c r="F51" s="42">
        <f t="shared" si="5"/>
        <v>237.770179</v>
      </c>
      <c r="G51" s="44">
        <f t="shared" si="6"/>
        <v>16795.85578</v>
      </c>
      <c r="H51" s="45"/>
      <c r="I51" s="48">
        <f t="shared" si="7"/>
        <v>415.144224</v>
      </c>
      <c r="J51" s="45">
        <f t="shared" si="8"/>
        <v>415.144224</v>
      </c>
      <c r="K51" s="49">
        <f t="shared" si="9"/>
        <v>172344.7267</v>
      </c>
      <c r="M51" s="25">
        <v>20992.0</v>
      </c>
      <c r="N51" s="25">
        <v>25791.0</v>
      </c>
      <c r="O51" s="50">
        <f t="shared" si="12"/>
        <v>4799</v>
      </c>
      <c r="P51" s="50">
        <f t="shared" si="13"/>
        <v>399.9166667</v>
      </c>
    </row>
    <row r="52">
      <c r="A52" s="23">
        <f t="shared" si="2"/>
        <v>49</v>
      </c>
      <c r="B52" s="24">
        <v>40179.0</v>
      </c>
      <c r="C52" s="25">
        <v>17039.0</v>
      </c>
      <c r="D52" s="42">
        <f t="shared" si="3"/>
        <v>17556.66168</v>
      </c>
      <c r="E52" s="42">
        <f t="shared" si="4"/>
        <v>121.5212435</v>
      </c>
      <c r="F52" s="42">
        <f t="shared" si="5"/>
        <v>-767.2373344</v>
      </c>
      <c r="G52" s="44">
        <f t="shared" si="6"/>
        <v>15999.10143</v>
      </c>
      <c r="H52" s="45"/>
      <c r="I52" s="48">
        <f t="shared" si="7"/>
        <v>1039.898569</v>
      </c>
      <c r="J52" s="45">
        <f t="shared" si="8"/>
        <v>1039.898569</v>
      </c>
      <c r="K52" s="49">
        <f t="shared" si="9"/>
        <v>1081389.033</v>
      </c>
      <c r="P52" s="50">
        <f>AVERAGE(P40:P51)</f>
        <v>420.7569444</v>
      </c>
    </row>
    <row r="53">
      <c r="A53" s="23">
        <f t="shared" si="2"/>
        <v>50</v>
      </c>
      <c r="B53" s="24">
        <v>40210.0</v>
      </c>
      <c r="C53" s="25">
        <v>14880.0</v>
      </c>
      <c r="D53" s="42">
        <f t="shared" si="3"/>
        <v>16977.34082</v>
      </c>
      <c r="E53" s="42">
        <f t="shared" si="4"/>
        <v>51.43703289</v>
      </c>
      <c r="F53" s="42">
        <f t="shared" si="5"/>
        <v>-1817.003972</v>
      </c>
      <c r="G53" s="44">
        <f t="shared" si="6"/>
        <v>16048.07018</v>
      </c>
      <c r="H53" s="45"/>
      <c r="I53" s="48">
        <f t="shared" si="7"/>
        <v>-1168.070177</v>
      </c>
      <c r="J53" s="45">
        <f t="shared" si="8"/>
        <v>1168.070177</v>
      </c>
      <c r="K53" s="49">
        <f t="shared" si="9"/>
        <v>1364387.939</v>
      </c>
    </row>
    <row r="54">
      <c r="A54" s="23">
        <f t="shared" si="2"/>
        <v>51</v>
      </c>
      <c r="B54" s="24">
        <v>40238.0</v>
      </c>
      <c r="C54" s="25">
        <v>16617.0</v>
      </c>
      <c r="D54" s="42">
        <f t="shared" si="3"/>
        <v>16610.19201</v>
      </c>
      <c r="E54" s="42">
        <f t="shared" si="4"/>
        <v>9.578449259</v>
      </c>
      <c r="F54" s="42">
        <f t="shared" si="5"/>
        <v>174.2423229</v>
      </c>
      <c r="G54" s="44">
        <f t="shared" si="6"/>
        <v>17314.64306</v>
      </c>
      <c r="H54" s="45"/>
      <c r="I54" s="48">
        <f t="shared" si="7"/>
        <v>-697.6430605</v>
      </c>
      <c r="J54" s="45">
        <f t="shared" si="8"/>
        <v>697.6430605</v>
      </c>
      <c r="K54" s="49">
        <f t="shared" si="9"/>
        <v>486705.8399</v>
      </c>
    </row>
    <row r="55">
      <c r="A55" s="23">
        <f t="shared" si="2"/>
        <v>52</v>
      </c>
      <c r="B55" s="24">
        <v>40269.0</v>
      </c>
      <c r="C55" s="25">
        <v>16156.0</v>
      </c>
      <c r="D55" s="42">
        <f t="shared" si="3"/>
        <v>16418.59544</v>
      </c>
      <c r="E55" s="42">
        <f t="shared" si="4"/>
        <v>-10.53905252</v>
      </c>
      <c r="F55" s="42">
        <f t="shared" si="5"/>
        <v>-182.125436</v>
      </c>
      <c r="G55" s="44">
        <f t="shared" si="6"/>
        <v>16491.2917</v>
      </c>
      <c r="H55" s="45"/>
      <c r="I55" s="48">
        <f t="shared" si="7"/>
        <v>-335.2916963</v>
      </c>
      <c r="J55" s="45">
        <f t="shared" si="8"/>
        <v>335.2916963</v>
      </c>
      <c r="K55" s="49">
        <f t="shared" si="9"/>
        <v>112420.5216</v>
      </c>
    </row>
    <row r="56">
      <c r="A56" s="23">
        <f t="shared" si="2"/>
        <v>53</v>
      </c>
      <c r="B56" s="24">
        <v>40299.0</v>
      </c>
      <c r="C56" s="25">
        <v>16565.0</v>
      </c>
      <c r="D56" s="42">
        <f t="shared" si="3"/>
        <v>16242.7619</v>
      </c>
      <c r="E56" s="42">
        <f t="shared" si="4"/>
        <v>-27.06850136</v>
      </c>
      <c r="F56" s="42">
        <f t="shared" si="5"/>
        <v>388.3558932</v>
      </c>
      <c r="G56" s="44">
        <f t="shared" si="6"/>
        <v>16840.49081</v>
      </c>
      <c r="H56" s="45"/>
      <c r="I56" s="48">
        <f t="shared" si="7"/>
        <v>-275.490814</v>
      </c>
      <c r="J56" s="45">
        <f t="shared" si="8"/>
        <v>275.490814</v>
      </c>
      <c r="K56" s="49">
        <f t="shared" si="9"/>
        <v>75895.18862</v>
      </c>
    </row>
    <row r="57">
      <c r="A57" s="23">
        <f t="shared" si="2"/>
        <v>54</v>
      </c>
      <c r="B57" s="24">
        <v>40330.0</v>
      </c>
      <c r="C57" s="25">
        <v>16808.0</v>
      </c>
      <c r="D57" s="42">
        <f t="shared" si="3"/>
        <v>16459.37427</v>
      </c>
      <c r="E57" s="42">
        <f t="shared" si="4"/>
        <v>-2.700414087</v>
      </c>
      <c r="F57" s="42">
        <f t="shared" si="5"/>
        <v>251.1533773</v>
      </c>
      <c r="G57" s="44">
        <f t="shared" si="6"/>
        <v>16401.86521</v>
      </c>
      <c r="H57" s="45"/>
      <c r="I57" s="48">
        <f t="shared" si="7"/>
        <v>406.1347879</v>
      </c>
      <c r="J57" s="45">
        <f t="shared" si="8"/>
        <v>406.1347879</v>
      </c>
      <c r="K57" s="49">
        <f t="shared" si="9"/>
        <v>164945.466</v>
      </c>
    </row>
    <row r="58">
      <c r="A58" s="23">
        <f t="shared" si="2"/>
        <v>55</v>
      </c>
      <c r="B58" s="24">
        <v>40360.0</v>
      </c>
      <c r="C58" s="25">
        <v>17181.0</v>
      </c>
      <c r="D58" s="42">
        <f t="shared" si="3"/>
        <v>16323.7673</v>
      </c>
      <c r="E58" s="42">
        <f t="shared" si="4"/>
        <v>-15.99107031</v>
      </c>
      <c r="F58" s="42">
        <f t="shared" si="5"/>
        <v>910.3953277</v>
      </c>
      <c r="G58" s="44">
        <f t="shared" si="6"/>
        <v>17402.51094</v>
      </c>
      <c r="H58" s="45"/>
      <c r="I58" s="48">
        <f t="shared" si="7"/>
        <v>-221.5109371</v>
      </c>
      <c r="J58" s="45">
        <f t="shared" si="8"/>
        <v>221.5109371</v>
      </c>
      <c r="K58" s="49">
        <f t="shared" si="9"/>
        <v>49067.09525</v>
      </c>
    </row>
    <row r="59">
      <c r="A59" s="23">
        <f t="shared" si="2"/>
        <v>56</v>
      </c>
      <c r="B59" s="24">
        <v>40391.0</v>
      </c>
      <c r="C59" s="25">
        <v>16140.0</v>
      </c>
      <c r="D59" s="42">
        <f t="shared" si="3"/>
        <v>16216.19674</v>
      </c>
      <c r="E59" s="42">
        <f t="shared" si="4"/>
        <v>-25.14901871</v>
      </c>
      <c r="F59" s="42">
        <f t="shared" si="5"/>
        <v>-39.56494939</v>
      </c>
      <c r="G59" s="44">
        <f t="shared" si="6"/>
        <v>16292.63247</v>
      </c>
      <c r="H59" s="45"/>
      <c r="I59" s="48">
        <f t="shared" si="7"/>
        <v>-152.6324732</v>
      </c>
      <c r="J59" s="45">
        <f t="shared" si="8"/>
        <v>152.6324732</v>
      </c>
      <c r="K59" s="49">
        <f t="shared" si="9"/>
        <v>23296.67188</v>
      </c>
    </row>
    <row r="60">
      <c r="A60" s="23">
        <f t="shared" si="2"/>
        <v>57</v>
      </c>
      <c r="B60" s="24">
        <v>40422.0</v>
      </c>
      <c r="C60" s="25">
        <v>16713.0</v>
      </c>
      <c r="D60" s="42">
        <f t="shared" si="3"/>
        <v>16638.56021</v>
      </c>
      <c r="E60" s="42">
        <f t="shared" si="4"/>
        <v>19.6022301</v>
      </c>
      <c r="F60" s="42">
        <f t="shared" si="5"/>
        <v>-104.5652075</v>
      </c>
      <c r="G60" s="44">
        <f t="shared" si="6"/>
        <v>15967.14585</v>
      </c>
      <c r="H60" s="45"/>
      <c r="I60" s="48">
        <f t="shared" si="7"/>
        <v>745.8541467</v>
      </c>
      <c r="J60" s="45">
        <f t="shared" si="8"/>
        <v>745.8541467</v>
      </c>
      <c r="K60" s="49">
        <f t="shared" si="9"/>
        <v>556298.4082</v>
      </c>
    </row>
    <row r="61">
      <c r="A61" s="23">
        <f t="shared" si="2"/>
        <v>58</v>
      </c>
      <c r="B61" s="24">
        <v>40452.0</v>
      </c>
      <c r="C61" s="25">
        <v>16542.0</v>
      </c>
      <c r="D61" s="42">
        <f t="shared" si="3"/>
        <v>16153.77909</v>
      </c>
      <c r="E61" s="42">
        <f t="shared" si="4"/>
        <v>-30.83610527</v>
      </c>
      <c r="F61" s="42">
        <f t="shared" si="5"/>
        <v>589.9742527</v>
      </c>
      <c r="G61" s="44">
        <f t="shared" si="6"/>
        <v>17382.63892</v>
      </c>
      <c r="H61" s="45"/>
      <c r="I61" s="48">
        <f t="shared" si="7"/>
        <v>-840.6389227</v>
      </c>
      <c r="J61" s="45">
        <f t="shared" si="8"/>
        <v>840.6389227</v>
      </c>
      <c r="K61" s="49">
        <f t="shared" si="9"/>
        <v>706673.7984</v>
      </c>
    </row>
    <row r="62">
      <c r="A62" s="23">
        <f t="shared" si="2"/>
        <v>59</v>
      </c>
      <c r="B62" s="24">
        <v>40483.0</v>
      </c>
      <c r="C62" s="25">
        <v>16088.0</v>
      </c>
      <c r="D62" s="42">
        <f t="shared" si="3"/>
        <v>16111.98497</v>
      </c>
      <c r="E62" s="42">
        <f t="shared" si="4"/>
        <v>-31.93190692</v>
      </c>
      <c r="F62" s="42">
        <f t="shared" si="5"/>
        <v>-19.60176037</v>
      </c>
      <c r="G62" s="44">
        <f t="shared" si="6"/>
        <v>16106.26336</v>
      </c>
      <c r="H62" s="45"/>
      <c r="I62" s="48">
        <f t="shared" si="7"/>
        <v>-18.26336086</v>
      </c>
      <c r="J62" s="45">
        <f t="shared" si="8"/>
        <v>18.26336086</v>
      </c>
      <c r="K62" s="49">
        <f t="shared" si="9"/>
        <v>333.5503499</v>
      </c>
    </row>
    <row r="63">
      <c r="A63" s="23">
        <f t="shared" si="2"/>
        <v>60</v>
      </c>
      <c r="B63" s="24">
        <v>40513.0</v>
      </c>
      <c r="C63" s="25">
        <v>17299.0</v>
      </c>
      <c r="D63" s="42">
        <f t="shared" si="3"/>
        <v>16668.75912</v>
      </c>
      <c r="E63" s="42">
        <f t="shared" si="4"/>
        <v>26.93869874</v>
      </c>
      <c r="F63" s="42">
        <f t="shared" si="5"/>
        <v>394.7584607</v>
      </c>
      <c r="G63" s="44">
        <f t="shared" si="6"/>
        <v>16317.82324</v>
      </c>
      <c r="H63" s="45"/>
      <c r="I63" s="48">
        <f t="shared" si="7"/>
        <v>981.176761</v>
      </c>
      <c r="J63" s="45">
        <f t="shared" si="8"/>
        <v>981.176761</v>
      </c>
      <c r="K63" s="49">
        <f t="shared" si="9"/>
        <v>962707.8362</v>
      </c>
    </row>
    <row r="64">
      <c r="A64" s="23">
        <f t="shared" si="2"/>
        <v>61</v>
      </c>
      <c r="B64" s="24">
        <v>40544.0</v>
      </c>
      <c r="C64" s="25">
        <v>16446.0</v>
      </c>
      <c r="D64" s="42">
        <f t="shared" si="3"/>
        <v>17006.22153</v>
      </c>
      <c r="E64" s="42">
        <f t="shared" si="4"/>
        <v>57.99106988</v>
      </c>
      <c r="F64" s="42">
        <f t="shared" si="5"/>
        <v>-684.4310114</v>
      </c>
      <c r="G64" s="44">
        <f t="shared" si="6"/>
        <v>15928.46048</v>
      </c>
      <c r="H64" s="45"/>
      <c r="I64" s="48">
        <f t="shared" si="7"/>
        <v>517.5395191</v>
      </c>
      <c r="J64" s="45">
        <f t="shared" si="8"/>
        <v>517.5395191</v>
      </c>
      <c r="K64" s="49">
        <f t="shared" si="9"/>
        <v>267847.1538</v>
      </c>
    </row>
    <row r="65">
      <c r="A65" s="23">
        <f t="shared" si="2"/>
        <v>62</v>
      </c>
      <c r="B65" s="24">
        <v>40575.0</v>
      </c>
      <c r="C65" s="25">
        <v>14519.0</v>
      </c>
      <c r="D65" s="42">
        <f t="shared" si="3"/>
        <v>16627.28742</v>
      </c>
      <c r="E65" s="42">
        <f t="shared" si="4"/>
        <v>14.29855243</v>
      </c>
      <c r="F65" s="42">
        <f t="shared" si="5"/>
        <v>-1933.517352</v>
      </c>
      <c r="G65" s="44">
        <f t="shared" si="6"/>
        <v>15247.20862</v>
      </c>
      <c r="H65" s="45"/>
      <c r="I65" s="48">
        <f t="shared" si="7"/>
        <v>-728.2086242</v>
      </c>
      <c r="J65" s="45">
        <f t="shared" si="8"/>
        <v>728.2086242</v>
      </c>
      <c r="K65" s="49">
        <f t="shared" si="9"/>
        <v>530287.8004</v>
      </c>
    </row>
    <row r="66">
      <c r="A66" s="23">
        <f t="shared" si="2"/>
        <v>63</v>
      </c>
      <c r="B66" s="24">
        <v>40603.0</v>
      </c>
      <c r="C66" s="25">
        <v>16584.0</v>
      </c>
      <c r="D66" s="42">
        <f t="shared" si="3"/>
        <v>16502.489</v>
      </c>
      <c r="E66" s="42">
        <f t="shared" si="4"/>
        <v>0.3888545822</v>
      </c>
      <c r="F66" s="42">
        <f t="shared" si="5"/>
        <v>137.1497953</v>
      </c>
      <c r="G66" s="44">
        <f t="shared" si="6"/>
        <v>16815.8283</v>
      </c>
      <c r="H66" s="45"/>
      <c r="I66" s="48">
        <f t="shared" si="7"/>
        <v>-231.8282975</v>
      </c>
      <c r="J66" s="45">
        <f t="shared" si="8"/>
        <v>231.8282975</v>
      </c>
      <c r="K66" s="49">
        <f t="shared" si="9"/>
        <v>53744.35951</v>
      </c>
    </row>
    <row r="67">
      <c r="A67" s="23">
        <f t="shared" si="2"/>
        <v>64</v>
      </c>
      <c r="B67" s="24">
        <v>40634.0</v>
      </c>
      <c r="C67" s="25">
        <v>16031.0</v>
      </c>
      <c r="D67" s="42">
        <f t="shared" si="3"/>
        <v>16329.0264</v>
      </c>
      <c r="E67" s="42">
        <f t="shared" si="4"/>
        <v>-16.9962903</v>
      </c>
      <c r="F67" s="42">
        <f t="shared" si="5"/>
        <v>-228.4858223</v>
      </c>
      <c r="G67" s="44">
        <f t="shared" si="6"/>
        <v>16320.75241</v>
      </c>
      <c r="H67" s="45"/>
      <c r="I67" s="48">
        <f t="shared" si="7"/>
        <v>-289.7524147</v>
      </c>
      <c r="J67" s="45">
        <f t="shared" si="8"/>
        <v>289.7524147</v>
      </c>
      <c r="K67" s="49">
        <f t="shared" si="9"/>
        <v>83956.46183</v>
      </c>
    </row>
    <row r="68">
      <c r="A68" s="23">
        <f t="shared" si="2"/>
        <v>65</v>
      </c>
      <c r="B68" s="24">
        <v>40664.0</v>
      </c>
      <c r="C68" s="25">
        <v>17018.0</v>
      </c>
      <c r="D68" s="42">
        <f t="shared" si="3"/>
        <v>16502.59851</v>
      </c>
      <c r="E68" s="42">
        <f t="shared" si="4"/>
        <v>2.060549413</v>
      </c>
      <c r="F68" s="42">
        <f t="shared" si="5"/>
        <v>439.1741324</v>
      </c>
      <c r="G68" s="44">
        <f t="shared" si="6"/>
        <v>16700.386</v>
      </c>
      <c r="H68" s="45"/>
      <c r="I68" s="48">
        <f t="shared" si="7"/>
        <v>317.6139952</v>
      </c>
      <c r="J68" s="45">
        <f t="shared" si="8"/>
        <v>317.6139952</v>
      </c>
      <c r="K68" s="49">
        <f t="shared" si="9"/>
        <v>100878.65</v>
      </c>
    </row>
    <row r="69">
      <c r="A69" s="23">
        <f t="shared" si="2"/>
        <v>66</v>
      </c>
      <c r="B69" s="24">
        <v>40695.0</v>
      </c>
      <c r="C69" s="25">
        <v>16806.0</v>
      </c>
      <c r="D69" s="42">
        <f t="shared" si="3"/>
        <v>16534.7716</v>
      </c>
      <c r="E69" s="42">
        <f t="shared" si="4"/>
        <v>5.071803286</v>
      </c>
      <c r="F69" s="42">
        <f t="shared" si="5"/>
        <v>259.1833877</v>
      </c>
      <c r="G69" s="44">
        <f t="shared" si="6"/>
        <v>16755.81244</v>
      </c>
      <c r="H69" s="45"/>
      <c r="I69" s="48">
        <f t="shared" si="7"/>
        <v>50.18756454</v>
      </c>
      <c r="J69" s="45">
        <f t="shared" si="8"/>
        <v>50.18756454</v>
      </c>
      <c r="K69" s="49">
        <f t="shared" si="9"/>
        <v>2518.791635</v>
      </c>
    </row>
    <row r="70">
      <c r="A70" s="23">
        <f t="shared" si="2"/>
        <v>67</v>
      </c>
      <c r="B70" s="24">
        <v>40725.0</v>
      </c>
      <c r="C70" s="25">
        <v>17632.0</v>
      </c>
      <c r="D70" s="42">
        <f t="shared" si="3"/>
        <v>16648.90016</v>
      </c>
      <c r="E70" s="42">
        <f t="shared" si="4"/>
        <v>15.97747962</v>
      </c>
      <c r="F70" s="42">
        <f t="shared" si="5"/>
        <v>939.4771312</v>
      </c>
      <c r="G70" s="44">
        <f t="shared" si="6"/>
        <v>17450.23873</v>
      </c>
      <c r="H70" s="45"/>
      <c r="I70" s="48">
        <f t="shared" si="7"/>
        <v>181.7612722</v>
      </c>
      <c r="J70" s="45">
        <f t="shared" si="8"/>
        <v>181.7612722</v>
      </c>
      <c r="K70" s="49">
        <f t="shared" si="9"/>
        <v>33037.16006</v>
      </c>
    </row>
    <row r="71">
      <c r="A71" s="23">
        <f t="shared" si="2"/>
        <v>68</v>
      </c>
      <c r="B71" s="24">
        <v>40756.0</v>
      </c>
      <c r="C71" s="25">
        <v>14492.0</v>
      </c>
      <c r="D71" s="42">
        <f t="shared" si="3"/>
        <v>15384.89003</v>
      </c>
      <c r="E71" s="42">
        <f t="shared" si="4"/>
        <v>-112.021282</v>
      </c>
      <c r="F71" s="42">
        <f t="shared" si="5"/>
        <v>-380.8949804</v>
      </c>
      <c r="G71" s="44">
        <f t="shared" si="6"/>
        <v>16625.31269</v>
      </c>
      <c r="H71" s="45"/>
      <c r="I71" s="48">
        <f t="shared" si="7"/>
        <v>-2133.312694</v>
      </c>
      <c r="J71" s="45">
        <f t="shared" si="8"/>
        <v>2133.312694</v>
      </c>
      <c r="K71" s="49">
        <f t="shared" si="9"/>
        <v>4551023.049</v>
      </c>
    </row>
    <row r="72">
      <c r="A72" s="23">
        <f t="shared" si="2"/>
        <v>69</v>
      </c>
      <c r="B72" s="24">
        <v>40787.0</v>
      </c>
      <c r="C72" s="25">
        <v>16353.0</v>
      </c>
      <c r="D72" s="42">
        <f t="shared" si="3"/>
        <v>15983.68662</v>
      </c>
      <c r="E72" s="42">
        <f t="shared" si="4"/>
        <v>-40.93949424</v>
      </c>
      <c r="F72" s="42">
        <f t="shared" si="5"/>
        <v>84.98622652</v>
      </c>
      <c r="G72" s="44">
        <f t="shared" si="6"/>
        <v>15168.30354</v>
      </c>
      <c r="H72" s="45"/>
      <c r="I72" s="48">
        <f t="shared" si="7"/>
        <v>1184.696463</v>
      </c>
      <c r="J72" s="45">
        <f t="shared" si="8"/>
        <v>1184.696463</v>
      </c>
      <c r="K72" s="49">
        <f t="shared" si="9"/>
        <v>1403505.709</v>
      </c>
    </row>
    <row r="73">
      <c r="A73" s="23">
        <f t="shared" si="2"/>
        <v>70</v>
      </c>
      <c r="B73" s="24">
        <v>40817.0</v>
      </c>
      <c r="C73" s="25">
        <v>16062.0</v>
      </c>
      <c r="D73" s="42">
        <f t="shared" si="3"/>
        <v>15660.3143</v>
      </c>
      <c r="E73" s="42">
        <f t="shared" si="4"/>
        <v>-69.1827771</v>
      </c>
      <c r="F73" s="42">
        <f t="shared" si="5"/>
        <v>514.6588318</v>
      </c>
      <c r="G73" s="44">
        <f t="shared" si="6"/>
        <v>16532.72138</v>
      </c>
      <c r="H73" s="45"/>
      <c r="I73" s="48">
        <f t="shared" si="7"/>
        <v>-470.7213809</v>
      </c>
      <c r="J73" s="45">
        <f t="shared" si="8"/>
        <v>470.7213809</v>
      </c>
      <c r="K73" s="49">
        <f t="shared" si="9"/>
        <v>221578.6184</v>
      </c>
    </row>
    <row r="74">
      <c r="A74" s="23">
        <f t="shared" si="2"/>
        <v>71</v>
      </c>
      <c r="B74" s="24">
        <v>40848.0</v>
      </c>
      <c r="C74" s="25">
        <v>15765.0</v>
      </c>
      <c r="D74" s="42">
        <f t="shared" si="3"/>
        <v>15707.21367</v>
      </c>
      <c r="E74" s="42">
        <f t="shared" si="4"/>
        <v>-57.57456283</v>
      </c>
      <c r="F74" s="42">
        <f t="shared" si="5"/>
        <v>11.35347768</v>
      </c>
      <c r="G74" s="44">
        <f t="shared" si="6"/>
        <v>15571.52976</v>
      </c>
      <c r="H74" s="45"/>
      <c r="I74" s="48">
        <f t="shared" si="7"/>
        <v>193.4702378</v>
      </c>
      <c r="J74" s="45">
        <f t="shared" si="8"/>
        <v>193.4702378</v>
      </c>
      <c r="K74" s="49">
        <f t="shared" si="9"/>
        <v>37430.73292</v>
      </c>
    </row>
    <row r="75">
      <c r="A75" s="23">
        <f t="shared" si="2"/>
        <v>72</v>
      </c>
      <c r="B75" s="24">
        <v>40878.0</v>
      </c>
      <c r="C75" s="25">
        <v>16333.0</v>
      </c>
      <c r="D75" s="42">
        <f t="shared" si="3"/>
        <v>15822.80056</v>
      </c>
      <c r="E75" s="42">
        <f t="shared" si="4"/>
        <v>-40.25841662</v>
      </c>
      <c r="F75" s="42">
        <f t="shared" si="5"/>
        <v>440.9348506</v>
      </c>
      <c r="G75" s="44">
        <f t="shared" si="6"/>
        <v>16044.39756</v>
      </c>
      <c r="H75" s="45"/>
      <c r="I75" s="48">
        <f t="shared" si="7"/>
        <v>288.6024368</v>
      </c>
      <c r="J75" s="45">
        <f t="shared" si="8"/>
        <v>288.6024368</v>
      </c>
      <c r="K75" s="49">
        <f t="shared" si="9"/>
        <v>83291.36655</v>
      </c>
    </row>
    <row r="76">
      <c r="A76" s="23">
        <f t="shared" si="2"/>
        <v>73</v>
      </c>
      <c r="B76" s="24">
        <v>40909.0</v>
      </c>
      <c r="C76" s="25">
        <v>15801.0</v>
      </c>
      <c r="D76" s="42">
        <f t="shared" si="3"/>
        <v>16204.27547</v>
      </c>
      <c r="E76" s="42">
        <f t="shared" si="4"/>
        <v>1.91491519</v>
      </c>
      <c r="F76" s="42">
        <f t="shared" si="5"/>
        <v>-571.9687932</v>
      </c>
      <c r="G76" s="44">
        <f t="shared" si="6"/>
        <v>15098.11114</v>
      </c>
      <c r="H76" s="45"/>
      <c r="I76" s="48">
        <f t="shared" si="7"/>
        <v>702.8888635</v>
      </c>
      <c r="J76" s="45">
        <f t="shared" si="8"/>
        <v>702.8888635</v>
      </c>
      <c r="K76" s="49">
        <f t="shared" si="9"/>
        <v>494052.7544</v>
      </c>
    </row>
    <row r="77">
      <c r="A77" s="23">
        <f t="shared" si="2"/>
        <v>74</v>
      </c>
      <c r="B77" s="24">
        <v>40940.0</v>
      </c>
      <c r="C77" s="25">
        <v>15126.0</v>
      </c>
      <c r="D77" s="42">
        <f t="shared" si="3"/>
        <v>16718.18656</v>
      </c>
      <c r="E77" s="42">
        <f t="shared" si="4"/>
        <v>53.11453346</v>
      </c>
      <c r="F77" s="42">
        <f t="shared" si="5"/>
        <v>-1796.985037</v>
      </c>
      <c r="G77" s="44">
        <f t="shared" si="6"/>
        <v>14272.67303</v>
      </c>
      <c r="H77" s="45"/>
      <c r="I77" s="48">
        <f t="shared" si="7"/>
        <v>853.3269712</v>
      </c>
      <c r="J77" s="45">
        <f t="shared" si="8"/>
        <v>853.3269712</v>
      </c>
      <c r="K77" s="49">
        <f t="shared" si="9"/>
        <v>728166.9197</v>
      </c>
    </row>
    <row r="78">
      <c r="A78" s="23">
        <f t="shared" si="2"/>
        <v>75</v>
      </c>
      <c r="B78" s="24">
        <v>40969.0</v>
      </c>
      <c r="C78" s="25">
        <v>16701.0</v>
      </c>
      <c r="D78" s="42">
        <f t="shared" si="3"/>
        <v>16646.83056</v>
      </c>
      <c r="E78" s="42">
        <f t="shared" si="4"/>
        <v>40.6674799</v>
      </c>
      <c r="F78" s="42">
        <f t="shared" si="5"/>
        <v>103.9576525</v>
      </c>
      <c r="G78" s="44">
        <f t="shared" si="6"/>
        <v>16908.45089</v>
      </c>
      <c r="H78" s="45"/>
      <c r="I78" s="48">
        <f t="shared" si="7"/>
        <v>-207.4508926</v>
      </c>
      <c r="J78" s="45">
        <f t="shared" si="8"/>
        <v>207.4508926</v>
      </c>
      <c r="K78" s="49">
        <f t="shared" si="9"/>
        <v>43035.87285</v>
      </c>
    </row>
    <row r="79">
      <c r="A79" s="23">
        <f t="shared" si="2"/>
        <v>76</v>
      </c>
      <c r="B79" s="24">
        <v>41000.0</v>
      </c>
      <c r="C79" s="25">
        <v>16376.0</v>
      </c>
      <c r="D79" s="42">
        <f t="shared" si="3"/>
        <v>16637.69071</v>
      </c>
      <c r="E79" s="42">
        <f t="shared" si="4"/>
        <v>35.68674674</v>
      </c>
      <c r="F79" s="42">
        <f t="shared" si="5"/>
        <v>-241.7677774</v>
      </c>
      <c r="G79" s="44">
        <f t="shared" si="6"/>
        <v>16459.01222</v>
      </c>
      <c r="H79" s="45"/>
      <c r="I79" s="48">
        <f t="shared" si="7"/>
        <v>-83.01221933</v>
      </c>
      <c r="J79" s="45">
        <f t="shared" si="8"/>
        <v>83.01221933</v>
      </c>
      <c r="K79" s="49">
        <f t="shared" si="9"/>
        <v>6891.028558</v>
      </c>
    </row>
    <row r="80">
      <c r="A80" s="23">
        <f t="shared" si="2"/>
        <v>77</v>
      </c>
      <c r="B80" s="24">
        <v>41030.0</v>
      </c>
      <c r="C80" s="25">
        <v>17401.0</v>
      </c>
      <c r="D80" s="42">
        <f t="shared" si="3"/>
        <v>16846.4465</v>
      </c>
      <c r="E80" s="42">
        <f t="shared" si="4"/>
        <v>52.99365139</v>
      </c>
      <c r="F80" s="42">
        <f t="shared" si="5"/>
        <v>485.3258782</v>
      </c>
      <c r="G80" s="44">
        <f t="shared" si="6"/>
        <v>17112.55159</v>
      </c>
      <c r="H80" s="45"/>
      <c r="I80" s="48">
        <f t="shared" si="7"/>
        <v>288.4484107</v>
      </c>
      <c r="J80" s="45">
        <f t="shared" si="8"/>
        <v>288.4484107</v>
      </c>
      <c r="K80" s="49">
        <f t="shared" si="9"/>
        <v>83202.48566</v>
      </c>
    </row>
    <row r="81">
      <c r="A81" s="23">
        <f t="shared" si="2"/>
        <v>78</v>
      </c>
      <c r="B81" s="24">
        <v>41061.0</v>
      </c>
      <c r="C81" s="25">
        <v>17687.0</v>
      </c>
      <c r="D81" s="42">
        <f t="shared" si="3"/>
        <v>17216.46603</v>
      </c>
      <c r="E81" s="42">
        <f t="shared" si="4"/>
        <v>84.69623885</v>
      </c>
      <c r="F81" s="42">
        <f t="shared" si="5"/>
        <v>343.7236209</v>
      </c>
      <c r="G81" s="44">
        <f t="shared" si="6"/>
        <v>17158.62354</v>
      </c>
      <c r="H81" s="45"/>
      <c r="I81" s="48">
        <f t="shared" si="7"/>
        <v>528.3764577</v>
      </c>
      <c r="J81" s="45">
        <f t="shared" si="8"/>
        <v>528.3764577</v>
      </c>
      <c r="K81" s="49">
        <f t="shared" si="9"/>
        <v>279181.681</v>
      </c>
    </row>
    <row r="82">
      <c r="A82" s="23">
        <f t="shared" si="2"/>
        <v>79</v>
      </c>
      <c r="B82" s="24">
        <v>41091.0</v>
      </c>
      <c r="C82" s="25">
        <v>17956.0</v>
      </c>
      <c r="D82" s="42">
        <f t="shared" si="3"/>
        <v>17130.37863</v>
      </c>
      <c r="E82" s="42">
        <f t="shared" si="4"/>
        <v>67.61787489</v>
      </c>
      <c r="F82" s="42">
        <f t="shared" si="5"/>
        <v>893.9348273</v>
      </c>
      <c r="G82" s="44">
        <f t="shared" si="6"/>
        <v>18240.6394</v>
      </c>
      <c r="H82" s="45"/>
      <c r="I82" s="48">
        <f t="shared" si="7"/>
        <v>-284.6393993</v>
      </c>
      <c r="J82" s="45">
        <f t="shared" si="8"/>
        <v>284.6393993</v>
      </c>
      <c r="K82" s="49">
        <f t="shared" si="9"/>
        <v>81019.58766</v>
      </c>
    </row>
    <row r="83">
      <c r="A83" s="23">
        <f t="shared" si="2"/>
        <v>80</v>
      </c>
      <c r="B83" s="24">
        <v>41122.0</v>
      </c>
      <c r="C83" s="25">
        <v>16675.0</v>
      </c>
      <c r="D83" s="42">
        <f t="shared" si="3"/>
        <v>17112.73559</v>
      </c>
      <c r="E83" s="42">
        <f t="shared" si="4"/>
        <v>59.09178351</v>
      </c>
      <c r="F83" s="42">
        <f t="shared" si="5"/>
        <v>-403.6312241</v>
      </c>
      <c r="G83" s="44">
        <f t="shared" si="6"/>
        <v>16817.10152</v>
      </c>
      <c r="H83" s="45"/>
      <c r="I83" s="48">
        <f t="shared" si="7"/>
        <v>-142.101523</v>
      </c>
      <c r="J83" s="45">
        <f t="shared" si="8"/>
        <v>142.101523</v>
      </c>
      <c r="K83" s="49">
        <f t="shared" si="9"/>
        <v>20192.84284</v>
      </c>
    </row>
    <row r="84">
      <c r="A84" s="23">
        <f t="shared" si="2"/>
        <v>81</v>
      </c>
      <c r="B84" s="24">
        <v>41153.0</v>
      </c>
      <c r="C84" s="25">
        <v>16063.0</v>
      </c>
      <c r="D84" s="42">
        <f t="shared" si="3"/>
        <v>16455.53921</v>
      </c>
      <c r="E84" s="42">
        <f t="shared" si="4"/>
        <v>-12.53703247</v>
      </c>
      <c r="F84" s="42">
        <f t="shared" si="5"/>
        <v>-106.0239494</v>
      </c>
      <c r="G84" s="44">
        <f t="shared" si="6"/>
        <v>17256.8136</v>
      </c>
      <c r="H84" s="45"/>
      <c r="I84" s="48">
        <f t="shared" si="7"/>
        <v>-1193.8136</v>
      </c>
      <c r="J84" s="45">
        <f t="shared" si="8"/>
        <v>1193.8136</v>
      </c>
      <c r="K84" s="49">
        <f t="shared" si="9"/>
        <v>1425190.911</v>
      </c>
    </row>
    <row r="85">
      <c r="A85" s="23">
        <f t="shared" si="2"/>
        <v>82</v>
      </c>
      <c r="B85" s="24">
        <v>41183.0</v>
      </c>
      <c r="C85" s="25">
        <v>16828.0</v>
      </c>
      <c r="D85" s="42">
        <f t="shared" si="3"/>
        <v>16365.20557</v>
      </c>
      <c r="E85" s="42">
        <f t="shared" si="4"/>
        <v>-20.31669323</v>
      </c>
      <c r="F85" s="42">
        <f t="shared" si="5"/>
        <v>493.9130697</v>
      </c>
      <c r="G85" s="44">
        <f t="shared" si="6"/>
        <v>16957.66101</v>
      </c>
      <c r="H85" s="45"/>
      <c r="I85" s="48">
        <f t="shared" si="7"/>
        <v>-129.6610126</v>
      </c>
      <c r="J85" s="45">
        <f t="shared" si="8"/>
        <v>129.6610126</v>
      </c>
      <c r="K85" s="49">
        <f t="shared" si="9"/>
        <v>16811.97819</v>
      </c>
    </row>
    <row r="86">
      <c r="A86" s="23">
        <f t="shared" si="2"/>
        <v>83</v>
      </c>
      <c r="B86" s="24">
        <v>41214.0</v>
      </c>
      <c r="C86" s="25">
        <v>15436.0</v>
      </c>
      <c r="D86" s="42">
        <f t="shared" si="3"/>
        <v>15792.74347</v>
      </c>
      <c r="E86" s="42">
        <f t="shared" si="4"/>
        <v>-75.53123469</v>
      </c>
      <c r="F86" s="42">
        <f t="shared" si="5"/>
        <v>-135.8852996</v>
      </c>
      <c r="G86" s="44">
        <f t="shared" si="6"/>
        <v>16356.24236</v>
      </c>
      <c r="H86" s="45"/>
      <c r="I86" s="48">
        <f t="shared" si="7"/>
        <v>-920.2423577</v>
      </c>
      <c r="J86" s="45">
        <f t="shared" si="8"/>
        <v>920.2423577</v>
      </c>
      <c r="K86" s="49">
        <f t="shared" si="9"/>
        <v>846845.997</v>
      </c>
    </row>
    <row r="87">
      <c r="A87" s="23">
        <f t="shared" si="2"/>
        <v>84</v>
      </c>
      <c r="B87" s="24">
        <v>41244.0</v>
      </c>
      <c r="C87" s="25">
        <v>15745.0</v>
      </c>
      <c r="D87" s="42">
        <f t="shared" si="3"/>
        <v>15469.32398</v>
      </c>
      <c r="E87" s="42">
        <f t="shared" si="4"/>
        <v>-100.3200596</v>
      </c>
      <c r="F87" s="42">
        <f t="shared" si="5"/>
        <v>374.8313176</v>
      </c>
      <c r="G87" s="44">
        <f t="shared" si="6"/>
        <v>16158.14708</v>
      </c>
      <c r="H87" s="45"/>
      <c r="I87" s="48">
        <f t="shared" si="7"/>
        <v>-413.1470814</v>
      </c>
      <c r="J87" s="45">
        <f t="shared" si="8"/>
        <v>413.1470814</v>
      </c>
      <c r="K87" s="49">
        <f t="shared" si="9"/>
        <v>170690.5108</v>
      </c>
    </row>
    <row r="88">
      <c r="A88" s="23">
        <f t="shared" si="2"/>
        <v>85</v>
      </c>
      <c r="B88" s="24">
        <v>41275.0</v>
      </c>
      <c r="C88" s="25">
        <v>14573.0</v>
      </c>
      <c r="D88" s="42">
        <f t="shared" si="3"/>
        <v>15234.58284</v>
      </c>
      <c r="E88" s="42">
        <f t="shared" si="4"/>
        <v>-113.7621673</v>
      </c>
      <c r="F88" s="42">
        <f t="shared" si="5"/>
        <v>-607.8144139</v>
      </c>
      <c r="G88" s="44">
        <f t="shared" si="6"/>
        <v>14797.03513</v>
      </c>
      <c r="H88" s="45"/>
      <c r="I88" s="48">
        <f t="shared" si="7"/>
        <v>-224.0351291</v>
      </c>
      <c r="J88" s="45">
        <f t="shared" si="8"/>
        <v>224.0351291</v>
      </c>
      <c r="K88" s="49">
        <f t="shared" si="9"/>
        <v>50191.73908</v>
      </c>
      <c r="Q88" s="50">
        <f t="shared" ref="Q88:Q99" si="14">C88-AVERAGE(C$88:C$99)</f>
        <v>-3094.916667</v>
      </c>
    </row>
    <row r="89">
      <c r="A89" s="23">
        <f t="shared" si="2"/>
        <v>86</v>
      </c>
      <c r="B89" s="24">
        <v>41306.0</v>
      </c>
      <c r="C89" s="25">
        <v>14315.0</v>
      </c>
      <c r="D89" s="42">
        <f t="shared" si="3"/>
        <v>15715.51929</v>
      </c>
      <c r="E89" s="42">
        <f t="shared" si="4"/>
        <v>-54.29230575</v>
      </c>
      <c r="F89" s="42">
        <f t="shared" si="5"/>
        <v>-1638.398739</v>
      </c>
      <c r="G89" s="44">
        <f t="shared" si="6"/>
        <v>13323.83564</v>
      </c>
      <c r="H89" s="45"/>
      <c r="I89" s="48">
        <f t="shared" si="7"/>
        <v>991.1643594</v>
      </c>
      <c r="J89" s="45">
        <f t="shared" si="8"/>
        <v>991.1643594</v>
      </c>
      <c r="K89" s="49">
        <f t="shared" si="9"/>
        <v>982406.7874</v>
      </c>
      <c r="Q89" s="50">
        <f t="shared" si="14"/>
        <v>-3352.916667</v>
      </c>
    </row>
    <row r="90">
      <c r="A90" s="23">
        <f t="shared" si="2"/>
        <v>87</v>
      </c>
      <c r="B90" s="24">
        <v>41334.0</v>
      </c>
      <c r="C90" s="25">
        <v>15521.0</v>
      </c>
      <c r="D90" s="42">
        <f t="shared" si="3"/>
        <v>15514.7162</v>
      </c>
      <c r="E90" s="42">
        <f t="shared" si="4"/>
        <v>-68.94338415</v>
      </c>
      <c r="F90" s="42">
        <f t="shared" si="5"/>
        <v>64.88811008</v>
      </c>
      <c r="G90" s="44">
        <f t="shared" si="6"/>
        <v>15765.18464</v>
      </c>
      <c r="H90" s="45"/>
      <c r="I90" s="48">
        <f t="shared" si="7"/>
        <v>-244.1846399</v>
      </c>
      <c r="J90" s="45">
        <f t="shared" si="8"/>
        <v>244.1846399</v>
      </c>
      <c r="K90" s="49">
        <f t="shared" si="9"/>
        <v>59626.13837</v>
      </c>
      <c r="Q90" s="50">
        <f t="shared" si="14"/>
        <v>-2146.916667</v>
      </c>
    </row>
    <row r="91">
      <c r="A91" s="23">
        <f t="shared" si="2"/>
        <v>88</v>
      </c>
      <c r="B91" s="24">
        <v>41365.0</v>
      </c>
      <c r="C91" s="25">
        <v>15724.0</v>
      </c>
      <c r="D91" s="42">
        <f t="shared" si="3"/>
        <v>15757.76979</v>
      </c>
      <c r="E91" s="42">
        <f t="shared" si="4"/>
        <v>-37.74368666</v>
      </c>
      <c r="F91" s="42">
        <f t="shared" si="5"/>
        <v>-158.5685841</v>
      </c>
      <c r="G91" s="44">
        <f t="shared" si="6"/>
        <v>15204.00504</v>
      </c>
      <c r="H91" s="45"/>
      <c r="I91" s="48">
        <f t="shared" si="7"/>
        <v>519.9949581</v>
      </c>
      <c r="J91" s="45">
        <f t="shared" si="8"/>
        <v>519.9949581</v>
      </c>
      <c r="K91" s="49">
        <f t="shared" si="9"/>
        <v>270394.7564</v>
      </c>
      <c r="Q91" s="50">
        <f t="shared" si="14"/>
        <v>-1943.916667</v>
      </c>
    </row>
    <row r="92">
      <c r="A92" s="23">
        <f t="shared" si="2"/>
        <v>89</v>
      </c>
      <c r="B92" s="24">
        <v>41395.0</v>
      </c>
      <c r="C92" s="25">
        <v>15795.0</v>
      </c>
      <c r="D92" s="42">
        <f t="shared" si="3"/>
        <v>15473.81492</v>
      </c>
      <c r="E92" s="42">
        <f t="shared" si="4"/>
        <v>-62.36480581</v>
      </c>
      <c r="F92" s="42">
        <f t="shared" si="5"/>
        <v>419.6695605</v>
      </c>
      <c r="G92" s="44">
        <f t="shared" si="6"/>
        <v>16205.35199</v>
      </c>
      <c r="H92" s="45"/>
      <c r="I92" s="48">
        <f t="shared" si="7"/>
        <v>-410.3519857</v>
      </c>
      <c r="J92" s="45">
        <f t="shared" si="8"/>
        <v>410.3519857</v>
      </c>
      <c r="K92" s="49">
        <f t="shared" si="9"/>
        <v>168388.7522</v>
      </c>
      <c r="Q92" s="50">
        <f t="shared" si="14"/>
        <v>-1872.916667</v>
      </c>
    </row>
    <row r="93">
      <c r="A93" s="23">
        <f t="shared" si="2"/>
        <v>90</v>
      </c>
      <c r="B93" s="24">
        <v>41426.0</v>
      </c>
      <c r="C93" s="25">
        <v>16932.0</v>
      </c>
      <c r="D93" s="42">
        <f t="shared" si="3"/>
        <v>16117.54587</v>
      </c>
      <c r="E93" s="42">
        <f t="shared" si="4"/>
        <v>8.244770322</v>
      </c>
      <c r="F93" s="42">
        <f t="shared" si="5"/>
        <v>532.0158239</v>
      </c>
      <c r="G93" s="44">
        <f t="shared" si="6"/>
        <v>15755.17373</v>
      </c>
      <c r="H93" s="45"/>
      <c r="I93" s="48">
        <f t="shared" si="7"/>
        <v>1176.826269</v>
      </c>
      <c r="J93" s="45">
        <f t="shared" si="8"/>
        <v>1176.826269</v>
      </c>
      <c r="K93" s="49">
        <f t="shared" si="9"/>
        <v>1384920.067</v>
      </c>
      <c r="Q93" s="50">
        <f t="shared" si="14"/>
        <v>-735.9166667</v>
      </c>
    </row>
    <row r="94">
      <c r="A94" s="23">
        <f t="shared" si="2"/>
        <v>91</v>
      </c>
      <c r="B94" s="24">
        <v>41456.0</v>
      </c>
      <c r="C94" s="25">
        <v>19917.0</v>
      </c>
      <c r="D94" s="42">
        <f t="shared" si="3"/>
        <v>17864.15536</v>
      </c>
      <c r="E94" s="42">
        <f t="shared" si="4"/>
        <v>182.0812422</v>
      </c>
      <c r="F94" s="42">
        <f t="shared" si="5"/>
        <v>1357.498752</v>
      </c>
      <c r="G94" s="44">
        <f t="shared" si="6"/>
        <v>17019.72547</v>
      </c>
      <c r="H94" s="45"/>
      <c r="I94" s="48">
        <f t="shared" si="7"/>
        <v>2897.274531</v>
      </c>
      <c r="J94" s="45">
        <f t="shared" si="8"/>
        <v>2897.274531</v>
      </c>
      <c r="K94" s="49">
        <f t="shared" si="9"/>
        <v>8394199.707</v>
      </c>
      <c r="Q94" s="50">
        <f t="shared" si="14"/>
        <v>2249.083333</v>
      </c>
    </row>
    <row r="95">
      <c r="A95" s="23">
        <f t="shared" si="2"/>
        <v>92</v>
      </c>
      <c r="B95" s="24">
        <v>41487.0</v>
      </c>
      <c r="C95" s="25">
        <v>19031.0</v>
      </c>
      <c r="D95" s="42">
        <f t="shared" si="3"/>
        <v>18879.27338</v>
      </c>
      <c r="E95" s="42">
        <f t="shared" si="4"/>
        <v>265.3849195</v>
      </c>
      <c r="F95" s="42">
        <f t="shared" si="5"/>
        <v>-181.4880846</v>
      </c>
      <c r="G95" s="44">
        <f t="shared" si="6"/>
        <v>17642.60538</v>
      </c>
      <c r="H95" s="45"/>
      <c r="I95" s="48">
        <f t="shared" si="7"/>
        <v>1388.394622</v>
      </c>
      <c r="J95" s="45">
        <f t="shared" si="8"/>
        <v>1388.394622</v>
      </c>
      <c r="K95" s="49">
        <f t="shared" si="9"/>
        <v>1927639.625</v>
      </c>
      <c r="Q95" s="50">
        <f t="shared" si="14"/>
        <v>1363.083333</v>
      </c>
    </row>
    <row r="96">
      <c r="A96" s="23">
        <f t="shared" si="2"/>
        <v>93</v>
      </c>
      <c r="B96" s="24">
        <v>41518.0</v>
      </c>
      <c r="C96" s="25">
        <v>19439.0</v>
      </c>
      <c r="D96" s="42">
        <f t="shared" si="3"/>
        <v>19384.87769</v>
      </c>
      <c r="E96" s="42">
        <f t="shared" si="4"/>
        <v>289.4068587</v>
      </c>
      <c r="F96" s="42">
        <f t="shared" si="5"/>
        <v>-41.9654447</v>
      </c>
      <c r="G96" s="44">
        <f t="shared" si="6"/>
        <v>19038.63435</v>
      </c>
      <c r="H96" s="45"/>
      <c r="I96" s="48">
        <f t="shared" si="7"/>
        <v>400.3656545</v>
      </c>
      <c r="J96" s="45">
        <f t="shared" si="8"/>
        <v>400.3656545</v>
      </c>
      <c r="K96" s="49">
        <f t="shared" si="9"/>
        <v>160292.6573</v>
      </c>
      <c r="Q96" s="50">
        <f t="shared" si="14"/>
        <v>1771.083333</v>
      </c>
    </row>
    <row r="97">
      <c r="A97" s="23">
        <f t="shared" si="2"/>
        <v>94</v>
      </c>
      <c r="B97" s="24">
        <v>41548.0</v>
      </c>
      <c r="C97" s="25">
        <v>20198.0</v>
      </c>
      <c r="D97" s="42">
        <f t="shared" si="3"/>
        <v>19692.16598</v>
      </c>
      <c r="E97" s="42">
        <f t="shared" si="4"/>
        <v>291.1950018</v>
      </c>
      <c r="F97" s="42">
        <f t="shared" si="5"/>
        <v>498.6814512</v>
      </c>
      <c r="G97" s="44">
        <f t="shared" si="6"/>
        <v>20168.19762</v>
      </c>
      <c r="H97" s="45"/>
      <c r="I97" s="48">
        <f t="shared" si="7"/>
        <v>29.80238392</v>
      </c>
      <c r="J97" s="45">
        <f t="shared" si="8"/>
        <v>29.80238392</v>
      </c>
      <c r="K97" s="49">
        <f t="shared" si="9"/>
        <v>888.1820875</v>
      </c>
      <c r="Q97" s="50">
        <f t="shared" si="14"/>
        <v>2530.083333</v>
      </c>
      <c r="S97" s="51" t="s">
        <v>45</v>
      </c>
      <c r="T97" s="51">
        <v>0.8991</v>
      </c>
    </row>
    <row r="98">
      <c r="A98" s="23">
        <f t="shared" si="2"/>
        <v>95</v>
      </c>
      <c r="B98" s="24">
        <v>41579.0</v>
      </c>
      <c r="C98" s="25">
        <v>19578.0</v>
      </c>
      <c r="D98" s="42">
        <f t="shared" si="3"/>
        <v>19821.67557</v>
      </c>
      <c r="E98" s="42">
        <f t="shared" si="4"/>
        <v>275.026461</v>
      </c>
      <c r="F98" s="42">
        <f t="shared" si="5"/>
        <v>-179.0014082</v>
      </c>
      <c r="G98" s="44">
        <f t="shared" si="6"/>
        <v>19847.47568</v>
      </c>
      <c r="H98" s="45"/>
      <c r="I98" s="48">
        <f t="shared" si="7"/>
        <v>-269.4756789</v>
      </c>
      <c r="J98" s="45">
        <f t="shared" si="8"/>
        <v>269.4756789</v>
      </c>
      <c r="K98" s="49">
        <f t="shared" si="9"/>
        <v>72617.14152</v>
      </c>
      <c r="Q98" s="50">
        <f t="shared" si="14"/>
        <v>1910.083333</v>
      </c>
      <c r="S98" s="51" t="s">
        <v>46</v>
      </c>
      <c r="T98" s="51">
        <v>0.0039</v>
      </c>
    </row>
    <row r="99">
      <c r="A99" s="23">
        <f t="shared" si="2"/>
        <v>96</v>
      </c>
      <c r="B99" s="24">
        <v>41609.0</v>
      </c>
      <c r="C99" s="25">
        <v>20992.0</v>
      </c>
      <c r="D99" s="42">
        <f t="shared" si="3"/>
        <v>20408.98202</v>
      </c>
      <c r="E99" s="42">
        <f t="shared" si="4"/>
        <v>306.25446</v>
      </c>
      <c r="F99" s="42">
        <f t="shared" si="5"/>
        <v>458.1059817</v>
      </c>
      <c r="G99" s="44">
        <f t="shared" si="6"/>
        <v>20471.53335</v>
      </c>
      <c r="H99" s="45"/>
      <c r="I99" s="48">
        <f t="shared" si="7"/>
        <v>520.4666502</v>
      </c>
      <c r="J99" s="45">
        <f t="shared" si="8"/>
        <v>520.4666502</v>
      </c>
      <c r="K99" s="49">
        <f t="shared" si="9"/>
        <v>270885.534</v>
      </c>
      <c r="O99" s="50">
        <f>AVERAGE(C88:C99)</f>
        <v>17667.91667</v>
      </c>
      <c r="P99" s="50">
        <v>420.7569444444445</v>
      </c>
      <c r="Q99" s="50">
        <f t="shared" si="14"/>
        <v>3324.083333</v>
      </c>
      <c r="S99" s="51" t="s">
        <v>47</v>
      </c>
      <c r="T99" s="51">
        <v>0.4668</v>
      </c>
    </row>
    <row r="100">
      <c r="A100" s="23">
        <f t="shared" si="2"/>
        <v>97</v>
      </c>
      <c r="B100" s="24">
        <v>41640.0</v>
      </c>
      <c r="C100" s="25">
        <v>20698.0</v>
      </c>
      <c r="D100" s="42">
        <f t="shared" si="3"/>
        <v>21069.58324</v>
      </c>
      <c r="E100" s="42">
        <f t="shared" si="4"/>
        <v>341.6891359</v>
      </c>
      <c r="F100" s="42">
        <f t="shared" si="5"/>
        <v>-513.3219448</v>
      </c>
      <c r="G100" s="44">
        <f t="shared" si="6"/>
        <v>20107.42207</v>
      </c>
      <c r="H100" s="45"/>
      <c r="I100" s="48">
        <f t="shared" si="7"/>
        <v>590.5779315</v>
      </c>
      <c r="J100" s="45">
        <f t="shared" si="8"/>
        <v>590.5779315</v>
      </c>
      <c r="K100" s="49">
        <f t="shared" si="9"/>
        <v>348782.2932</v>
      </c>
      <c r="O100" s="50">
        <f t="shared" ref="O100:O171" si="15">T$97*(C100-Q88)+(1-T$97)*(O99+P99)</f>
        <v>23217.35854</v>
      </c>
      <c r="P100" s="50">
        <f t="shared" ref="P100:P171" si="16">T$98*(O100-O99)+(1-T$98)*P99</f>
        <v>440.7588157</v>
      </c>
      <c r="Q100" s="50">
        <f t="shared" ref="Q100:Q171" si="17">T$99*(C100-O100)+(1-T$99)*Q88</f>
        <v>-2826.246134</v>
      </c>
      <c r="R100" s="54">
        <f t="shared" ref="R100:R171" si="18">O99+(1*P99)+Q88</f>
        <v>14993.75694</v>
      </c>
    </row>
    <row r="101">
      <c r="A101" s="23">
        <f t="shared" si="2"/>
        <v>98</v>
      </c>
      <c r="B101" s="24">
        <v>41671.0</v>
      </c>
      <c r="C101" s="25">
        <v>19628.0</v>
      </c>
      <c r="D101" s="42">
        <f t="shared" si="3"/>
        <v>21324.34819</v>
      </c>
      <c r="E101" s="42">
        <f t="shared" si="4"/>
        <v>332.9967177</v>
      </c>
      <c r="F101" s="42">
        <f t="shared" si="5"/>
        <v>-1661.578521</v>
      </c>
      <c r="G101" s="44">
        <f t="shared" si="6"/>
        <v>19772.87364</v>
      </c>
      <c r="H101" s="45"/>
      <c r="I101" s="48">
        <f t="shared" si="7"/>
        <v>-144.8736377</v>
      </c>
      <c r="J101" s="45">
        <f t="shared" si="8"/>
        <v>144.8736377</v>
      </c>
      <c r="K101" s="49">
        <f t="shared" si="9"/>
        <v>20988.37091</v>
      </c>
      <c r="O101" s="50">
        <f t="shared" si="15"/>
        <v>23049.24622</v>
      </c>
      <c r="P101" s="50">
        <f t="shared" si="16"/>
        <v>438.3842182</v>
      </c>
      <c r="Q101" s="50">
        <f t="shared" si="17"/>
        <v>-3384.8129</v>
      </c>
      <c r="R101" s="54">
        <f t="shared" si="18"/>
        <v>20305.20069</v>
      </c>
    </row>
    <row r="102">
      <c r="A102" s="23">
        <f t="shared" si="2"/>
        <v>99</v>
      </c>
      <c r="B102" s="24">
        <v>41699.0</v>
      </c>
      <c r="C102" s="25">
        <v>22427.0</v>
      </c>
      <c r="D102" s="42">
        <f t="shared" si="3"/>
        <v>22080.2051</v>
      </c>
      <c r="E102" s="42">
        <f t="shared" si="4"/>
        <v>375.2827363</v>
      </c>
      <c r="F102" s="42">
        <f t="shared" si="5"/>
        <v>177.6508265</v>
      </c>
      <c r="G102" s="44">
        <f t="shared" si="6"/>
        <v>21722.23302</v>
      </c>
      <c r="H102" s="45"/>
      <c r="I102" s="48">
        <f t="shared" si="7"/>
        <v>704.7669777</v>
      </c>
      <c r="J102" s="45">
        <f t="shared" si="8"/>
        <v>704.7669777</v>
      </c>
      <c r="K102" s="49">
        <f t="shared" si="9"/>
        <v>496696.4928</v>
      </c>
      <c r="O102" s="50">
        <f t="shared" si="15"/>
        <v>24464.31039</v>
      </c>
      <c r="P102" s="50">
        <f t="shared" si="16"/>
        <v>442.19327</v>
      </c>
      <c r="Q102" s="50">
        <f t="shared" si="17"/>
        <v>-2095.752455</v>
      </c>
      <c r="R102" s="54">
        <f t="shared" si="18"/>
        <v>21340.71377</v>
      </c>
    </row>
    <row r="103">
      <c r="A103" s="23">
        <f t="shared" si="2"/>
        <v>100</v>
      </c>
      <c r="B103" s="24">
        <v>41730.0</v>
      </c>
      <c r="C103" s="25">
        <v>21502.0</v>
      </c>
      <c r="D103" s="42">
        <f t="shared" si="3"/>
        <v>21978.53628</v>
      </c>
      <c r="E103" s="42">
        <f t="shared" si="4"/>
        <v>327.5875813</v>
      </c>
      <c r="F103" s="42">
        <f t="shared" si="5"/>
        <v>-285.7556643</v>
      </c>
      <c r="G103" s="44">
        <f t="shared" si="6"/>
        <v>22296.91925</v>
      </c>
      <c r="H103" s="45"/>
      <c r="I103" s="48">
        <f t="shared" si="7"/>
        <v>-794.919251</v>
      </c>
      <c r="J103" s="45">
        <f t="shared" si="8"/>
        <v>794.919251</v>
      </c>
      <c r="K103" s="49">
        <f t="shared" si="9"/>
        <v>631896.6157</v>
      </c>
      <c r="O103" s="50">
        <f t="shared" si="15"/>
        <v>23593.28989</v>
      </c>
      <c r="P103" s="50">
        <f t="shared" si="16"/>
        <v>437.0717364</v>
      </c>
      <c r="Q103" s="50">
        <f t="shared" si="17"/>
        <v>-2012.710489</v>
      </c>
      <c r="R103" s="54">
        <f t="shared" si="18"/>
        <v>22962.58699</v>
      </c>
    </row>
    <row r="104">
      <c r="A104" s="23">
        <f t="shared" si="2"/>
        <v>101</v>
      </c>
      <c r="B104" s="24">
        <v>41760.0</v>
      </c>
      <c r="C104" s="25">
        <v>22547.0</v>
      </c>
      <c r="D104" s="42">
        <f t="shared" si="3"/>
        <v>22198.84781</v>
      </c>
      <c r="E104" s="42">
        <f t="shared" si="4"/>
        <v>316.8599757</v>
      </c>
      <c r="F104" s="42">
        <f t="shared" si="5"/>
        <v>391.0626122</v>
      </c>
      <c r="G104" s="44">
        <f t="shared" si="6"/>
        <v>22725.79343</v>
      </c>
      <c r="H104" s="45"/>
      <c r="I104" s="48">
        <f t="shared" si="7"/>
        <v>-178.7934263</v>
      </c>
      <c r="J104" s="45">
        <f t="shared" si="8"/>
        <v>178.7934263</v>
      </c>
      <c r="K104" s="49">
        <f t="shared" si="9"/>
        <v>31967.08928</v>
      </c>
      <c r="O104" s="50">
        <f t="shared" si="15"/>
        <v>24380.61056</v>
      </c>
      <c r="P104" s="50">
        <f t="shared" si="16"/>
        <v>438.4377072</v>
      </c>
      <c r="Q104" s="50">
        <f t="shared" si="17"/>
        <v>-1854.568578</v>
      </c>
      <c r="R104" s="54">
        <f t="shared" si="18"/>
        <v>22157.44496</v>
      </c>
    </row>
    <row r="105">
      <c r="A105" s="23">
        <f t="shared" si="2"/>
        <v>102</v>
      </c>
      <c r="B105" s="24">
        <v>41791.0</v>
      </c>
      <c r="C105" s="25">
        <v>23415.0</v>
      </c>
      <c r="D105" s="42">
        <f t="shared" si="3"/>
        <v>22736.07362</v>
      </c>
      <c r="E105" s="42">
        <f t="shared" si="4"/>
        <v>338.8965591</v>
      </c>
      <c r="F105" s="42">
        <f t="shared" si="5"/>
        <v>590.7800464</v>
      </c>
      <c r="G105" s="44">
        <f t="shared" si="6"/>
        <v>23047.72361</v>
      </c>
      <c r="H105" s="45"/>
      <c r="I105" s="48">
        <f t="shared" si="7"/>
        <v>367.2763903</v>
      </c>
      <c r="J105" s="45">
        <f t="shared" si="8"/>
        <v>367.2763903</v>
      </c>
      <c r="K105" s="49">
        <f t="shared" si="9"/>
        <v>134891.9469</v>
      </c>
      <c r="O105" s="50">
        <f t="shared" si="15"/>
        <v>24218.33115</v>
      </c>
      <c r="P105" s="50">
        <f t="shared" si="16"/>
        <v>436.0949104</v>
      </c>
      <c r="Q105" s="50">
        <f t="shared" si="17"/>
        <v>-767.3857454</v>
      </c>
      <c r="R105" s="54">
        <f t="shared" si="18"/>
        <v>24083.1316</v>
      </c>
    </row>
    <row r="106">
      <c r="A106" s="23">
        <f t="shared" si="2"/>
        <v>103</v>
      </c>
      <c r="B106" s="24">
        <v>41821.0</v>
      </c>
      <c r="C106" s="25">
        <v>22125.0</v>
      </c>
      <c r="D106" s="42">
        <f t="shared" si="3"/>
        <v>21690.48882</v>
      </c>
      <c r="E106" s="42">
        <f t="shared" si="4"/>
        <v>200.4484232</v>
      </c>
      <c r="F106" s="42">
        <f t="shared" si="5"/>
        <v>988.3037233</v>
      </c>
      <c r="G106" s="44">
        <f t="shared" si="6"/>
        <v>24432.46893</v>
      </c>
      <c r="H106" s="45"/>
      <c r="I106" s="48">
        <f t="shared" si="7"/>
        <v>-2307.468931</v>
      </c>
      <c r="J106" s="45">
        <f t="shared" si="8"/>
        <v>2307.468931</v>
      </c>
      <c r="K106" s="49">
        <f t="shared" si="9"/>
        <v>5324412.869</v>
      </c>
      <c r="O106" s="50">
        <f t="shared" si="15"/>
        <v>20358.06826</v>
      </c>
      <c r="P106" s="50">
        <f t="shared" si="16"/>
        <v>419.339115</v>
      </c>
      <c r="Q106" s="50">
        <f t="shared" si="17"/>
        <v>2024.014968</v>
      </c>
      <c r="R106" s="54">
        <f t="shared" si="18"/>
        <v>26903.50939</v>
      </c>
    </row>
    <row r="107">
      <c r="A107" s="23">
        <f t="shared" si="2"/>
        <v>104</v>
      </c>
      <c r="B107" s="24">
        <v>41852.0</v>
      </c>
      <c r="C107" s="25">
        <v>22763.0</v>
      </c>
      <c r="D107" s="42">
        <f t="shared" si="3"/>
        <v>22523.06775</v>
      </c>
      <c r="E107" s="42">
        <f t="shared" si="4"/>
        <v>263.6614737</v>
      </c>
      <c r="F107" s="42">
        <f t="shared" si="5"/>
        <v>-12.91995003</v>
      </c>
      <c r="G107" s="44">
        <f t="shared" si="6"/>
        <v>21709.44916</v>
      </c>
      <c r="H107" s="45"/>
      <c r="I107" s="48">
        <f t="shared" si="7"/>
        <v>1053.550841</v>
      </c>
      <c r="J107" s="45">
        <f t="shared" si="8"/>
        <v>1053.550841</v>
      </c>
      <c r="K107" s="49">
        <f t="shared" si="9"/>
        <v>1109969.375</v>
      </c>
      <c r="O107" s="50">
        <f t="shared" si="15"/>
        <v>21337.10548</v>
      </c>
      <c r="P107" s="50">
        <f t="shared" si="16"/>
        <v>421.5219376</v>
      </c>
      <c r="Q107" s="50">
        <f t="shared" si="17"/>
        <v>1392.403595</v>
      </c>
      <c r="R107" s="54">
        <f t="shared" si="18"/>
        <v>22140.49071</v>
      </c>
    </row>
    <row r="108">
      <c r="A108" s="23">
        <f t="shared" si="2"/>
        <v>105</v>
      </c>
      <c r="B108" s="24">
        <v>41883.0</v>
      </c>
      <c r="C108" s="25">
        <v>23219.0</v>
      </c>
      <c r="D108" s="42">
        <f t="shared" si="3"/>
        <v>23071.27096</v>
      </c>
      <c r="E108" s="42">
        <f t="shared" si="4"/>
        <v>292.1156471</v>
      </c>
      <c r="F108" s="42">
        <f t="shared" si="5"/>
        <v>33.91235096</v>
      </c>
      <c r="G108" s="44">
        <f t="shared" si="6"/>
        <v>22744.76378</v>
      </c>
      <c r="H108" s="45"/>
      <c r="I108" s="48">
        <f t="shared" si="7"/>
        <v>474.2362228</v>
      </c>
      <c r="J108" s="45">
        <f t="shared" si="8"/>
        <v>474.2362228</v>
      </c>
      <c r="K108" s="49">
        <f t="shared" si="9"/>
        <v>224899.995</v>
      </c>
      <c r="O108" s="50">
        <f t="shared" si="15"/>
        <v>21479.26738</v>
      </c>
      <c r="P108" s="50">
        <f t="shared" si="16"/>
        <v>420.4324335</v>
      </c>
      <c r="Q108" s="50">
        <f t="shared" si="17"/>
        <v>1756.44882</v>
      </c>
      <c r="R108" s="54">
        <f t="shared" si="18"/>
        <v>23529.71075</v>
      </c>
    </row>
    <row r="109">
      <c r="A109" s="23">
        <f t="shared" si="2"/>
        <v>106</v>
      </c>
      <c r="B109" s="24">
        <v>41913.0</v>
      </c>
      <c r="C109" s="25">
        <v>24503.0</v>
      </c>
      <c r="D109" s="42">
        <f t="shared" si="3"/>
        <v>23747.94577</v>
      </c>
      <c r="E109" s="42">
        <f t="shared" si="4"/>
        <v>330.5715638</v>
      </c>
      <c r="F109" s="42">
        <f t="shared" si="5"/>
        <v>601.2305626</v>
      </c>
      <c r="G109" s="44">
        <f t="shared" si="6"/>
        <v>23862.06805</v>
      </c>
      <c r="H109" s="45"/>
      <c r="I109" s="48">
        <f t="shared" si="7"/>
        <v>640.9319462</v>
      </c>
      <c r="J109" s="45">
        <f t="shared" si="8"/>
        <v>640.9319462</v>
      </c>
      <c r="K109" s="49">
        <f t="shared" si="9"/>
        <v>410793.7597</v>
      </c>
      <c r="O109" s="50">
        <f t="shared" si="15"/>
        <v>21965.52909</v>
      </c>
      <c r="P109" s="50">
        <f t="shared" si="16"/>
        <v>420.6891676</v>
      </c>
      <c r="Q109" s="50">
        <f t="shared" si="17"/>
        <v>2533.531856</v>
      </c>
      <c r="R109" s="54">
        <f t="shared" si="18"/>
        <v>24429.78315</v>
      </c>
    </row>
    <row r="110">
      <c r="A110" s="23">
        <f t="shared" si="2"/>
        <v>107</v>
      </c>
      <c r="B110" s="24">
        <v>41944.0</v>
      </c>
      <c r="C110" s="25">
        <v>23986.0</v>
      </c>
      <c r="D110" s="42">
        <f t="shared" si="3"/>
        <v>24130.40778</v>
      </c>
      <c r="E110" s="42">
        <f t="shared" si="4"/>
        <v>335.7606083</v>
      </c>
      <c r="F110" s="42">
        <f t="shared" si="5"/>
        <v>-165.1639563</v>
      </c>
      <c r="G110" s="44">
        <f t="shared" si="6"/>
        <v>23899.51593</v>
      </c>
      <c r="H110" s="45"/>
      <c r="I110" s="48">
        <f t="shared" si="7"/>
        <v>86.48407398</v>
      </c>
      <c r="J110" s="45">
        <f t="shared" si="8"/>
        <v>86.48407398</v>
      </c>
      <c r="K110" s="49">
        <f t="shared" si="9"/>
        <v>7479.495053</v>
      </c>
      <c r="O110" s="50">
        <f t="shared" si="15"/>
        <v>22107.2261</v>
      </c>
      <c r="P110" s="50">
        <f t="shared" si="16"/>
        <v>419.6010982</v>
      </c>
      <c r="Q110" s="50">
        <f t="shared" si="17"/>
        <v>1895.468091</v>
      </c>
      <c r="R110" s="54">
        <f t="shared" si="18"/>
        <v>24296.30159</v>
      </c>
    </row>
    <row r="111">
      <c r="A111" s="23">
        <f t="shared" si="2"/>
        <v>108</v>
      </c>
      <c r="B111" s="24">
        <v>41974.0</v>
      </c>
      <c r="C111" s="25">
        <v>25791.0</v>
      </c>
      <c r="D111" s="42">
        <f t="shared" si="3"/>
        <v>24986.20377</v>
      </c>
      <c r="E111" s="42">
        <f t="shared" si="4"/>
        <v>387.7641462</v>
      </c>
      <c r="F111" s="42">
        <f t="shared" si="5"/>
        <v>596.7820827</v>
      </c>
      <c r="G111" s="44">
        <f t="shared" si="6"/>
        <v>24924.27437</v>
      </c>
      <c r="H111" s="45"/>
      <c r="I111" s="48">
        <f t="shared" si="7"/>
        <v>866.7256315</v>
      </c>
      <c r="J111" s="45">
        <f t="shared" si="8"/>
        <v>866.7256315</v>
      </c>
      <c r="K111" s="49">
        <f t="shared" si="9"/>
        <v>751213.3203</v>
      </c>
      <c r="O111" s="50">
        <f t="shared" si="15"/>
        <v>22472.96164</v>
      </c>
      <c r="P111" s="50">
        <f t="shared" si="16"/>
        <v>419.3910226</v>
      </c>
      <c r="Q111" s="50">
        <f t="shared" si="17"/>
        <v>3321.26154</v>
      </c>
      <c r="R111" s="54">
        <f t="shared" si="18"/>
        <v>25850.91053</v>
      </c>
    </row>
    <row r="112">
      <c r="A112" s="23">
        <f t="shared" si="2"/>
        <v>109</v>
      </c>
      <c r="B112" s="24">
        <v>42005.0</v>
      </c>
      <c r="C112" s="25">
        <v>24254.0</v>
      </c>
      <c r="D112" s="42">
        <f t="shared" si="3"/>
        <v>25009.98033</v>
      </c>
      <c r="E112" s="42">
        <f t="shared" si="4"/>
        <v>351.3653881</v>
      </c>
      <c r="F112" s="42">
        <f t="shared" si="5"/>
        <v>-610.3852996</v>
      </c>
      <c r="G112" s="44">
        <f t="shared" si="6"/>
        <v>24860.64597</v>
      </c>
      <c r="H112" s="45"/>
      <c r="I112" s="48">
        <f t="shared" si="7"/>
        <v>-606.6459671</v>
      </c>
      <c r="J112" s="45">
        <f t="shared" si="8"/>
        <v>606.6459671</v>
      </c>
      <c r="K112" s="49">
        <f t="shared" si="9"/>
        <v>368019.3294</v>
      </c>
      <c r="O112" s="50">
        <f t="shared" si="15"/>
        <v>26657.68768</v>
      </c>
      <c r="P112" s="50">
        <f t="shared" si="16"/>
        <v>434.0758291</v>
      </c>
      <c r="Q112" s="50">
        <f t="shared" si="17"/>
        <v>-2628.995849</v>
      </c>
      <c r="R112" s="54">
        <f t="shared" si="18"/>
        <v>20066.10653</v>
      </c>
    </row>
    <row r="113">
      <c r="A113" s="23">
        <f t="shared" si="2"/>
        <v>110</v>
      </c>
      <c r="B113" s="24">
        <v>42036.0</v>
      </c>
      <c r="C113" s="25">
        <v>22394.0</v>
      </c>
      <c r="D113" s="42">
        <f t="shared" si="3"/>
        <v>24577.8854</v>
      </c>
      <c r="E113" s="42">
        <f t="shared" si="4"/>
        <v>273.0193562</v>
      </c>
      <c r="F113" s="42">
        <f t="shared" si="5"/>
        <v>-1870.501273</v>
      </c>
      <c r="G113" s="44">
        <f t="shared" si="6"/>
        <v>23699.7672</v>
      </c>
      <c r="H113" s="45"/>
      <c r="I113" s="48">
        <f t="shared" si="7"/>
        <v>-1305.767198</v>
      </c>
      <c r="J113" s="45">
        <f t="shared" si="8"/>
        <v>1305.767198</v>
      </c>
      <c r="K113" s="49">
        <f t="shared" si="9"/>
        <v>1705027.976</v>
      </c>
      <c r="O113" s="50">
        <f t="shared" si="15"/>
        <v>25911.28962</v>
      </c>
      <c r="P113" s="50">
        <f t="shared" si="16"/>
        <v>429.4719809</v>
      </c>
      <c r="Q113" s="50">
        <f t="shared" si="17"/>
        <v>-3446.653032</v>
      </c>
      <c r="R113" s="54">
        <f t="shared" si="18"/>
        <v>23706.95061</v>
      </c>
    </row>
    <row r="114">
      <c r="A114" s="23">
        <f t="shared" si="2"/>
        <v>111</v>
      </c>
      <c r="B114" s="24">
        <v>42064.0</v>
      </c>
      <c r="C114" s="25">
        <v>26841.0</v>
      </c>
      <c r="D114" s="42">
        <f t="shared" si="3"/>
        <v>25938.37141</v>
      </c>
      <c r="E114" s="42">
        <f t="shared" si="4"/>
        <v>381.7660212</v>
      </c>
      <c r="F114" s="42">
        <f t="shared" si="5"/>
        <v>467.6419331</v>
      </c>
      <c r="G114" s="44">
        <f t="shared" si="6"/>
        <v>25028.55558</v>
      </c>
      <c r="H114" s="45"/>
      <c r="I114" s="48">
        <f t="shared" si="7"/>
        <v>1812.444416</v>
      </c>
      <c r="J114" s="45">
        <f t="shared" si="8"/>
        <v>1812.444416</v>
      </c>
      <c r="K114" s="49">
        <f t="shared" si="9"/>
        <v>3284954.763</v>
      </c>
      <c r="O114" s="50">
        <f t="shared" si="15"/>
        <v>28674.81698</v>
      </c>
      <c r="P114" s="50">
        <f t="shared" si="16"/>
        <v>438.5747969</v>
      </c>
      <c r="Q114" s="50">
        <f t="shared" si="17"/>
        <v>-1973.480974</v>
      </c>
      <c r="R114" s="54">
        <f t="shared" si="18"/>
        <v>24245.00914</v>
      </c>
    </row>
    <row r="115">
      <c r="A115" s="23">
        <f t="shared" si="2"/>
        <v>112</v>
      </c>
      <c r="B115" s="24">
        <v>42095.0</v>
      </c>
      <c r="C115" s="25">
        <v>26150.0</v>
      </c>
      <c r="D115" s="42">
        <f t="shared" si="3"/>
        <v>26389.50837</v>
      </c>
      <c r="E115" s="42">
        <f t="shared" si="4"/>
        <v>388.7031154</v>
      </c>
      <c r="F115" s="42">
        <f t="shared" si="5"/>
        <v>-267.2567465</v>
      </c>
      <c r="G115" s="44">
        <f t="shared" si="6"/>
        <v>26034.38176</v>
      </c>
      <c r="H115" s="45"/>
      <c r="I115" s="48">
        <f t="shared" si="7"/>
        <v>115.6182361</v>
      </c>
      <c r="J115" s="45">
        <f t="shared" si="8"/>
        <v>115.6182361</v>
      </c>
      <c r="K115" s="49">
        <f t="shared" si="9"/>
        <v>13367.57653</v>
      </c>
      <c r="O115" s="50">
        <f t="shared" si="15"/>
        <v>28258.63423</v>
      </c>
      <c r="P115" s="50">
        <f t="shared" si="16"/>
        <v>435.2412425</v>
      </c>
      <c r="Q115" s="50">
        <f t="shared" si="17"/>
        <v>-2057.487692</v>
      </c>
      <c r="R115" s="54">
        <f t="shared" si="18"/>
        <v>27100.68129</v>
      </c>
    </row>
    <row r="116">
      <c r="A116" s="23">
        <f t="shared" si="2"/>
        <v>113</v>
      </c>
      <c r="B116" s="24">
        <v>42125.0</v>
      </c>
      <c r="C116" s="25">
        <v>27450.0</v>
      </c>
      <c r="D116" s="42">
        <f t="shared" si="3"/>
        <v>26946.64703</v>
      </c>
      <c r="E116" s="42">
        <f t="shared" si="4"/>
        <v>405.5466696</v>
      </c>
      <c r="F116" s="42">
        <f t="shared" si="5"/>
        <v>435.9787566</v>
      </c>
      <c r="G116" s="44">
        <f t="shared" si="6"/>
        <v>27169.2741</v>
      </c>
      <c r="H116" s="45"/>
      <c r="I116" s="48">
        <f t="shared" si="7"/>
        <v>280.7259025</v>
      </c>
      <c r="J116" s="45">
        <f t="shared" si="8"/>
        <v>280.7259025</v>
      </c>
      <c r="K116" s="49">
        <f t="shared" si="9"/>
        <v>78807.03234</v>
      </c>
      <c r="O116" s="50">
        <f t="shared" si="15"/>
        <v>29242.94964</v>
      </c>
      <c r="P116" s="50">
        <f t="shared" si="16"/>
        <v>437.3826318</v>
      </c>
      <c r="Q116" s="50">
        <f t="shared" si="17"/>
        <v>-1825.804859</v>
      </c>
      <c r="R116" s="54">
        <f t="shared" si="18"/>
        <v>26839.3069</v>
      </c>
    </row>
    <row r="117">
      <c r="A117" s="23">
        <f t="shared" si="2"/>
        <v>114</v>
      </c>
      <c r="B117" s="24">
        <v>42156.0</v>
      </c>
      <c r="C117" s="25">
        <v>27118.0</v>
      </c>
      <c r="D117" s="42">
        <f t="shared" si="3"/>
        <v>26857.20945</v>
      </c>
      <c r="E117" s="42">
        <f t="shared" si="4"/>
        <v>356.048245</v>
      </c>
      <c r="F117" s="42">
        <f t="shared" si="5"/>
        <v>458.7842475</v>
      </c>
      <c r="G117" s="44">
        <f t="shared" si="6"/>
        <v>27942.97374</v>
      </c>
      <c r="H117" s="45"/>
      <c r="I117" s="48">
        <f t="shared" si="7"/>
        <v>-824.9737427</v>
      </c>
      <c r="J117" s="45">
        <f t="shared" si="8"/>
        <v>824.9737427</v>
      </c>
      <c r="K117" s="49">
        <f t="shared" si="9"/>
        <v>680581.6761</v>
      </c>
      <c r="O117" s="50">
        <f t="shared" si="15"/>
        <v>28066.49585</v>
      </c>
      <c r="P117" s="50">
        <f t="shared" si="16"/>
        <v>431.0886697</v>
      </c>
      <c r="Q117" s="50">
        <f t="shared" si="17"/>
        <v>-851.9279423</v>
      </c>
      <c r="R117" s="54">
        <f t="shared" si="18"/>
        <v>28912.94653</v>
      </c>
    </row>
    <row r="118">
      <c r="A118" s="23">
        <f t="shared" si="2"/>
        <v>115</v>
      </c>
      <c r="B118" s="24">
        <v>42186.0</v>
      </c>
      <c r="C118" s="25">
        <v>27077.0</v>
      </c>
      <c r="D118" s="42">
        <f t="shared" si="3"/>
        <v>26538.52084</v>
      </c>
      <c r="E118" s="42">
        <f t="shared" si="4"/>
        <v>288.5745599</v>
      </c>
      <c r="F118" s="42">
        <f t="shared" si="5"/>
        <v>808.3738962</v>
      </c>
      <c r="G118" s="44">
        <f t="shared" si="6"/>
        <v>28201.56142</v>
      </c>
      <c r="H118" s="45"/>
      <c r="I118" s="48">
        <f t="shared" si="7"/>
        <v>-1124.561419</v>
      </c>
      <c r="J118" s="45">
        <f t="shared" si="8"/>
        <v>1124.561419</v>
      </c>
      <c r="K118" s="49">
        <f t="shared" si="9"/>
        <v>1264638.385</v>
      </c>
      <c r="O118" s="50">
        <f t="shared" si="15"/>
        <v>25400.54512</v>
      </c>
      <c r="P118" s="50">
        <f t="shared" si="16"/>
        <v>419.0102161</v>
      </c>
      <c r="Q118" s="50">
        <f t="shared" si="17"/>
        <v>1861.773918</v>
      </c>
      <c r="R118" s="54">
        <f t="shared" si="18"/>
        <v>30521.59949</v>
      </c>
    </row>
    <row r="119">
      <c r="A119" s="23">
        <f t="shared" si="2"/>
        <v>116</v>
      </c>
      <c r="B119" s="24">
        <v>42217.0</v>
      </c>
      <c r="C119" s="25">
        <v>27351.0</v>
      </c>
      <c r="D119" s="42">
        <f t="shared" si="3"/>
        <v>27149.19013</v>
      </c>
      <c r="E119" s="42">
        <f t="shared" si="4"/>
        <v>320.7840326</v>
      </c>
      <c r="F119" s="42">
        <f t="shared" si="5"/>
        <v>72.9719773</v>
      </c>
      <c r="G119" s="44">
        <f t="shared" si="6"/>
        <v>26814.17545</v>
      </c>
      <c r="H119" s="45"/>
      <c r="I119" s="48">
        <f t="shared" si="7"/>
        <v>536.8245459</v>
      </c>
      <c r="J119" s="45">
        <f t="shared" si="8"/>
        <v>536.8245459</v>
      </c>
      <c r="K119" s="49">
        <f t="shared" si="9"/>
        <v>288180.593</v>
      </c>
      <c r="O119" s="50">
        <f t="shared" si="15"/>
        <v>25944.56716</v>
      </c>
      <c r="P119" s="50">
        <f t="shared" si="16"/>
        <v>419.4977622</v>
      </c>
      <c r="Q119" s="50">
        <f t="shared" si="17"/>
        <v>1398.952446</v>
      </c>
      <c r="R119" s="54">
        <f t="shared" si="18"/>
        <v>27211.95893</v>
      </c>
    </row>
    <row r="120">
      <c r="A120" s="23">
        <f t="shared" si="2"/>
        <v>117</v>
      </c>
      <c r="B120" s="24">
        <v>42248.0</v>
      </c>
      <c r="C120" s="25">
        <v>27125.0</v>
      </c>
      <c r="D120" s="42">
        <f t="shared" si="3"/>
        <v>27242.64226</v>
      </c>
      <c r="E120" s="42">
        <f t="shared" si="4"/>
        <v>298.0508417</v>
      </c>
      <c r="F120" s="42">
        <f t="shared" si="5"/>
        <v>-26.70949148</v>
      </c>
      <c r="G120" s="44">
        <f t="shared" si="6"/>
        <v>27503.88652</v>
      </c>
      <c r="H120" s="45"/>
      <c r="I120" s="48">
        <f t="shared" si="7"/>
        <v>-378.8865153</v>
      </c>
      <c r="J120" s="45">
        <f t="shared" si="8"/>
        <v>378.8865153</v>
      </c>
      <c r="K120" s="49">
        <f t="shared" si="9"/>
        <v>143554.9914</v>
      </c>
      <c r="O120" s="50">
        <f t="shared" si="15"/>
        <v>25468.99852</v>
      </c>
      <c r="P120" s="50">
        <f t="shared" si="16"/>
        <v>416.0070032</v>
      </c>
      <c r="Q120" s="50">
        <f t="shared" si="17"/>
        <v>1709.560003</v>
      </c>
      <c r="R120" s="54">
        <f t="shared" si="18"/>
        <v>28120.51374</v>
      </c>
    </row>
    <row r="121">
      <c r="A121" s="23">
        <f t="shared" si="2"/>
        <v>118</v>
      </c>
      <c r="B121" s="24">
        <v>42278.0</v>
      </c>
      <c r="C121" s="25">
        <v>28280.0</v>
      </c>
      <c r="D121" s="42">
        <f t="shared" si="3"/>
        <v>27623.5389</v>
      </c>
      <c r="E121" s="42">
        <f t="shared" si="4"/>
        <v>306.3354221</v>
      </c>
      <c r="F121" s="42">
        <f t="shared" si="5"/>
        <v>623.3227771</v>
      </c>
      <c r="G121" s="44">
        <f t="shared" si="6"/>
        <v>28141.92366</v>
      </c>
      <c r="H121" s="45"/>
      <c r="I121" s="48">
        <f t="shared" si="7"/>
        <v>138.0763406</v>
      </c>
      <c r="J121" s="45">
        <f t="shared" si="8"/>
        <v>138.0763406</v>
      </c>
      <c r="K121" s="49">
        <f t="shared" si="9"/>
        <v>19065.07584</v>
      </c>
      <c r="O121" s="50">
        <f t="shared" si="15"/>
        <v>25760.44657</v>
      </c>
      <c r="P121" s="50">
        <f t="shared" si="16"/>
        <v>415.5212233</v>
      </c>
      <c r="Q121" s="50">
        <f t="shared" si="17"/>
        <v>2527.006729</v>
      </c>
      <c r="R121" s="54">
        <f t="shared" si="18"/>
        <v>28418.53738</v>
      </c>
    </row>
    <row r="122">
      <c r="A122" s="23">
        <f t="shared" si="2"/>
        <v>119</v>
      </c>
      <c r="B122" s="24">
        <v>42309.0</v>
      </c>
      <c r="C122" s="25">
        <v>27253.0</v>
      </c>
      <c r="D122" s="42">
        <f t="shared" si="3"/>
        <v>27622.8481</v>
      </c>
      <c r="E122" s="42">
        <f t="shared" si="4"/>
        <v>275.6328001</v>
      </c>
      <c r="F122" s="42">
        <f t="shared" si="5"/>
        <v>-247.0376151</v>
      </c>
      <c r="G122" s="44">
        <f t="shared" si="6"/>
        <v>27764.71037</v>
      </c>
      <c r="H122" s="45"/>
      <c r="I122" s="48">
        <f t="shared" si="7"/>
        <v>-511.710367</v>
      </c>
      <c r="J122" s="45">
        <f t="shared" si="8"/>
        <v>511.710367</v>
      </c>
      <c r="K122" s="49">
        <f t="shared" si="9"/>
        <v>261847.4997</v>
      </c>
      <c r="O122" s="50">
        <f t="shared" si="15"/>
        <v>25440.11209</v>
      </c>
      <c r="P122" s="50">
        <f t="shared" si="16"/>
        <v>412.651386</v>
      </c>
      <c r="Q122" s="50">
        <f t="shared" si="17"/>
        <v>1856.919663</v>
      </c>
      <c r="R122" s="54">
        <f t="shared" si="18"/>
        <v>28071.43588</v>
      </c>
    </row>
    <row r="123">
      <c r="A123" s="23">
        <f t="shared" si="2"/>
        <v>120</v>
      </c>
      <c r="B123" s="24">
        <v>42339.0</v>
      </c>
      <c r="C123" s="25">
        <v>29328.0</v>
      </c>
      <c r="D123" s="42">
        <f t="shared" si="3"/>
        <v>28398.12311</v>
      </c>
      <c r="E123" s="42">
        <f t="shared" si="4"/>
        <v>325.597021</v>
      </c>
      <c r="F123" s="42">
        <f t="shared" si="5"/>
        <v>730.0200049</v>
      </c>
      <c r="G123" s="44">
        <f t="shared" si="6"/>
        <v>28495.26299</v>
      </c>
      <c r="H123" s="45"/>
      <c r="I123" s="48">
        <f t="shared" si="7"/>
        <v>832.7370141</v>
      </c>
      <c r="J123" s="45">
        <f t="shared" si="8"/>
        <v>832.7370141</v>
      </c>
      <c r="K123" s="49">
        <f t="shared" si="9"/>
        <v>693450.9346</v>
      </c>
      <c r="O123" s="50">
        <f t="shared" si="15"/>
        <v>25991.20238</v>
      </c>
      <c r="P123" s="50">
        <f t="shared" si="16"/>
        <v>413.1912978</v>
      </c>
      <c r="Q123" s="50">
        <f t="shared" si="17"/>
        <v>3328.513781</v>
      </c>
      <c r="R123" s="54">
        <f t="shared" si="18"/>
        <v>29174.02502</v>
      </c>
    </row>
    <row r="124">
      <c r="A124" s="23">
        <f t="shared" si="2"/>
        <v>121</v>
      </c>
      <c r="B124" s="24">
        <v>42370.0</v>
      </c>
      <c r="C124" s="25">
        <v>27886.0</v>
      </c>
      <c r="D124" s="42">
        <f t="shared" si="3"/>
        <v>28587.31923</v>
      </c>
      <c r="E124" s="42">
        <f t="shared" si="4"/>
        <v>311.956931</v>
      </c>
      <c r="F124" s="42">
        <f t="shared" si="5"/>
        <v>-646.7588729</v>
      </c>
      <c r="G124" s="44">
        <f t="shared" si="6"/>
        <v>28113.33483</v>
      </c>
      <c r="H124" s="45"/>
      <c r="I124" s="48">
        <f t="shared" si="7"/>
        <v>-227.3348331</v>
      </c>
      <c r="J124" s="45">
        <f t="shared" si="8"/>
        <v>227.3348331</v>
      </c>
      <c r="K124" s="49">
        <f t="shared" si="9"/>
        <v>51681.12633</v>
      </c>
      <c r="O124" s="50">
        <f t="shared" si="15"/>
        <v>30100.23609</v>
      </c>
      <c r="P124" s="50">
        <f t="shared" si="16"/>
        <v>427.6050832</v>
      </c>
      <c r="Q124" s="50">
        <f t="shared" si="17"/>
        <v>-2435.385994</v>
      </c>
      <c r="R124" s="54">
        <f t="shared" si="18"/>
        <v>23775.39783</v>
      </c>
    </row>
    <row r="125">
      <c r="A125" s="23">
        <f t="shared" si="2"/>
        <v>122</v>
      </c>
      <c r="B125" s="24">
        <v>42401.0</v>
      </c>
      <c r="C125" s="25">
        <v>26058.0</v>
      </c>
      <c r="D125" s="42">
        <f t="shared" si="3"/>
        <v>28316.81123</v>
      </c>
      <c r="E125" s="42">
        <f t="shared" si="4"/>
        <v>253.7104375</v>
      </c>
      <c r="F125" s="42">
        <f t="shared" si="5"/>
        <v>-2025.825256</v>
      </c>
      <c r="G125" s="44">
        <f t="shared" si="6"/>
        <v>27028.77489</v>
      </c>
      <c r="H125" s="45"/>
      <c r="I125" s="48">
        <f t="shared" si="7"/>
        <v>-970.7748905</v>
      </c>
      <c r="J125" s="45">
        <f t="shared" si="8"/>
        <v>970.7748905</v>
      </c>
      <c r="K125" s="49">
        <f t="shared" si="9"/>
        <v>942403.8881</v>
      </c>
      <c r="O125" s="50">
        <f t="shared" si="15"/>
        <v>29607.89272</v>
      </c>
      <c r="P125" s="50">
        <f t="shared" si="16"/>
        <v>424.0172842</v>
      </c>
      <c r="Q125" s="50">
        <f t="shared" si="17"/>
        <v>-3494.845316</v>
      </c>
      <c r="R125" s="54">
        <f t="shared" si="18"/>
        <v>27081.18814</v>
      </c>
    </row>
    <row r="126">
      <c r="A126" s="23">
        <f t="shared" si="2"/>
        <v>123</v>
      </c>
      <c r="B126" s="24">
        <v>42430.0</v>
      </c>
      <c r="C126" s="25">
        <v>28156.0</v>
      </c>
      <c r="D126" s="42">
        <f t="shared" si="3"/>
        <v>28041.22351</v>
      </c>
      <c r="E126" s="42">
        <f t="shared" si="4"/>
        <v>200.7806215</v>
      </c>
      <c r="F126" s="42">
        <f t="shared" si="5"/>
        <v>326.4957571</v>
      </c>
      <c r="G126" s="44">
        <f t="shared" si="6"/>
        <v>29038.1636</v>
      </c>
      <c r="H126" s="45"/>
      <c r="I126" s="48">
        <f t="shared" si="7"/>
        <v>-882.1636001</v>
      </c>
      <c r="J126" s="45">
        <f t="shared" si="8"/>
        <v>882.1636001</v>
      </c>
      <c r="K126" s="49">
        <f t="shared" si="9"/>
        <v>778212.6174</v>
      </c>
      <c r="O126" s="50">
        <f t="shared" si="15"/>
        <v>30119.63606</v>
      </c>
      <c r="P126" s="50">
        <f t="shared" si="16"/>
        <v>424.3594158</v>
      </c>
      <c r="Q126" s="50">
        <f t="shared" si="17"/>
        <v>-1968.885369</v>
      </c>
      <c r="R126" s="54">
        <f t="shared" si="18"/>
        <v>28058.42903</v>
      </c>
    </row>
    <row r="127">
      <c r="A127" s="23">
        <f t="shared" si="2"/>
        <v>124</v>
      </c>
      <c r="B127" s="24">
        <v>42461.0</v>
      </c>
      <c r="C127" s="25">
        <v>28000.0</v>
      </c>
      <c r="D127" s="42">
        <f t="shared" si="3"/>
        <v>28257.1557</v>
      </c>
      <c r="E127" s="42">
        <f t="shared" si="4"/>
        <v>202.2957786</v>
      </c>
      <c r="F127" s="42">
        <f t="shared" si="5"/>
        <v>-263.2163276</v>
      </c>
      <c r="G127" s="44">
        <f t="shared" si="6"/>
        <v>27974.74738</v>
      </c>
      <c r="H127" s="45"/>
      <c r="I127" s="48">
        <f t="shared" si="7"/>
        <v>25.25261808</v>
      </c>
      <c r="J127" s="45">
        <f t="shared" si="8"/>
        <v>25.25261808</v>
      </c>
      <c r="K127" s="49">
        <f t="shared" si="9"/>
        <v>637.69472</v>
      </c>
      <c r="O127" s="50">
        <f t="shared" si="15"/>
        <v>30106.57633</v>
      </c>
      <c r="P127" s="50">
        <f t="shared" si="16"/>
        <v>422.6534811</v>
      </c>
      <c r="Q127" s="50">
        <f t="shared" si="17"/>
        <v>-2080.402267</v>
      </c>
      <c r="R127" s="54">
        <f t="shared" si="18"/>
        <v>28486.50779</v>
      </c>
    </row>
    <row r="128">
      <c r="A128" s="23">
        <f t="shared" si="2"/>
        <v>125</v>
      </c>
      <c r="B128" s="24">
        <v>42491.0</v>
      </c>
      <c r="C128" s="25">
        <v>30176.0</v>
      </c>
      <c r="D128" s="42">
        <f t="shared" si="3"/>
        <v>29227.79334</v>
      </c>
      <c r="E128" s="42">
        <f t="shared" si="4"/>
        <v>279.1299645</v>
      </c>
      <c r="F128" s="42">
        <f t="shared" si="5"/>
        <v>640.8699191</v>
      </c>
      <c r="G128" s="44">
        <f t="shared" si="6"/>
        <v>28895.43023</v>
      </c>
      <c r="H128" s="45"/>
      <c r="I128" s="48">
        <f t="shared" si="7"/>
        <v>1280.569765</v>
      </c>
      <c r="J128" s="45">
        <f t="shared" si="8"/>
        <v>1280.569765</v>
      </c>
      <c r="K128" s="49">
        <f t="shared" si="9"/>
        <v>1639858.924</v>
      </c>
      <c r="O128" s="50">
        <f t="shared" si="15"/>
        <v>31853.22204</v>
      </c>
      <c r="P128" s="50">
        <f t="shared" si="16"/>
        <v>427.8170508</v>
      </c>
      <c r="Q128" s="50">
        <f t="shared" si="17"/>
        <v>-1756.446398</v>
      </c>
      <c r="R128" s="54">
        <f t="shared" si="18"/>
        <v>28703.42495</v>
      </c>
    </row>
    <row r="129">
      <c r="A129" s="23">
        <f t="shared" si="2"/>
        <v>126</v>
      </c>
      <c r="B129" s="24">
        <v>42522.0</v>
      </c>
      <c r="C129" s="25">
        <v>28730.0</v>
      </c>
      <c r="D129" s="42">
        <f t="shared" si="3"/>
        <v>28765.49877</v>
      </c>
      <c r="E129" s="42">
        <f t="shared" si="4"/>
        <v>204.9875116</v>
      </c>
      <c r="F129" s="42">
        <f t="shared" si="5"/>
        <v>261.0710397</v>
      </c>
      <c r="G129" s="44">
        <f t="shared" si="6"/>
        <v>29965.70755</v>
      </c>
      <c r="H129" s="45"/>
      <c r="I129" s="48">
        <f t="shared" si="7"/>
        <v>-1235.707549</v>
      </c>
      <c r="J129" s="45">
        <f t="shared" si="8"/>
        <v>1235.707549</v>
      </c>
      <c r="K129" s="49">
        <f t="shared" si="9"/>
        <v>1526973.147</v>
      </c>
      <c r="O129" s="50">
        <f t="shared" si="15"/>
        <v>29854.26826</v>
      </c>
      <c r="P129" s="50">
        <f t="shared" si="16"/>
        <v>418.3526446</v>
      </c>
      <c r="Q129" s="50">
        <f t="shared" si="17"/>
        <v>-979.0564012</v>
      </c>
      <c r="R129" s="54">
        <f t="shared" si="18"/>
        <v>31429.11115</v>
      </c>
    </row>
    <row r="130">
      <c r="A130" s="23">
        <f t="shared" si="2"/>
        <v>127</v>
      </c>
      <c r="B130" s="24">
        <v>42552.0</v>
      </c>
      <c r="C130" s="25">
        <v>28216.0</v>
      </c>
      <c r="D130" s="42">
        <f t="shared" si="3"/>
        <v>28032.77018</v>
      </c>
      <c r="E130" s="42">
        <f t="shared" si="4"/>
        <v>111.2159008</v>
      </c>
      <c r="F130" s="42">
        <f t="shared" si="5"/>
        <v>558.3162674</v>
      </c>
      <c r="G130" s="44">
        <f t="shared" si="6"/>
        <v>29778.86018</v>
      </c>
      <c r="H130" s="45"/>
      <c r="I130" s="48">
        <f t="shared" si="7"/>
        <v>-1562.86018</v>
      </c>
      <c r="J130" s="45">
        <f t="shared" si="8"/>
        <v>1562.86018</v>
      </c>
      <c r="K130" s="49">
        <f t="shared" si="9"/>
        <v>2442531.942</v>
      </c>
      <c r="O130" s="50">
        <f t="shared" si="15"/>
        <v>26749.59212</v>
      </c>
      <c r="P130" s="50">
        <f t="shared" si="16"/>
        <v>404.6128323</v>
      </c>
      <c r="Q130" s="50">
        <f t="shared" si="17"/>
        <v>1677.217052</v>
      </c>
      <c r="R130" s="54">
        <f t="shared" si="18"/>
        <v>32134.39482</v>
      </c>
    </row>
    <row r="131">
      <c r="A131" s="23">
        <f t="shared" si="2"/>
        <v>128</v>
      </c>
      <c r="B131" s="24">
        <v>42583.0</v>
      </c>
      <c r="C131" s="25">
        <v>29125.0</v>
      </c>
      <c r="D131" s="42">
        <f t="shared" si="3"/>
        <v>28688.81124</v>
      </c>
      <c r="E131" s="42">
        <f t="shared" si="4"/>
        <v>165.6984176</v>
      </c>
      <c r="F131" s="42">
        <f t="shared" si="5"/>
        <v>218.2586887</v>
      </c>
      <c r="G131" s="44">
        <f t="shared" si="6"/>
        <v>28216.95805</v>
      </c>
      <c r="H131" s="45"/>
      <c r="I131" s="48">
        <f t="shared" si="7"/>
        <v>908.0419461</v>
      </c>
      <c r="J131" s="45">
        <f t="shared" si="8"/>
        <v>908.0419461</v>
      </c>
      <c r="K131" s="49">
        <f t="shared" si="9"/>
        <v>824540.176</v>
      </c>
      <c r="O131" s="50">
        <f t="shared" si="15"/>
        <v>27668.34863</v>
      </c>
      <c r="P131" s="50">
        <f t="shared" si="16"/>
        <v>406.6179927</v>
      </c>
      <c r="Q131" s="50">
        <f t="shared" si="17"/>
        <v>1425.886302</v>
      </c>
      <c r="R131" s="54">
        <f t="shared" si="18"/>
        <v>28553.1574</v>
      </c>
    </row>
    <row r="132">
      <c r="A132" s="23">
        <f t="shared" si="2"/>
        <v>129</v>
      </c>
      <c r="B132" s="24">
        <v>42614.0</v>
      </c>
      <c r="C132" s="25">
        <v>29019.0</v>
      </c>
      <c r="D132" s="42">
        <f t="shared" si="3"/>
        <v>28969.22956</v>
      </c>
      <c r="E132" s="42">
        <f t="shared" si="4"/>
        <v>177.1704073</v>
      </c>
      <c r="F132" s="42">
        <f t="shared" si="5"/>
        <v>3.882481266</v>
      </c>
      <c r="G132" s="44">
        <f t="shared" si="6"/>
        <v>28827.80017</v>
      </c>
      <c r="H132" s="45"/>
      <c r="I132" s="48">
        <f t="shared" si="7"/>
        <v>191.1998297</v>
      </c>
      <c r="J132" s="45">
        <f t="shared" si="8"/>
        <v>191.1998297</v>
      </c>
      <c r="K132" s="49">
        <f t="shared" si="9"/>
        <v>36557.37487</v>
      </c>
      <c r="O132" s="50">
        <f t="shared" si="15"/>
        <v>27386.68163</v>
      </c>
      <c r="P132" s="50">
        <f t="shared" si="16"/>
        <v>403.9336812</v>
      </c>
      <c r="Q132" s="50">
        <f t="shared" si="17"/>
        <v>1673.503607</v>
      </c>
      <c r="R132" s="54">
        <f t="shared" si="18"/>
        <v>29784.52663</v>
      </c>
    </row>
    <row r="133">
      <c r="A133" s="23">
        <f t="shared" si="2"/>
        <v>130</v>
      </c>
      <c r="B133" s="24">
        <v>42644.0</v>
      </c>
      <c r="C133" s="25">
        <v>29765.0</v>
      </c>
      <c r="D133" s="42">
        <f t="shared" si="3"/>
        <v>29143.56632</v>
      </c>
      <c r="E133" s="42">
        <f t="shared" si="4"/>
        <v>176.8870427</v>
      </c>
      <c r="F133" s="42">
        <f t="shared" si="5"/>
        <v>622.567138</v>
      </c>
      <c r="G133" s="44">
        <f t="shared" si="6"/>
        <v>29769.72274</v>
      </c>
      <c r="H133" s="45"/>
      <c r="I133" s="48">
        <f t="shared" si="7"/>
        <v>-4.722743999</v>
      </c>
      <c r="J133" s="45">
        <f t="shared" si="8"/>
        <v>4.722743999</v>
      </c>
      <c r="K133" s="49">
        <f t="shared" si="9"/>
        <v>22.30431088</v>
      </c>
      <c r="O133" s="50">
        <f t="shared" si="15"/>
        <v>27293.75284</v>
      </c>
      <c r="P133" s="50">
        <f t="shared" si="16"/>
        <v>401.9959176</v>
      </c>
      <c r="Q133" s="50">
        <f t="shared" si="17"/>
        <v>2500.978164</v>
      </c>
      <c r="R133" s="54">
        <f t="shared" si="18"/>
        <v>30317.62204</v>
      </c>
    </row>
    <row r="134">
      <c r="A134" s="23">
        <f t="shared" si="2"/>
        <v>131</v>
      </c>
      <c r="B134" s="24">
        <v>42675.0</v>
      </c>
      <c r="C134" s="25">
        <v>29178.0</v>
      </c>
      <c r="D134" s="42">
        <f t="shared" si="3"/>
        <v>29383.20391</v>
      </c>
      <c r="E134" s="42">
        <f t="shared" si="4"/>
        <v>183.1620978</v>
      </c>
      <c r="F134" s="42">
        <f t="shared" si="5"/>
        <v>-230.3041348</v>
      </c>
      <c r="G134" s="44">
        <f t="shared" si="6"/>
        <v>29073.41575</v>
      </c>
      <c r="H134" s="45"/>
      <c r="I134" s="48">
        <f t="shared" si="7"/>
        <v>104.5842518</v>
      </c>
      <c r="J134" s="45">
        <f t="shared" si="8"/>
        <v>104.5842518</v>
      </c>
      <c r="K134" s="49">
        <f t="shared" si="9"/>
        <v>10937.86573</v>
      </c>
      <c r="O134" s="50">
        <f t="shared" si="15"/>
        <v>27358.88438</v>
      </c>
      <c r="P134" s="50">
        <f t="shared" si="16"/>
        <v>400.6821465</v>
      </c>
      <c r="Q134" s="50">
        <f t="shared" si="17"/>
        <v>1839.272736</v>
      </c>
      <c r="R134" s="54">
        <f t="shared" si="18"/>
        <v>29552.66842</v>
      </c>
    </row>
    <row r="135">
      <c r="A135" s="23">
        <f t="shared" si="2"/>
        <v>132</v>
      </c>
      <c r="B135" s="24">
        <v>42705.0</v>
      </c>
      <c r="C135" s="25">
        <v>31530.0</v>
      </c>
      <c r="D135" s="42">
        <f t="shared" si="3"/>
        <v>30306.5344</v>
      </c>
      <c r="E135" s="42">
        <f t="shared" si="4"/>
        <v>257.1789368</v>
      </c>
      <c r="F135" s="42">
        <f t="shared" si="5"/>
        <v>927.3982422</v>
      </c>
      <c r="G135" s="44">
        <f t="shared" si="6"/>
        <v>30296.38602</v>
      </c>
      <c r="H135" s="45"/>
      <c r="I135" s="48">
        <f t="shared" si="7"/>
        <v>1233.613983</v>
      </c>
      <c r="J135" s="45">
        <f t="shared" si="8"/>
        <v>1233.613983</v>
      </c>
      <c r="K135" s="49">
        <f t="shared" si="9"/>
        <v>1521803.459</v>
      </c>
      <c r="O135" s="50">
        <f t="shared" si="15"/>
        <v>28156.89652</v>
      </c>
      <c r="P135" s="50">
        <f t="shared" si="16"/>
        <v>402.2317335</v>
      </c>
      <c r="Q135" s="50">
        <f t="shared" si="17"/>
        <v>3349.328251</v>
      </c>
      <c r="R135" s="54">
        <f t="shared" si="18"/>
        <v>31088.08031</v>
      </c>
    </row>
    <row r="136">
      <c r="A136" s="23">
        <f t="shared" si="2"/>
        <v>133</v>
      </c>
      <c r="B136" s="24">
        <v>42736.0</v>
      </c>
      <c r="C136" s="25">
        <v>30359.0</v>
      </c>
      <c r="D136" s="42">
        <f t="shared" si="3"/>
        <v>30828.94066</v>
      </c>
      <c r="E136" s="42">
        <f t="shared" si="4"/>
        <v>283.7016688</v>
      </c>
      <c r="F136" s="42">
        <f t="shared" si="5"/>
        <v>-576.0315874</v>
      </c>
      <c r="G136" s="44">
        <f t="shared" si="6"/>
        <v>29916.95447</v>
      </c>
      <c r="H136" s="45"/>
      <c r="I136" s="48">
        <f t="shared" si="7"/>
        <v>442.0455342</v>
      </c>
      <c r="J136" s="45">
        <f t="shared" si="8"/>
        <v>442.0455342</v>
      </c>
      <c r="K136" s="49">
        <f t="shared" si="9"/>
        <v>195404.2543</v>
      </c>
      <c r="O136" s="50">
        <f t="shared" si="15"/>
        <v>32367.04849</v>
      </c>
      <c r="P136" s="50">
        <f t="shared" si="16"/>
        <v>417.0826224</v>
      </c>
      <c r="Q136" s="50">
        <f t="shared" si="17"/>
        <v>-2235.904846</v>
      </c>
      <c r="R136" s="54">
        <f t="shared" si="18"/>
        <v>26123.74226</v>
      </c>
    </row>
    <row r="137">
      <c r="A137" s="23">
        <f t="shared" si="2"/>
        <v>134</v>
      </c>
      <c r="B137" s="24">
        <v>42767.0</v>
      </c>
      <c r="C137" s="25">
        <v>26837.0</v>
      </c>
      <c r="D137" s="42">
        <f t="shared" si="3"/>
        <v>29762.75208</v>
      </c>
      <c r="E137" s="42">
        <f t="shared" si="4"/>
        <v>148.7126445</v>
      </c>
      <c r="F137" s="42">
        <f t="shared" si="5"/>
        <v>-2385.795987</v>
      </c>
      <c r="G137" s="44">
        <f t="shared" si="6"/>
        <v>29086.81707</v>
      </c>
      <c r="H137" s="45"/>
      <c r="I137" s="48">
        <f t="shared" si="7"/>
        <v>-2249.817072</v>
      </c>
      <c r="J137" s="45">
        <f t="shared" si="8"/>
        <v>2249.817072</v>
      </c>
      <c r="K137" s="49">
        <f t="shared" si="9"/>
        <v>5061676.859</v>
      </c>
      <c r="O137" s="50">
        <f t="shared" si="15"/>
        <v>30579.28095</v>
      </c>
      <c r="P137" s="50">
        <f t="shared" si="16"/>
        <v>408.4837068</v>
      </c>
      <c r="Q137" s="50">
        <f t="shared" si="17"/>
        <v>-3610.348271</v>
      </c>
      <c r="R137" s="54">
        <f t="shared" si="18"/>
        <v>29289.28579</v>
      </c>
    </row>
    <row r="138">
      <c r="A138" s="23">
        <f t="shared" si="2"/>
        <v>135</v>
      </c>
      <c r="B138" s="24">
        <v>42795.0</v>
      </c>
      <c r="C138" s="25">
        <v>31612.0</v>
      </c>
      <c r="D138" s="42">
        <f t="shared" si="3"/>
        <v>30735.88844</v>
      </c>
      <c r="E138" s="42">
        <f t="shared" si="4"/>
        <v>231.1550153</v>
      </c>
      <c r="F138" s="42">
        <f t="shared" si="5"/>
        <v>546.3420793</v>
      </c>
      <c r="G138" s="44">
        <f t="shared" si="6"/>
        <v>30237.96049</v>
      </c>
      <c r="H138" s="45"/>
      <c r="I138" s="48">
        <f t="shared" si="7"/>
        <v>1374.039514</v>
      </c>
      <c r="J138" s="45">
        <f t="shared" si="8"/>
        <v>1374.039514</v>
      </c>
      <c r="K138" s="49">
        <f t="shared" si="9"/>
        <v>1887984.585</v>
      </c>
      <c r="O138" s="50">
        <f t="shared" si="15"/>
        <v>33319.23949</v>
      </c>
      <c r="P138" s="50">
        <f t="shared" si="16"/>
        <v>417.5764586</v>
      </c>
      <c r="Q138" s="50">
        <f t="shared" si="17"/>
        <v>-1846.749073</v>
      </c>
      <c r="R138" s="54">
        <f t="shared" si="18"/>
        <v>29018.87929</v>
      </c>
    </row>
    <row r="139">
      <c r="A139" s="23">
        <f t="shared" si="2"/>
        <v>136</v>
      </c>
      <c r="B139" s="24">
        <v>42826.0</v>
      </c>
      <c r="C139" s="25">
        <v>30934.0</v>
      </c>
      <c r="D139" s="42">
        <f t="shared" si="3"/>
        <v>31105.14718</v>
      </c>
      <c r="E139" s="42">
        <f t="shared" si="4"/>
        <v>244.9653878</v>
      </c>
      <c r="F139" s="42">
        <f t="shared" si="5"/>
        <v>-226.3886676</v>
      </c>
      <c r="G139" s="44">
        <f t="shared" si="6"/>
        <v>30703.82713</v>
      </c>
      <c r="H139" s="45"/>
      <c r="I139" s="48">
        <f t="shared" si="7"/>
        <v>230.1728749</v>
      </c>
      <c r="J139" s="45">
        <f t="shared" si="8"/>
        <v>230.1728749</v>
      </c>
      <c r="K139" s="49">
        <f t="shared" si="9"/>
        <v>52979.55235</v>
      </c>
      <c r="O139" s="50">
        <f t="shared" si="15"/>
        <v>33087.29381</v>
      </c>
      <c r="P139" s="50">
        <f t="shared" si="16"/>
        <v>415.0433223</v>
      </c>
      <c r="Q139" s="50">
        <f t="shared" si="17"/>
        <v>-2114.428038</v>
      </c>
      <c r="R139" s="54">
        <f t="shared" si="18"/>
        <v>31656.41368</v>
      </c>
    </row>
    <row r="140">
      <c r="A140" s="23">
        <f t="shared" si="2"/>
        <v>137</v>
      </c>
      <c r="B140" s="24">
        <v>42856.0</v>
      </c>
      <c r="C140" s="25">
        <v>33157.0</v>
      </c>
      <c r="D140" s="42">
        <f t="shared" si="3"/>
        <v>32049.72307</v>
      </c>
      <c r="E140" s="42">
        <f t="shared" si="4"/>
        <v>314.9264387</v>
      </c>
      <c r="F140" s="42">
        <f t="shared" si="5"/>
        <v>827.4327216</v>
      </c>
      <c r="G140" s="44">
        <f t="shared" si="6"/>
        <v>31990.98248</v>
      </c>
      <c r="H140" s="45"/>
      <c r="I140" s="48">
        <f t="shared" si="7"/>
        <v>1166.017515</v>
      </c>
      <c r="J140" s="45">
        <f t="shared" si="8"/>
        <v>1166.017515</v>
      </c>
      <c r="K140" s="49">
        <f t="shared" si="9"/>
        <v>1359596.846</v>
      </c>
      <c r="O140" s="50">
        <f t="shared" si="15"/>
        <v>34771.06547</v>
      </c>
      <c r="P140" s="50">
        <f t="shared" si="16"/>
        <v>419.9913628</v>
      </c>
      <c r="Q140" s="50">
        <f t="shared" si="17"/>
        <v>-1689.982982</v>
      </c>
      <c r="R140" s="54">
        <f t="shared" si="18"/>
        <v>31745.89073</v>
      </c>
    </row>
    <row r="141">
      <c r="A141" s="23">
        <f t="shared" si="2"/>
        <v>138</v>
      </c>
      <c r="B141" s="24">
        <v>42887.0</v>
      </c>
      <c r="C141" s="25">
        <v>30181.0</v>
      </c>
      <c r="D141" s="42">
        <f t="shared" si="3"/>
        <v>30897.81718</v>
      </c>
      <c r="E141" s="42">
        <f t="shared" si="4"/>
        <v>168.2432056</v>
      </c>
      <c r="F141" s="42">
        <f t="shared" si="5"/>
        <v>-130.0842488</v>
      </c>
      <c r="G141" s="44">
        <f t="shared" si="6"/>
        <v>32625.72055</v>
      </c>
      <c r="H141" s="45"/>
      <c r="I141" s="48">
        <f t="shared" si="7"/>
        <v>-2444.720553</v>
      </c>
      <c r="J141" s="45">
        <f t="shared" si="8"/>
        <v>2444.720553</v>
      </c>
      <c r="K141" s="49">
        <f t="shared" si="9"/>
        <v>5976658.583</v>
      </c>
      <c r="O141" s="50">
        <f t="shared" si="15"/>
        <v>31566.78434</v>
      </c>
      <c r="P141" s="50">
        <f t="shared" si="16"/>
        <v>405.8567001</v>
      </c>
      <c r="Q141" s="50">
        <f t="shared" si="17"/>
        <v>-1168.917005</v>
      </c>
      <c r="R141" s="54">
        <f t="shared" si="18"/>
        <v>34212.00043</v>
      </c>
    </row>
    <row r="142">
      <c r="A142" s="23">
        <f t="shared" si="2"/>
        <v>139</v>
      </c>
      <c r="B142" s="24">
        <v>42917.0</v>
      </c>
      <c r="C142" s="25">
        <v>33669.0</v>
      </c>
      <c r="D142" s="42">
        <f t="shared" si="3"/>
        <v>32292.83439</v>
      </c>
      <c r="E142" s="42">
        <f t="shared" si="4"/>
        <v>290.9206063</v>
      </c>
      <c r="F142" s="42">
        <f t="shared" si="5"/>
        <v>885.4560027</v>
      </c>
      <c r="G142" s="44">
        <f t="shared" si="6"/>
        <v>31624.37665</v>
      </c>
      <c r="H142" s="45"/>
      <c r="I142" s="48">
        <f t="shared" si="7"/>
        <v>2044.623345</v>
      </c>
      <c r="J142" s="45">
        <f t="shared" si="8"/>
        <v>2044.623345</v>
      </c>
      <c r="K142" s="49">
        <f t="shared" si="9"/>
        <v>4180484.625</v>
      </c>
      <c r="O142" s="50">
        <f t="shared" si="15"/>
        <v>31989.85153</v>
      </c>
      <c r="P142" s="50">
        <f t="shared" si="16"/>
        <v>405.923821</v>
      </c>
      <c r="Q142" s="50">
        <f t="shared" si="17"/>
        <v>1678.118638</v>
      </c>
      <c r="R142" s="54">
        <f t="shared" si="18"/>
        <v>33649.8581</v>
      </c>
    </row>
    <row r="143">
      <c r="A143" s="23">
        <f t="shared" si="2"/>
        <v>140</v>
      </c>
      <c r="B143" s="24">
        <v>42948.0</v>
      </c>
      <c r="C143" s="25">
        <v>33255.0</v>
      </c>
      <c r="D143" s="42">
        <f t="shared" si="3"/>
        <v>32855.54679</v>
      </c>
      <c r="E143" s="42">
        <f t="shared" si="4"/>
        <v>318.0997849</v>
      </c>
      <c r="F143" s="42">
        <f t="shared" si="5"/>
        <v>290.7364984</v>
      </c>
      <c r="G143" s="44">
        <f t="shared" si="6"/>
        <v>32802.01369</v>
      </c>
      <c r="H143" s="45"/>
      <c r="I143" s="48">
        <f t="shared" si="7"/>
        <v>452.9863106</v>
      </c>
      <c r="J143" s="45">
        <f t="shared" si="8"/>
        <v>452.9863106</v>
      </c>
      <c r="K143" s="49">
        <f t="shared" si="9"/>
        <v>205196.5976</v>
      </c>
      <c r="O143" s="50">
        <f t="shared" si="15"/>
        <v>31886.28986</v>
      </c>
      <c r="P143" s="50">
        <f t="shared" si="16"/>
        <v>403.9368276</v>
      </c>
      <c r="Q143" s="50">
        <f t="shared" si="17"/>
        <v>1399.19647</v>
      </c>
      <c r="R143" s="54">
        <f t="shared" si="18"/>
        <v>33821.66165</v>
      </c>
    </row>
    <row r="144">
      <c r="A144" s="23">
        <f t="shared" si="2"/>
        <v>141</v>
      </c>
      <c r="B144" s="24">
        <v>42979.0</v>
      </c>
      <c r="C144" s="25">
        <v>31921.0</v>
      </c>
      <c r="D144" s="42">
        <f t="shared" si="3"/>
        <v>32419.72914</v>
      </c>
      <c r="E144" s="42">
        <f t="shared" si="4"/>
        <v>242.7080417</v>
      </c>
      <c r="F144" s="42">
        <f t="shared" si="5"/>
        <v>-197.1621673</v>
      </c>
      <c r="G144" s="44">
        <f t="shared" si="6"/>
        <v>33177.52905</v>
      </c>
      <c r="H144" s="45"/>
      <c r="I144" s="48">
        <f t="shared" si="7"/>
        <v>-1256.529053</v>
      </c>
      <c r="J144" s="45">
        <f t="shared" si="8"/>
        <v>1256.529053</v>
      </c>
      <c r="K144" s="49">
        <f t="shared" si="9"/>
        <v>1578865.262</v>
      </c>
      <c r="O144" s="50">
        <f t="shared" si="15"/>
        <v>30453.60788</v>
      </c>
      <c r="P144" s="50">
        <f t="shared" si="16"/>
        <v>396.7740142</v>
      </c>
      <c r="Q144" s="50">
        <f t="shared" si="17"/>
        <v>1577.290765</v>
      </c>
      <c r="R144" s="54">
        <f t="shared" si="18"/>
        <v>33963.73029</v>
      </c>
    </row>
    <row r="145">
      <c r="A145" s="23">
        <f t="shared" si="2"/>
        <v>142</v>
      </c>
      <c r="B145" s="24">
        <v>43009.0</v>
      </c>
      <c r="C145" s="25">
        <v>34498.0</v>
      </c>
      <c r="D145" s="42">
        <f t="shared" si="3"/>
        <v>33390.23459</v>
      </c>
      <c r="E145" s="42">
        <f t="shared" si="4"/>
        <v>315.4877825</v>
      </c>
      <c r="F145" s="42">
        <f t="shared" si="5"/>
        <v>816.6464469</v>
      </c>
      <c r="G145" s="44">
        <f t="shared" si="6"/>
        <v>33285.00432</v>
      </c>
      <c r="H145" s="45"/>
      <c r="I145" s="48">
        <f t="shared" si="7"/>
        <v>1212.99568</v>
      </c>
      <c r="J145" s="45">
        <f t="shared" si="8"/>
        <v>1212.99568</v>
      </c>
      <c r="K145" s="49">
        <f t="shared" si="9"/>
        <v>1471358.52</v>
      </c>
      <c r="O145" s="50">
        <f t="shared" si="15"/>
        <v>31881.32587</v>
      </c>
      <c r="P145" s="50">
        <f t="shared" si="16"/>
        <v>400.7946957</v>
      </c>
      <c r="Q145" s="50">
        <f t="shared" si="17"/>
        <v>2554.985043</v>
      </c>
      <c r="R145" s="54">
        <f t="shared" si="18"/>
        <v>33351.36006</v>
      </c>
    </row>
    <row r="146">
      <c r="A146" s="23">
        <f t="shared" si="2"/>
        <v>143</v>
      </c>
      <c r="B146" s="24">
        <v>43040.0</v>
      </c>
      <c r="C146" s="25">
        <v>33798.0</v>
      </c>
      <c r="D146" s="42">
        <f t="shared" si="3"/>
        <v>33899.27143</v>
      </c>
      <c r="E146" s="42">
        <f t="shared" si="4"/>
        <v>334.8426883</v>
      </c>
      <c r="F146" s="42">
        <f t="shared" si="5"/>
        <v>-178.6910528</v>
      </c>
      <c r="G146" s="44">
        <f t="shared" si="6"/>
        <v>33475.41824</v>
      </c>
      <c r="H146" s="45"/>
      <c r="I146" s="48">
        <f t="shared" si="7"/>
        <v>322.5817623</v>
      </c>
      <c r="J146" s="45">
        <f t="shared" si="8"/>
        <v>322.5817623</v>
      </c>
      <c r="K146" s="49">
        <f t="shared" si="9"/>
        <v>104058.9934</v>
      </c>
      <c r="O146" s="50">
        <f t="shared" si="15"/>
        <v>31991.35765</v>
      </c>
      <c r="P146" s="50">
        <f t="shared" si="16"/>
        <v>399.6607203</v>
      </c>
      <c r="Q146" s="50">
        <f t="shared" si="17"/>
        <v>1824.040873</v>
      </c>
      <c r="R146" s="54">
        <f t="shared" si="18"/>
        <v>34121.3933</v>
      </c>
    </row>
    <row r="147">
      <c r="A147" s="23">
        <f t="shared" si="2"/>
        <v>144</v>
      </c>
      <c r="B147" s="24">
        <v>43070.0</v>
      </c>
      <c r="C147" s="25">
        <v>36140.0</v>
      </c>
      <c r="D147" s="42">
        <f t="shared" si="3"/>
        <v>34821.2067</v>
      </c>
      <c r="E147" s="42">
        <f t="shared" si="4"/>
        <v>393.5519467</v>
      </c>
      <c r="F147" s="42">
        <f t="shared" si="5"/>
        <v>1083.956265</v>
      </c>
      <c r="G147" s="44">
        <f t="shared" si="6"/>
        <v>35161.51236</v>
      </c>
      <c r="H147" s="45"/>
      <c r="I147" s="48">
        <f t="shared" si="7"/>
        <v>978.4876397</v>
      </c>
      <c r="J147" s="45">
        <f t="shared" si="8"/>
        <v>978.4876397</v>
      </c>
      <c r="K147" s="49">
        <f t="shared" si="9"/>
        <v>957438.061</v>
      </c>
      <c r="O147" s="50">
        <f t="shared" si="15"/>
        <v>32750.34672</v>
      </c>
      <c r="P147" s="50">
        <f t="shared" si="16"/>
        <v>401.0621009</v>
      </c>
      <c r="Q147" s="50">
        <f t="shared" si="17"/>
        <v>3368.151973</v>
      </c>
      <c r="R147" s="54">
        <f t="shared" si="18"/>
        <v>35740.34662</v>
      </c>
    </row>
    <row r="148">
      <c r="A148" s="23">
        <f t="shared" si="2"/>
        <v>145</v>
      </c>
      <c r="B148" s="24">
        <v>43101.0</v>
      </c>
      <c r="C148" s="25">
        <v>34107.0</v>
      </c>
      <c r="D148" s="42">
        <f t="shared" si="3"/>
        <v>34895.72241</v>
      </c>
      <c r="E148" s="42">
        <f t="shared" si="4"/>
        <v>361.648323</v>
      </c>
      <c r="F148" s="42">
        <f t="shared" si="5"/>
        <v>-661.1079172</v>
      </c>
      <c r="G148" s="44">
        <f t="shared" si="6"/>
        <v>34638.72706</v>
      </c>
      <c r="H148" s="45"/>
      <c r="I148" s="48">
        <f t="shared" si="7"/>
        <v>-531.7270612</v>
      </c>
      <c r="J148" s="45">
        <f t="shared" si="8"/>
        <v>531.7270612</v>
      </c>
      <c r="K148" s="49">
        <f t="shared" si="9"/>
        <v>282733.6676</v>
      </c>
      <c r="O148" s="50">
        <f t="shared" si="15"/>
        <v>36020.8829</v>
      </c>
      <c r="P148" s="50">
        <f t="shared" si="16"/>
        <v>412.2530498</v>
      </c>
      <c r="Q148" s="50">
        <f t="shared" si="17"/>
        <v>-2085.585</v>
      </c>
      <c r="R148" s="54">
        <f t="shared" si="18"/>
        <v>30915.50398</v>
      </c>
    </row>
    <row r="149">
      <c r="A149" s="23">
        <f t="shared" si="2"/>
        <v>146</v>
      </c>
      <c r="B149" s="24">
        <v>43132.0</v>
      </c>
      <c r="C149" s="25">
        <v>30721.0</v>
      </c>
      <c r="D149" s="42">
        <f t="shared" si="3"/>
        <v>33967.02589</v>
      </c>
      <c r="E149" s="42">
        <f t="shared" si="4"/>
        <v>232.6138381</v>
      </c>
      <c r="F149" s="42">
        <f t="shared" si="5"/>
        <v>-2729.887947</v>
      </c>
      <c r="G149" s="44">
        <f t="shared" si="6"/>
        <v>32871.57475</v>
      </c>
      <c r="H149" s="45"/>
      <c r="I149" s="48">
        <f t="shared" si="7"/>
        <v>-2150.574748</v>
      </c>
      <c r="J149" s="45">
        <f t="shared" si="8"/>
        <v>2150.574748</v>
      </c>
      <c r="K149" s="49">
        <f t="shared" si="9"/>
        <v>4624971.745</v>
      </c>
      <c r="O149" s="50">
        <f t="shared" si="15"/>
        <v>34543.41865</v>
      </c>
      <c r="P149" s="50">
        <f t="shared" si="16"/>
        <v>404.8831523</v>
      </c>
      <c r="Q149" s="50">
        <f t="shared" si="17"/>
        <v>-3709.342723</v>
      </c>
      <c r="R149" s="54">
        <f t="shared" si="18"/>
        <v>32822.78768</v>
      </c>
    </row>
    <row r="150">
      <c r="A150" s="23">
        <f t="shared" si="2"/>
        <v>147</v>
      </c>
      <c r="B150" s="24">
        <v>43160.0</v>
      </c>
      <c r="C150" s="25">
        <v>35272.0</v>
      </c>
      <c r="D150" s="42">
        <f t="shared" si="3"/>
        <v>34515.25064</v>
      </c>
      <c r="E150" s="42">
        <f t="shared" si="4"/>
        <v>264.1749299</v>
      </c>
      <c r="F150" s="42">
        <f t="shared" si="5"/>
        <v>630.5049907</v>
      </c>
      <c r="G150" s="44">
        <f t="shared" si="6"/>
        <v>34745.9818</v>
      </c>
      <c r="H150" s="45"/>
      <c r="I150" s="48">
        <f t="shared" si="7"/>
        <v>526.0181962</v>
      </c>
      <c r="J150" s="45">
        <f t="shared" si="8"/>
        <v>526.0181962</v>
      </c>
      <c r="K150" s="49">
        <f t="shared" si="9"/>
        <v>276695.1428</v>
      </c>
      <c r="O150" s="50">
        <f t="shared" si="15"/>
        <v>36899.75094</v>
      </c>
      <c r="P150" s="50">
        <f t="shared" si="16"/>
        <v>412.493804</v>
      </c>
      <c r="Q150" s="50">
        <f t="shared" si="17"/>
        <v>-1744.520746</v>
      </c>
      <c r="R150" s="54">
        <f t="shared" si="18"/>
        <v>33101.55273</v>
      </c>
    </row>
    <row r="151">
      <c r="A151" s="23">
        <f t="shared" si="2"/>
        <v>148</v>
      </c>
      <c r="B151" s="24">
        <v>43191.0</v>
      </c>
      <c r="C151" s="25">
        <v>35135.0</v>
      </c>
      <c r="D151" s="42">
        <f t="shared" si="3"/>
        <v>35128.60343</v>
      </c>
      <c r="E151" s="42">
        <f t="shared" si="4"/>
        <v>299.0927156</v>
      </c>
      <c r="F151" s="42">
        <f t="shared" si="5"/>
        <v>-133.2745723</v>
      </c>
      <c r="G151" s="44">
        <f t="shared" si="6"/>
        <v>34553.0369</v>
      </c>
      <c r="H151" s="45"/>
      <c r="I151" s="48">
        <f t="shared" si="7"/>
        <v>581.9630955</v>
      </c>
      <c r="J151" s="45">
        <f t="shared" si="8"/>
        <v>581.9630955</v>
      </c>
      <c r="K151" s="49">
        <f t="shared" si="9"/>
        <v>338681.0446</v>
      </c>
      <c r="O151" s="50">
        <f t="shared" si="15"/>
        <v>37255.76624</v>
      </c>
      <c r="P151" s="50">
        <f t="shared" si="16"/>
        <v>412.2735378</v>
      </c>
      <c r="Q151" s="50">
        <f t="shared" si="17"/>
        <v>-2117.386712</v>
      </c>
      <c r="R151" s="54">
        <f t="shared" si="18"/>
        <v>35197.81671</v>
      </c>
    </row>
    <row r="152">
      <c r="A152" s="23">
        <f t="shared" si="2"/>
        <v>149</v>
      </c>
      <c r="B152" s="24">
        <v>43221.0</v>
      </c>
      <c r="C152" s="25">
        <v>34877.0</v>
      </c>
      <c r="D152" s="42">
        <f t="shared" si="3"/>
        <v>34600.81883</v>
      </c>
      <c r="E152" s="42">
        <f t="shared" si="4"/>
        <v>216.4049836</v>
      </c>
      <c r="F152" s="42">
        <f t="shared" si="5"/>
        <v>606.9321029</v>
      </c>
      <c r="G152" s="44">
        <f t="shared" si="6"/>
        <v>36255.12887</v>
      </c>
      <c r="H152" s="45"/>
      <c r="I152" s="48">
        <f t="shared" si="7"/>
        <v>-1378.128867</v>
      </c>
      <c r="J152" s="45">
        <f t="shared" si="8"/>
        <v>1378.128867</v>
      </c>
      <c r="K152" s="49">
        <f t="shared" si="9"/>
        <v>1899239.173</v>
      </c>
      <c r="O152" s="50">
        <f t="shared" si="15"/>
        <v>36678.07961</v>
      </c>
      <c r="P152" s="50">
        <f t="shared" si="16"/>
        <v>408.4126932</v>
      </c>
      <c r="Q152" s="50">
        <f t="shared" si="17"/>
        <v>-1741.842889</v>
      </c>
      <c r="R152" s="54">
        <f t="shared" si="18"/>
        <v>35978.0568</v>
      </c>
    </row>
    <row r="153">
      <c r="A153" s="23">
        <f t="shared" si="2"/>
        <v>150</v>
      </c>
      <c r="B153" s="24">
        <v>43252.0</v>
      </c>
      <c r="C153" s="25">
        <v>32270.0</v>
      </c>
      <c r="D153" s="42">
        <f t="shared" si="3"/>
        <v>33366.94007</v>
      </c>
      <c r="E153" s="42">
        <f t="shared" si="4"/>
        <v>71.37661005</v>
      </c>
      <c r="F153" s="42">
        <f t="shared" si="5"/>
        <v>-516.8265784</v>
      </c>
      <c r="G153" s="44">
        <f t="shared" si="6"/>
        <v>34687.13956</v>
      </c>
      <c r="H153" s="45"/>
      <c r="I153" s="48">
        <f t="shared" si="7"/>
        <v>-2417.13956</v>
      </c>
      <c r="J153" s="45">
        <f t="shared" si="8"/>
        <v>2417.13956</v>
      </c>
      <c r="K153" s="49">
        <f t="shared" si="9"/>
        <v>5842563.652</v>
      </c>
      <c r="O153" s="50">
        <f t="shared" si="15"/>
        <v>33806.95735</v>
      </c>
      <c r="P153" s="50">
        <f t="shared" si="16"/>
        <v>395.6225069</v>
      </c>
      <c r="Q153" s="50">
        <f t="shared" si="17"/>
        <v>-1340.71824</v>
      </c>
      <c r="R153" s="54">
        <f t="shared" si="18"/>
        <v>35917.5753</v>
      </c>
    </row>
    <row r="154">
      <c r="A154" s="23">
        <f t="shared" si="2"/>
        <v>151</v>
      </c>
      <c r="B154" s="24">
        <v>43282.0</v>
      </c>
      <c r="C154" s="25">
        <v>36089.0</v>
      </c>
      <c r="D154" s="42">
        <f t="shared" si="3"/>
        <v>34497.45307</v>
      </c>
      <c r="E154" s="42">
        <f t="shared" si="4"/>
        <v>177.2902489</v>
      </c>
      <c r="F154" s="42">
        <f t="shared" si="5"/>
        <v>1167.892373</v>
      </c>
      <c r="G154" s="44">
        <f t="shared" si="6"/>
        <v>34323.77269</v>
      </c>
      <c r="H154" s="45"/>
      <c r="I154" s="48">
        <f t="shared" si="7"/>
        <v>1765.227314</v>
      </c>
      <c r="J154" s="45">
        <f t="shared" si="8"/>
        <v>1765.227314</v>
      </c>
      <c r="K154" s="49">
        <f t="shared" si="9"/>
        <v>3116027.472</v>
      </c>
      <c r="O154" s="50">
        <f t="shared" si="15"/>
        <v>34389.86374</v>
      </c>
      <c r="P154" s="50">
        <f t="shared" si="16"/>
        <v>396.352914</v>
      </c>
      <c r="Q154" s="50">
        <f t="shared" si="17"/>
        <v>1687.929664</v>
      </c>
      <c r="R154" s="54">
        <f t="shared" si="18"/>
        <v>35880.6985</v>
      </c>
    </row>
    <row r="155">
      <c r="A155" s="23">
        <f t="shared" si="2"/>
        <v>152</v>
      </c>
      <c r="B155" s="24">
        <v>43313.0</v>
      </c>
      <c r="C155" s="25">
        <v>34560.0</v>
      </c>
      <c r="D155" s="42">
        <f t="shared" si="3"/>
        <v>34431.45543</v>
      </c>
      <c r="E155" s="42">
        <f t="shared" si="4"/>
        <v>152.9614598</v>
      </c>
      <c r="F155" s="42">
        <f t="shared" si="5"/>
        <v>225.8597274</v>
      </c>
      <c r="G155" s="44">
        <f t="shared" si="6"/>
        <v>34965.47982</v>
      </c>
      <c r="H155" s="45"/>
      <c r="I155" s="48">
        <f t="shared" si="7"/>
        <v>-405.4798188</v>
      </c>
      <c r="J155" s="45">
        <f t="shared" si="8"/>
        <v>405.4798188</v>
      </c>
      <c r="K155" s="49">
        <f t="shared" si="9"/>
        <v>164413.8835</v>
      </c>
      <c r="O155" s="50">
        <f t="shared" si="15"/>
        <v>33324.80771</v>
      </c>
      <c r="P155" s="50">
        <f t="shared" si="16"/>
        <v>390.6534191</v>
      </c>
      <c r="Q155" s="50">
        <f t="shared" si="17"/>
        <v>1322.639317</v>
      </c>
      <c r="R155" s="54">
        <f t="shared" si="18"/>
        <v>36185.41312</v>
      </c>
    </row>
    <row r="156">
      <c r="A156" s="23">
        <f t="shared" si="2"/>
        <v>153</v>
      </c>
      <c r="B156" s="24">
        <v>43344.0</v>
      </c>
      <c r="C156" s="25">
        <v>33878.0</v>
      </c>
      <c r="D156" s="42">
        <f t="shared" si="3"/>
        <v>34278.86406</v>
      </c>
      <c r="E156" s="42">
        <f t="shared" si="4"/>
        <v>122.4061765</v>
      </c>
      <c r="F156" s="42">
        <f t="shared" si="5"/>
        <v>-278.6429227</v>
      </c>
      <c r="G156" s="44">
        <f t="shared" si="6"/>
        <v>34387.25472</v>
      </c>
      <c r="H156" s="45"/>
      <c r="I156" s="48">
        <f t="shared" si="7"/>
        <v>-509.2547217</v>
      </c>
      <c r="J156" s="45">
        <f t="shared" si="8"/>
        <v>509.2547217</v>
      </c>
      <c r="K156" s="49">
        <f t="shared" si="9"/>
        <v>259340.3715</v>
      </c>
      <c r="O156" s="50">
        <f t="shared" si="15"/>
        <v>32443.4577</v>
      </c>
      <c r="P156" s="50">
        <f t="shared" si="16"/>
        <v>385.6926058</v>
      </c>
      <c r="Q156" s="50">
        <f t="shared" si="17"/>
        <v>1510.655781</v>
      </c>
      <c r="R156" s="54">
        <f t="shared" si="18"/>
        <v>35292.7519</v>
      </c>
    </row>
    <row r="157">
      <c r="A157" s="23">
        <f t="shared" si="2"/>
        <v>154</v>
      </c>
      <c r="B157" s="24">
        <v>43374.0</v>
      </c>
      <c r="C157" s="25">
        <v>35602.0</v>
      </c>
      <c r="D157" s="42">
        <f t="shared" si="3"/>
        <v>34631.72022</v>
      </c>
      <c r="E157" s="42">
        <f t="shared" si="4"/>
        <v>145.4511757</v>
      </c>
      <c r="F157" s="42">
        <f t="shared" si="5"/>
        <v>878.0997782</v>
      </c>
      <c r="G157" s="44">
        <f t="shared" si="6"/>
        <v>35217.91668</v>
      </c>
      <c r="H157" s="45"/>
      <c r="I157" s="48">
        <f t="shared" si="7"/>
        <v>384.0833207</v>
      </c>
      <c r="J157" s="45">
        <f t="shared" si="8"/>
        <v>384.0833207</v>
      </c>
      <c r="K157" s="49">
        <f t="shared" si="9"/>
        <v>147519.9973</v>
      </c>
      <c r="O157" s="50">
        <f t="shared" si="15"/>
        <v>33025.03241</v>
      </c>
      <c r="P157" s="50">
        <f t="shared" si="16"/>
        <v>386.456546</v>
      </c>
      <c r="Q157" s="50">
        <f t="shared" si="17"/>
        <v>2565.246494</v>
      </c>
      <c r="R157" s="54">
        <f t="shared" si="18"/>
        <v>35384.13535</v>
      </c>
    </row>
    <row r="158">
      <c r="A158" s="23">
        <f t="shared" si="2"/>
        <v>155</v>
      </c>
      <c r="B158" s="24">
        <v>43405.0</v>
      </c>
      <c r="C158" s="25">
        <v>34637.0</v>
      </c>
      <c r="D158" s="42">
        <f t="shared" si="3"/>
        <v>34800.28319</v>
      </c>
      <c r="E158" s="42">
        <f t="shared" si="4"/>
        <v>147.7623549</v>
      </c>
      <c r="F158" s="42">
        <f t="shared" si="5"/>
        <v>-172.5279084</v>
      </c>
      <c r="G158" s="44">
        <f t="shared" si="6"/>
        <v>34598.48035</v>
      </c>
      <c r="H158" s="45"/>
      <c r="I158" s="48">
        <f t="shared" si="7"/>
        <v>38.51965221</v>
      </c>
      <c r="J158" s="45">
        <f t="shared" si="8"/>
        <v>38.51965221</v>
      </c>
      <c r="K158" s="49">
        <f t="shared" si="9"/>
        <v>1483.763607</v>
      </c>
      <c r="O158" s="50">
        <f t="shared" si="15"/>
        <v>32873.35079</v>
      </c>
      <c r="P158" s="50">
        <f t="shared" si="16"/>
        <v>384.3578071</v>
      </c>
      <c r="Q158" s="50">
        <f t="shared" si="17"/>
        <v>1795.850046</v>
      </c>
      <c r="R158" s="54">
        <f t="shared" si="18"/>
        <v>35235.52983</v>
      </c>
    </row>
    <row r="159">
      <c r="A159" s="23">
        <f t="shared" si="2"/>
        <v>156</v>
      </c>
      <c r="B159" s="24">
        <v>43435.0</v>
      </c>
      <c r="C159" s="25">
        <v>37197.0</v>
      </c>
      <c r="D159" s="42">
        <f t="shared" si="3"/>
        <v>35647.04446</v>
      </c>
      <c r="E159" s="42">
        <f t="shared" si="4"/>
        <v>217.6622462</v>
      </c>
      <c r="F159" s="42">
        <f t="shared" si="5"/>
        <v>1270.355975</v>
      </c>
      <c r="G159" s="44">
        <f t="shared" si="6"/>
        <v>36032.00181</v>
      </c>
      <c r="H159" s="45"/>
      <c r="I159" s="48">
        <f t="shared" si="7"/>
        <v>1164.998189</v>
      </c>
      <c r="J159" s="45">
        <f t="shared" si="8"/>
        <v>1164.998189</v>
      </c>
      <c r="K159" s="49">
        <f t="shared" si="9"/>
        <v>1357220.78</v>
      </c>
      <c r="O159" s="50">
        <f t="shared" si="15"/>
        <v>33771.22006</v>
      </c>
      <c r="P159" s="50">
        <f t="shared" si="16"/>
        <v>386.3605018</v>
      </c>
      <c r="Q159" s="50">
        <f t="shared" si="17"/>
        <v>3395.052709</v>
      </c>
      <c r="R159" s="54">
        <f t="shared" si="18"/>
        <v>36625.86057</v>
      </c>
    </row>
    <row r="160">
      <c r="A160" s="23">
        <f t="shared" si="2"/>
        <v>157</v>
      </c>
      <c r="B160" s="24">
        <v>43466.0</v>
      </c>
      <c r="C160" s="25">
        <v>34435.0</v>
      </c>
      <c r="D160" s="42">
        <f t="shared" si="3"/>
        <v>35403.54743</v>
      </c>
      <c r="E160" s="42">
        <f t="shared" si="4"/>
        <v>171.5463188</v>
      </c>
      <c r="F160" s="42">
        <f t="shared" si="5"/>
        <v>-784.0837234</v>
      </c>
      <c r="G160" s="44">
        <f t="shared" si="6"/>
        <v>35203.59879</v>
      </c>
      <c r="H160" s="45"/>
      <c r="I160" s="48">
        <f t="shared" si="7"/>
        <v>-768.598789</v>
      </c>
      <c r="J160" s="45">
        <f t="shared" si="8"/>
        <v>768.598789</v>
      </c>
      <c r="K160" s="49">
        <f t="shared" si="9"/>
        <v>590744.0984</v>
      </c>
      <c r="O160" s="50">
        <f t="shared" si="15"/>
        <v>36282.15785</v>
      </c>
      <c r="P160" s="50">
        <f t="shared" si="16"/>
        <v>394.6463532</v>
      </c>
      <c r="Q160" s="50">
        <f t="shared" si="17"/>
        <v>-1974.287208</v>
      </c>
      <c r="R160" s="54">
        <f t="shared" si="18"/>
        <v>32071.99556</v>
      </c>
    </row>
    <row r="161">
      <c r="A161" s="23">
        <f t="shared" si="2"/>
        <v>158</v>
      </c>
      <c r="B161" s="24">
        <v>43497.0</v>
      </c>
      <c r="C161" s="25">
        <v>31282.0</v>
      </c>
      <c r="D161" s="42">
        <f t="shared" si="3"/>
        <v>34637.17027</v>
      </c>
      <c r="E161" s="42">
        <f t="shared" si="4"/>
        <v>77.75397056</v>
      </c>
      <c r="F161" s="42">
        <f t="shared" si="5"/>
        <v>-2980.000876</v>
      </c>
      <c r="G161" s="44">
        <f t="shared" si="6"/>
        <v>32845.2058</v>
      </c>
      <c r="H161" s="45"/>
      <c r="I161" s="48">
        <f t="shared" si="7"/>
        <v>-1563.205805</v>
      </c>
      <c r="J161" s="45">
        <f t="shared" si="8"/>
        <v>1563.205805</v>
      </c>
      <c r="K161" s="49">
        <f t="shared" si="9"/>
        <v>2443612.388</v>
      </c>
      <c r="O161" s="50">
        <f t="shared" si="15"/>
        <v>35161.40579</v>
      </c>
      <c r="P161" s="50">
        <f t="shared" si="16"/>
        <v>388.7362994</v>
      </c>
      <c r="Q161" s="50">
        <f t="shared" si="17"/>
        <v>-3788.728161</v>
      </c>
      <c r="R161" s="54">
        <f t="shared" si="18"/>
        <v>32967.46148</v>
      </c>
    </row>
    <row r="162">
      <c r="A162" s="23">
        <f t="shared" si="2"/>
        <v>159</v>
      </c>
      <c r="B162" s="24">
        <v>43525.0</v>
      </c>
      <c r="C162" s="25">
        <v>35068.0</v>
      </c>
      <c r="D162" s="42">
        <f t="shared" si="3"/>
        <v>34548.4667</v>
      </c>
      <c r="E162" s="42">
        <f t="shared" si="4"/>
        <v>61.10821676</v>
      </c>
      <c r="F162" s="42">
        <f t="shared" si="5"/>
        <v>586.1163139</v>
      </c>
      <c r="G162" s="44">
        <f t="shared" si="6"/>
        <v>35345.42923</v>
      </c>
      <c r="H162" s="45"/>
      <c r="I162" s="48">
        <f t="shared" si="7"/>
        <v>-277.4292301</v>
      </c>
      <c r="J162" s="45">
        <f t="shared" si="8"/>
        <v>277.4292301</v>
      </c>
      <c r="K162" s="49">
        <f t="shared" si="9"/>
        <v>76966.97769</v>
      </c>
      <c r="O162" s="50">
        <f t="shared" si="15"/>
        <v>36685.14674</v>
      </c>
      <c r="P162" s="50">
        <f t="shared" si="16"/>
        <v>393.1628176</v>
      </c>
      <c r="Q162" s="50">
        <f t="shared" si="17"/>
        <v>-1685.062559</v>
      </c>
      <c r="R162" s="54">
        <f t="shared" si="18"/>
        <v>33805.62134</v>
      </c>
    </row>
    <row r="163">
      <c r="A163" s="23">
        <f t="shared" si="2"/>
        <v>160</v>
      </c>
      <c r="B163" s="24">
        <v>43556.0</v>
      </c>
      <c r="C163" s="25">
        <v>35106.0</v>
      </c>
      <c r="D163" s="42">
        <f t="shared" si="3"/>
        <v>34987.39471</v>
      </c>
      <c r="E163" s="42">
        <f t="shared" si="4"/>
        <v>98.89019601</v>
      </c>
      <c r="F163" s="42">
        <f t="shared" si="5"/>
        <v>-32.52262766</v>
      </c>
      <c r="G163" s="44">
        <f t="shared" si="6"/>
        <v>34476.30035</v>
      </c>
      <c r="H163" s="45"/>
      <c r="I163" s="48">
        <f t="shared" si="7"/>
        <v>629.6996543</v>
      </c>
      <c r="J163" s="45">
        <f t="shared" si="8"/>
        <v>629.6996543</v>
      </c>
      <c r="K163" s="49">
        <f t="shared" si="9"/>
        <v>396521.6546</v>
      </c>
      <c r="O163" s="50">
        <f t="shared" si="15"/>
        <v>37208.74843</v>
      </c>
      <c r="P163" s="50">
        <f t="shared" si="16"/>
        <v>393.6715292</v>
      </c>
      <c r="Q163" s="50">
        <f t="shared" si="17"/>
        <v>-2110.553561</v>
      </c>
      <c r="R163" s="54">
        <f t="shared" si="18"/>
        <v>34960.92284</v>
      </c>
    </row>
    <row r="164">
      <c r="A164" s="23">
        <f t="shared" si="2"/>
        <v>161</v>
      </c>
      <c r="B164" s="24">
        <v>43586.0</v>
      </c>
      <c r="C164" s="25">
        <v>34514.0</v>
      </c>
      <c r="D164" s="42">
        <f t="shared" si="3"/>
        <v>34378.7547</v>
      </c>
      <c r="E164" s="42">
        <f t="shared" si="4"/>
        <v>28.13717544</v>
      </c>
      <c r="F164" s="42">
        <f t="shared" si="5"/>
        <v>418.2573814</v>
      </c>
      <c r="G164" s="44">
        <f t="shared" si="6"/>
        <v>35693.21701</v>
      </c>
      <c r="H164" s="45"/>
      <c r="I164" s="48">
        <f t="shared" si="7"/>
        <v>-1179.21701</v>
      </c>
      <c r="J164" s="45">
        <f t="shared" si="8"/>
        <v>1179.21701</v>
      </c>
      <c r="K164" s="49">
        <f t="shared" si="9"/>
        <v>1390552.756</v>
      </c>
      <c r="O164" s="50">
        <f t="shared" si="15"/>
        <v>36391.71252</v>
      </c>
      <c r="P164" s="50">
        <f t="shared" si="16"/>
        <v>388.9497701</v>
      </c>
      <c r="Q164" s="50">
        <f t="shared" si="17"/>
        <v>-1805.266831</v>
      </c>
      <c r="R164" s="54">
        <f t="shared" si="18"/>
        <v>35860.57707</v>
      </c>
    </row>
    <row r="165">
      <c r="A165" s="23">
        <f t="shared" si="2"/>
        <v>162</v>
      </c>
      <c r="B165" s="24">
        <v>43617.0</v>
      </c>
      <c r="C165" s="25">
        <v>34261.0</v>
      </c>
      <c r="D165" s="42">
        <f t="shared" si="3"/>
        <v>34629.4527</v>
      </c>
      <c r="E165" s="42">
        <f t="shared" si="4"/>
        <v>50.39325756</v>
      </c>
      <c r="F165" s="42">
        <f t="shared" si="5"/>
        <v>-457.4770261</v>
      </c>
      <c r="G165" s="44">
        <f t="shared" si="6"/>
        <v>33890.0653</v>
      </c>
      <c r="H165" s="45"/>
      <c r="I165" s="48">
        <f t="shared" si="7"/>
        <v>370.9347021</v>
      </c>
      <c r="J165" s="45">
        <f t="shared" si="8"/>
        <v>370.9347021</v>
      </c>
      <c r="K165" s="49">
        <f t="shared" si="9"/>
        <v>137592.5532</v>
      </c>
      <c r="O165" s="50">
        <f t="shared" si="15"/>
        <v>35720.67369</v>
      </c>
      <c r="P165" s="50">
        <f t="shared" si="16"/>
        <v>384.8158146</v>
      </c>
      <c r="Q165" s="50">
        <f t="shared" si="17"/>
        <v>-1396.246646</v>
      </c>
      <c r="R165" s="54">
        <f t="shared" si="18"/>
        <v>35439.94405</v>
      </c>
    </row>
    <row r="166">
      <c r="A166" s="23">
        <f t="shared" si="2"/>
        <v>163</v>
      </c>
      <c r="B166" s="24">
        <v>43647.0</v>
      </c>
      <c r="C166" s="25">
        <v>38303.0</v>
      </c>
      <c r="D166" s="42">
        <f t="shared" si="3"/>
        <v>36153.00296</v>
      </c>
      <c r="E166" s="42">
        <f t="shared" si="4"/>
        <v>197.7089579</v>
      </c>
      <c r="F166" s="42">
        <f t="shared" si="5"/>
        <v>1560.734241</v>
      </c>
      <c r="G166" s="44">
        <f t="shared" si="6"/>
        <v>35847.73833</v>
      </c>
      <c r="H166" s="45"/>
      <c r="I166" s="48">
        <f t="shared" si="7"/>
        <v>2455.261672</v>
      </c>
      <c r="J166" s="45">
        <f t="shared" si="8"/>
        <v>2455.261672</v>
      </c>
      <c r="K166" s="49">
        <f t="shared" si="9"/>
        <v>6028309.877</v>
      </c>
      <c r="O166" s="50">
        <f t="shared" si="15"/>
        <v>36563.65363</v>
      </c>
      <c r="P166" s="50">
        <f t="shared" si="16"/>
        <v>386.6026547</v>
      </c>
      <c r="Q166" s="50">
        <f t="shared" si="17"/>
        <v>1711.930982</v>
      </c>
      <c r="R166" s="54">
        <f t="shared" si="18"/>
        <v>37793.41917</v>
      </c>
    </row>
    <row r="167">
      <c r="A167" s="23">
        <f t="shared" si="2"/>
        <v>164</v>
      </c>
      <c r="B167" s="24">
        <v>43678.0</v>
      </c>
      <c r="C167" s="25">
        <v>34542.0</v>
      </c>
      <c r="D167" s="42">
        <f t="shared" si="3"/>
        <v>35129.96893</v>
      </c>
      <c r="E167" s="42">
        <f t="shared" si="4"/>
        <v>75.63465926</v>
      </c>
      <c r="F167" s="42">
        <f t="shared" si="5"/>
        <v>-99.67173559</v>
      </c>
      <c r="G167" s="44">
        <f t="shared" si="6"/>
        <v>36576.57164</v>
      </c>
      <c r="H167" s="45"/>
      <c r="I167" s="48">
        <f t="shared" si="7"/>
        <v>-2034.571644</v>
      </c>
      <c r="J167" s="45">
        <f t="shared" si="8"/>
        <v>2034.571644</v>
      </c>
      <c r="K167" s="49">
        <f t="shared" si="9"/>
        <v>4139481.773</v>
      </c>
      <c r="O167" s="50">
        <f t="shared" si="15"/>
        <v>33595.80805</v>
      </c>
      <c r="P167" s="50">
        <f t="shared" si="16"/>
        <v>373.5203066</v>
      </c>
      <c r="Q167" s="50">
        <f t="shared" si="17"/>
        <v>1146.913686</v>
      </c>
      <c r="R167" s="54">
        <f t="shared" si="18"/>
        <v>38272.8956</v>
      </c>
    </row>
    <row r="168">
      <c r="A168" s="23">
        <f t="shared" si="2"/>
        <v>165</v>
      </c>
      <c r="B168" s="24">
        <v>43709.0</v>
      </c>
      <c r="C168" s="25">
        <v>34615.0</v>
      </c>
      <c r="D168" s="42">
        <f t="shared" si="3"/>
        <v>35018.42719</v>
      </c>
      <c r="E168" s="42">
        <f t="shared" si="4"/>
        <v>56.91701927</v>
      </c>
      <c r="F168" s="42">
        <f t="shared" si="5"/>
        <v>-328.5566294</v>
      </c>
      <c r="G168" s="44">
        <f t="shared" si="6"/>
        <v>34926.96067</v>
      </c>
      <c r="H168" s="45"/>
      <c r="I168" s="48">
        <f t="shared" si="7"/>
        <v>-311.9606666</v>
      </c>
      <c r="J168" s="45">
        <f t="shared" si="8"/>
        <v>311.9606666</v>
      </c>
      <c r="K168" s="49">
        <f t="shared" si="9"/>
        <v>97319.45749</v>
      </c>
      <c r="O168" s="50">
        <f t="shared" si="15"/>
        <v>33191.62112</v>
      </c>
      <c r="P168" s="50">
        <f t="shared" si="16"/>
        <v>370.4872484</v>
      </c>
      <c r="Q168" s="50">
        <f t="shared" si="17"/>
        <v>1469.914924</v>
      </c>
      <c r="R168" s="54">
        <f t="shared" si="18"/>
        <v>35479.98414</v>
      </c>
    </row>
    <row r="169">
      <c r="A169" s="23">
        <f t="shared" si="2"/>
        <v>166</v>
      </c>
      <c r="B169" s="24">
        <v>43739.0</v>
      </c>
      <c r="C169" s="25">
        <v>35814.0</v>
      </c>
      <c r="D169" s="42">
        <f t="shared" si="3"/>
        <v>34991.67782</v>
      </c>
      <c r="E169" s="42">
        <f t="shared" si="4"/>
        <v>48.55038006</v>
      </c>
      <c r="F169" s="42">
        <f t="shared" si="5"/>
        <v>855.7887403</v>
      </c>
      <c r="G169" s="44">
        <f t="shared" si="6"/>
        <v>35953.44399</v>
      </c>
      <c r="H169" s="45"/>
      <c r="I169" s="48">
        <f t="shared" si="7"/>
        <v>-139.4439868</v>
      </c>
      <c r="J169" s="45">
        <f t="shared" si="8"/>
        <v>139.4439868</v>
      </c>
      <c r="K169" s="49">
        <f t="shared" si="9"/>
        <v>19444.62545</v>
      </c>
      <c r="O169" s="50">
        <f t="shared" si="15"/>
        <v>33280.37101</v>
      </c>
      <c r="P169" s="50">
        <f t="shared" si="16"/>
        <v>369.3884727</v>
      </c>
      <c r="Q169" s="50">
        <f t="shared" si="17"/>
        <v>2550.487443</v>
      </c>
      <c r="R169" s="54">
        <f t="shared" si="18"/>
        <v>36127.35486</v>
      </c>
    </row>
    <row r="170">
      <c r="A170" s="23">
        <f t="shared" si="2"/>
        <v>167</v>
      </c>
      <c r="B170" s="24">
        <v>43770.0</v>
      </c>
      <c r="C170" s="25">
        <v>35228.0</v>
      </c>
      <c r="D170" s="42">
        <f t="shared" si="3"/>
        <v>35256.40802</v>
      </c>
      <c r="E170" s="42">
        <f t="shared" si="4"/>
        <v>70.16836277</v>
      </c>
      <c r="F170" s="42">
        <f t="shared" si="5"/>
        <v>-114.8799545</v>
      </c>
      <c r="G170" s="44">
        <f t="shared" si="6"/>
        <v>34867.70029</v>
      </c>
      <c r="H170" s="45"/>
      <c r="I170" s="48">
        <f t="shared" si="7"/>
        <v>360.2997118</v>
      </c>
      <c r="J170" s="45">
        <f t="shared" si="8"/>
        <v>360.2997118</v>
      </c>
      <c r="K170" s="49">
        <f t="shared" si="9"/>
        <v>129815.8823</v>
      </c>
      <c r="O170" s="50">
        <f t="shared" si="15"/>
        <v>33454.10676</v>
      </c>
      <c r="P170" s="50">
        <f t="shared" si="16"/>
        <v>368.625427</v>
      </c>
      <c r="Q170" s="50">
        <f t="shared" si="17"/>
        <v>1785.600611</v>
      </c>
      <c r="R170" s="54">
        <f t="shared" si="18"/>
        <v>35445.60953</v>
      </c>
    </row>
    <row r="171">
      <c r="A171" s="23">
        <f t="shared" si="2"/>
        <v>168</v>
      </c>
      <c r="B171" s="24">
        <v>43800.0</v>
      </c>
      <c r="C171" s="25">
        <v>36710.0</v>
      </c>
      <c r="D171" s="42">
        <f t="shared" si="3"/>
        <v>35394.41697</v>
      </c>
      <c r="E171" s="42">
        <f t="shared" si="4"/>
        <v>76.9524211</v>
      </c>
      <c r="F171" s="42">
        <f t="shared" si="5"/>
        <v>1288.446797</v>
      </c>
      <c r="G171" s="44">
        <f t="shared" si="6"/>
        <v>36596.93236</v>
      </c>
      <c r="H171" s="45"/>
      <c r="I171" s="48">
        <f t="shared" si="7"/>
        <v>113.0676388</v>
      </c>
      <c r="J171" s="45">
        <f t="shared" si="8"/>
        <v>113.0676388</v>
      </c>
      <c r="K171" s="49">
        <f t="shared" si="9"/>
        <v>12784.29094</v>
      </c>
      <c r="O171" s="50">
        <f t="shared" si="15"/>
        <v>33366.18279</v>
      </c>
      <c r="P171" s="50">
        <f t="shared" si="16"/>
        <v>366.8448844</v>
      </c>
      <c r="Q171" s="50">
        <f t="shared" si="17"/>
        <v>3371.13598</v>
      </c>
      <c r="R171" s="54">
        <f t="shared" si="18"/>
        <v>37217.78489</v>
      </c>
      <c r="S171" s="51" t="s">
        <v>48</v>
      </c>
    </row>
    <row r="172">
      <c r="A172" s="23">
        <f t="shared" si="2"/>
        <v>169</v>
      </c>
      <c r="B172" s="24">
        <v>43831.0</v>
      </c>
      <c r="C172" s="25">
        <v>33472.0</v>
      </c>
      <c r="D172" s="42">
        <f t="shared" si="3"/>
        <v>34742.19799</v>
      </c>
      <c r="E172" s="42">
        <f t="shared" si="4"/>
        <v>4.035281054</v>
      </c>
      <c r="F172" s="42">
        <f t="shared" si="5"/>
        <v>-978.5294302</v>
      </c>
      <c r="G172" s="44">
        <f t="shared" si="6"/>
        <v>34687.28567</v>
      </c>
      <c r="H172" s="45"/>
      <c r="I172" s="48">
        <f t="shared" si="7"/>
        <v>-1215.285667</v>
      </c>
      <c r="J172" s="45">
        <f t="shared" si="8"/>
        <v>1215.285667</v>
      </c>
      <c r="K172" s="49">
        <f t="shared" si="9"/>
        <v>1476919.253</v>
      </c>
      <c r="R172" s="50">
        <f t="shared" ref="R172:R183" si="19">O$171+(S172*P$171)+Q160</f>
        <v>31758.74046</v>
      </c>
      <c r="S172" s="51">
        <v>1.0</v>
      </c>
    </row>
    <row r="173">
      <c r="A173" s="23">
        <f t="shared" si="2"/>
        <v>170</v>
      </c>
      <c r="B173" s="24">
        <v>43862.0</v>
      </c>
      <c r="C173" s="25">
        <v>31679.0</v>
      </c>
      <c r="D173" s="42">
        <f t="shared" si="3"/>
        <v>34693.89383</v>
      </c>
      <c r="E173" s="42">
        <f t="shared" si="4"/>
        <v>-1.198662694</v>
      </c>
      <c r="F173" s="42">
        <f t="shared" si="5"/>
        <v>-2993.958059</v>
      </c>
      <c r="G173" s="44">
        <f t="shared" si="6"/>
        <v>31766.2324</v>
      </c>
      <c r="H173" s="45"/>
      <c r="I173" s="48">
        <f t="shared" si="7"/>
        <v>-87.23239579</v>
      </c>
      <c r="J173" s="45">
        <f t="shared" si="8"/>
        <v>87.23239579</v>
      </c>
      <c r="K173" s="49">
        <f t="shared" si="9"/>
        <v>7609.490876</v>
      </c>
      <c r="R173" s="50">
        <f t="shared" si="19"/>
        <v>30311.14439</v>
      </c>
      <c r="S173" s="51">
        <v>2.0</v>
      </c>
    </row>
    <row r="174">
      <c r="A174" s="23">
        <f t="shared" si="2"/>
        <v>171</v>
      </c>
      <c r="B174" s="24">
        <v>43891.0</v>
      </c>
      <c r="C174" s="25">
        <v>22949.0</v>
      </c>
      <c r="D174" s="42">
        <f t="shared" si="3"/>
        <v>27294.80828</v>
      </c>
      <c r="E174" s="42">
        <f t="shared" si="4"/>
        <v>-740.9873518</v>
      </c>
      <c r="F174" s="42">
        <f t="shared" si="5"/>
        <v>-1386.653524</v>
      </c>
      <c r="G174" s="44">
        <f t="shared" si="6"/>
        <v>35278.81149</v>
      </c>
      <c r="H174" s="45"/>
      <c r="I174" s="48">
        <f t="shared" si="7"/>
        <v>-12329.81149</v>
      </c>
      <c r="J174" s="45">
        <f t="shared" si="8"/>
        <v>12329.81149</v>
      </c>
      <c r="K174" s="49">
        <f t="shared" si="9"/>
        <v>152024251.3</v>
      </c>
      <c r="R174" s="50">
        <f t="shared" si="19"/>
        <v>32781.65488</v>
      </c>
      <c r="S174" s="51">
        <v>3.0</v>
      </c>
    </row>
    <row r="175">
      <c r="A175" s="23">
        <f t="shared" si="2"/>
        <v>172</v>
      </c>
      <c r="B175" s="24">
        <v>43922.0</v>
      </c>
      <c r="C175" s="25">
        <v>5813.0</v>
      </c>
      <c r="D175" s="42">
        <f t="shared" si="3"/>
        <v>14128.84195</v>
      </c>
      <c r="E175" s="42">
        <f t="shared" si="4"/>
        <v>-1983.48525</v>
      </c>
      <c r="F175" s="42">
        <f t="shared" si="5"/>
        <v>-3345.850356</v>
      </c>
      <c r="G175" s="44">
        <f t="shared" si="6"/>
        <v>26521.2983</v>
      </c>
      <c r="H175" s="45"/>
      <c r="I175" s="48">
        <f t="shared" si="7"/>
        <v>-20708.2983</v>
      </c>
      <c r="J175" s="45">
        <f t="shared" si="8"/>
        <v>20708.2983</v>
      </c>
      <c r="K175" s="49">
        <f t="shared" si="9"/>
        <v>428833618.5</v>
      </c>
      <c r="R175" s="50">
        <f t="shared" si="19"/>
        <v>32723.00876</v>
      </c>
      <c r="S175" s="51">
        <v>4.0</v>
      </c>
    </row>
    <row r="176">
      <c r="A176" s="23">
        <f t="shared" si="2"/>
        <v>173</v>
      </c>
      <c r="B176" s="24">
        <v>43952.0</v>
      </c>
      <c r="C176" s="25">
        <v>5476.0</v>
      </c>
      <c r="D176" s="42">
        <f t="shared" si="3"/>
        <v>7892.78825</v>
      </c>
      <c r="E176" s="42">
        <f t="shared" si="4"/>
        <v>-2408.742095</v>
      </c>
      <c r="F176" s="42">
        <f t="shared" si="5"/>
        <v>-715.7608713</v>
      </c>
      <c r="G176" s="44">
        <f t="shared" si="6"/>
        <v>12563.61408</v>
      </c>
      <c r="H176" s="45"/>
      <c r="I176" s="48">
        <f t="shared" si="7"/>
        <v>-7087.614079</v>
      </c>
      <c r="J176" s="45">
        <f t="shared" si="8"/>
        <v>7087.614079</v>
      </c>
      <c r="K176" s="49">
        <f t="shared" si="9"/>
        <v>50234273.34</v>
      </c>
      <c r="R176" s="50">
        <f t="shared" si="19"/>
        <v>33395.14038</v>
      </c>
      <c r="S176" s="51">
        <v>5.0</v>
      </c>
    </row>
    <row r="177">
      <c r="A177" s="23">
        <f t="shared" si="2"/>
        <v>174</v>
      </c>
      <c r="B177" s="24">
        <v>43983.0</v>
      </c>
      <c r="C177" s="25">
        <v>9272.0</v>
      </c>
      <c r="D177" s="42">
        <f t="shared" si="3"/>
        <v>8031.304678</v>
      </c>
      <c r="E177" s="42">
        <f t="shared" si="4"/>
        <v>-2154.016242</v>
      </c>
      <c r="F177" s="42">
        <f t="shared" si="5"/>
        <v>221.7919132</v>
      </c>
      <c r="G177" s="44">
        <f t="shared" si="6"/>
        <v>5026.56913</v>
      </c>
      <c r="H177" s="45"/>
      <c r="I177" s="48">
        <f t="shared" si="7"/>
        <v>4245.43087</v>
      </c>
      <c r="J177" s="45">
        <f t="shared" si="8"/>
        <v>4245.43087</v>
      </c>
      <c r="K177" s="49">
        <f t="shared" si="9"/>
        <v>18023683.27</v>
      </c>
      <c r="R177" s="50">
        <f t="shared" si="19"/>
        <v>34171.00545</v>
      </c>
      <c r="S177" s="51">
        <v>6.0</v>
      </c>
    </row>
    <row r="178">
      <c r="A178" s="23">
        <f t="shared" si="2"/>
        <v>175</v>
      </c>
      <c r="B178" s="24">
        <v>44013.0</v>
      </c>
      <c r="C178" s="25">
        <v>12205.0</v>
      </c>
      <c r="D178" s="42">
        <f t="shared" si="3"/>
        <v>8737.47483</v>
      </c>
      <c r="E178" s="42">
        <f t="shared" si="4"/>
        <v>-1867.997603</v>
      </c>
      <c r="F178" s="42">
        <f t="shared" si="5"/>
        <v>2323.450612</v>
      </c>
      <c r="G178" s="44">
        <f t="shared" si="6"/>
        <v>7438.022676</v>
      </c>
      <c r="H178" s="45"/>
      <c r="I178" s="48">
        <f t="shared" si="7"/>
        <v>4766.977324</v>
      </c>
      <c r="J178" s="45">
        <f t="shared" si="8"/>
        <v>4766.977324</v>
      </c>
      <c r="K178" s="49">
        <f t="shared" si="9"/>
        <v>22724072.81</v>
      </c>
      <c r="R178" s="50">
        <f t="shared" si="19"/>
        <v>37646.02796</v>
      </c>
      <c r="S178" s="51">
        <v>7.0</v>
      </c>
    </row>
    <row r="179">
      <c r="A179" s="23">
        <f t="shared" si="2"/>
        <v>176</v>
      </c>
      <c r="B179" s="24">
        <v>44044.0</v>
      </c>
      <c r="C179" s="25">
        <v>12679.0</v>
      </c>
      <c r="D179" s="42">
        <f t="shared" si="3"/>
        <v>10414.99393</v>
      </c>
      <c r="E179" s="42">
        <f t="shared" si="4"/>
        <v>-1513.445932</v>
      </c>
      <c r="F179" s="42">
        <f t="shared" si="5"/>
        <v>845.7993858</v>
      </c>
      <c r="G179" s="44">
        <f t="shared" si="6"/>
        <v>6769.805491</v>
      </c>
      <c r="H179" s="45"/>
      <c r="I179" s="48">
        <f t="shared" si="7"/>
        <v>5909.194509</v>
      </c>
      <c r="J179" s="45">
        <f t="shared" si="8"/>
        <v>5909.194509</v>
      </c>
      <c r="K179" s="49">
        <f t="shared" si="9"/>
        <v>34918579.74</v>
      </c>
      <c r="R179" s="50">
        <f t="shared" si="19"/>
        <v>37447.85555</v>
      </c>
      <c r="S179" s="51">
        <v>8.0</v>
      </c>
    </row>
    <row r="180">
      <c r="A180" s="23">
        <f t="shared" si="2"/>
        <v>177</v>
      </c>
      <c r="B180" s="24">
        <v>44075.0</v>
      </c>
      <c r="C180" s="25">
        <v>11295.0</v>
      </c>
      <c r="D180" s="42">
        <f t="shared" si="3"/>
        <v>10534.75318</v>
      </c>
      <c r="E180" s="42">
        <f t="shared" si="4"/>
        <v>-1350.125415</v>
      </c>
      <c r="F180" s="42">
        <f t="shared" si="5"/>
        <v>106.9647514</v>
      </c>
      <c r="G180" s="44">
        <f t="shared" si="6"/>
        <v>8572.99137</v>
      </c>
      <c r="H180" s="45"/>
      <c r="I180" s="48">
        <f t="shared" si="7"/>
        <v>2722.00863</v>
      </c>
      <c r="J180" s="45">
        <f t="shared" si="8"/>
        <v>2722.00863</v>
      </c>
      <c r="K180" s="49">
        <f t="shared" si="9"/>
        <v>7409330.98</v>
      </c>
      <c r="R180" s="50">
        <f t="shared" si="19"/>
        <v>38137.70167</v>
      </c>
      <c r="S180" s="51">
        <v>9.0</v>
      </c>
    </row>
    <row r="181">
      <c r="A181" s="23">
        <f t="shared" si="2"/>
        <v>178</v>
      </c>
      <c r="B181" s="24">
        <v>44105.0</v>
      </c>
      <c r="C181" s="25">
        <v>11768.0</v>
      </c>
      <c r="D181" s="42">
        <f t="shared" si="3"/>
        <v>10221.17786</v>
      </c>
      <c r="E181" s="42">
        <f t="shared" si="4"/>
        <v>-1246.470405</v>
      </c>
      <c r="F181" s="42">
        <f t="shared" si="5"/>
        <v>1132.2021</v>
      </c>
      <c r="G181" s="44">
        <f t="shared" si="6"/>
        <v>10040.4165</v>
      </c>
      <c r="H181" s="45"/>
      <c r="I181" s="48">
        <f t="shared" si="7"/>
        <v>1727.583497</v>
      </c>
      <c r="J181" s="45">
        <f t="shared" si="8"/>
        <v>1727.583497</v>
      </c>
      <c r="K181" s="49">
        <f t="shared" si="9"/>
        <v>2984544.739</v>
      </c>
      <c r="R181" s="50">
        <f t="shared" si="19"/>
        <v>39585.11907</v>
      </c>
      <c r="S181" s="51">
        <v>10.0</v>
      </c>
    </row>
    <row r="182">
      <c r="A182" s="23">
        <f t="shared" si="2"/>
        <v>179</v>
      </c>
      <c r="B182" s="24">
        <v>44136.0</v>
      </c>
      <c r="C182" s="25">
        <v>13523.0</v>
      </c>
      <c r="D182" s="42">
        <f t="shared" si="3"/>
        <v>11772.61096</v>
      </c>
      <c r="E182" s="42">
        <f t="shared" si="4"/>
        <v>-966.6800549</v>
      </c>
      <c r="F182" s="42">
        <f t="shared" si="5"/>
        <v>631.2276452</v>
      </c>
      <c r="G182" s="44">
        <f t="shared" si="6"/>
        <v>8859.827502</v>
      </c>
      <c r="H182" s="45"/>
      <c r="I182" s="48">
        <f t="shared" si="7"/>
        <v>4663.172498</v>
      </c>
      <c r="J182" s="45">
        <f t="shared" si="8"/>
        <v>4663.172498</v>
      </c>
      <c r="K182" s="49">
        <f t="shared" si="9"/>
        <v>21745177.75</v>
      </c>
      <c r="R182" s="50">
        <f t="shared" si="19"/>
        <v>39187.07713</v>
      </c>
      <c r="S182" s="51">
        <v>11.0</v>
      </c>
    </row>
    <row r="183">
      <c r="A183" s="23">
        <f t="shared" si="2"/>
        <v>180</v>
      </c>
      <c r="B183" s="24">
        <v>44166.0</v>
      </c>
      <c r="C183" s="25">
        <v>13262.0</v>
      </c>
      <c r="D183" s="42">
        <f t="shared" si="3"/>
        <v>11506.50428</v>
      </c>
      <c r="E183" s="42">
        <f t="shared" si="4"/>
        <v>-896.6227168</v>
      </c>
      <c r="F183" s="42">
        <f t="shared" si="5"/>
        <v>1475.266365</v>
      </c>
      <c r="G183" s="44">
        <f t="shared" si="6"/>
        <v>12094.3777</v>
      </c>
      <c r="H183" s="45"/>
      <c r="I183" s="48">
        <f t="shared" si="7"/>
        <v>1167.622303</v>
      </c>
      <c r="J183" s="45">
        <f t="shared" si="8"/>
        <v>1167.622303</v>
      </c>
      <c r="K183" s="49">
        <f t="shared" si="9"/>
        <v>1363341.842</v>
      </c>
      <c r="R183" s="50">
        <f t="shared" si="19"/>
        <v>41139.45738</v>
      </c>
      <c r="S183" s="51">
        <v>12.0</v>
      </c>
    </row>
    <row r="184">
      <c r="A184" s="23">
        <f t="shared" si="2"/>
        <v>181</v>
      </c>
      <c r="B184" s="24">
        <v>44197.0</v>
      </c>
      <c r="C184" s="25">
        <v>11631.0</v>
      </c>
      <c r="D184" s="42">
        <f t="shared" si="3"/>
        <v>11809.67028</v>
      </c>
      <c r="E184" s="42">
        <f t="shared" si="4"/>
        <v>-776.6438449</v>
      </c>
      <c r="F184" s="42">
        <f t="shared" si="5"/>
        <v>-658.5857718</v>
      </c>
      <c r="G184" s="44">
        <f t="shared" si="6"/>
        <v>9631.352135</v>
      </c>
      <c r="H184" s="45"/>
      <c r="I184" s="48">
        <f t="shared" si="7"/>
        <v>1999.647865</v>
      </c>
      <c r="J184" s="45">
        <f t="shared" si="8"/>
        <v>1999.647865</v>
      </c>
      <c r="K184" s="49">
        <f t="shared" si="9"/>
        <v>3998591.584</v>
      </c>
    </row>
    <row r="185">
      <c r="A185" s="23">
        <f t="shared" si="2"/>
        <v>182</v>
      </c>
      <c r="B185" s="24">
        <v>44228.0</v>
      </c>
      <c r="C185" s="25">
        <v>11223.0</v>
      </c>
      <c r="D185" s="42">
        <f t="shared" si="3"/>
        <v>12943.38541</v>
      </c>
      <c r="E185" s="42">
        <f t="shared" si="4"/>
        <v>-585.6079477</v>
      </c>
      <c r="F185" s="42">
        <f t="shared" si="5"/>
        <v>-2484.529</v>
      </c>
      <c r="G185" s="44">
        <f t="shared" si="6"/>
        <v>8039.06838</v>
      </c>
      <c r="H185" s="45"/>
      <c r="I185" s="48">
        <f t="shared" si="7"/>
        <v>3183.93162</v>
      </c>
      <c r="J185" s="45">
        <f t="shared" si="8"/>
        <v>3183.93162</v>
      </c>
      <c r="K185" s="49">
        <f t="shared" si="9"/>
        <v>10137420.56</v>
      </c>
    </row>
    <row r="186">
      <c r="A186" s="23">
        <f t="shared" si="2"/>
        <v>183</v>
      </c>
      <c r="B186" s="24">
        <v>44256.0</v>
      </c>
      <c r="C186" s="25">
        <v>13995.0</v>
      </c>
      <c r="D186" s="42">
        <f t="shared" si="3"/>
        <v>14172.1031</v>
      </c>
      <c r="E186" s="42">
        <f t="shared" si="4"/>
        <v>-404.1753841</v>
      </c>
      <c r="F186" s="42">
        <f t="shared" si="5"/>
        <v>-902.8333541</v>
      </c>
      <c r="G186" s="44">
        <f t="shared" si="6"/>
        <v>10971.12394</v>
      </c>
      <c r="H186" s="45"/>
      <c r="I186" s="48">
        <f t="shared" si="7"/>
        <v>3023.87606</v>
      </c>
      <c r="J186" s="45">
        <f t="shared" si="8"/>
        <v>3023.87606</v>
      </c>
      <c r="K186" s="49">
        <f t="shared" si="9"/>
        <v>9143826.428</v>
      </c>
    </row>
    <row r="187">
      <c r="A187" s="23">
        <f t="shared" si="2"/>
        <v>184</v>
      </c>
      <c r="B187" s="24">
        <v>44287.0</v>
      </c>
      <c r="C187" s="25">
        <v>14590.0</v>
      </c>
      <c r="D187" s="42">
        <f t="shared" si="3"/>
        <v>16268.6813</v>
      </c>
      <c r="E187" s="42">
        <f t="shared" si="4"/>
        <v>-154.1000257</v>
      </c>
      <c r="F187" s="42">
        <f t="shared" si="5"/>
        <v>-2678.982733</v>
      </c>
      <c r="G187" s="44">
        <f t="shared" si="6"/>
        <v>10422.07736</v>
      </c>
      <c r="H187" s="45"/>
      <c r="I187" s="48">
        <f t="shared" si="7"/>
        <v>4167.92264</v>
      </c>
      <c r="J187" s="45">
        <f t="shared" si="8"/>
        <v>4167.92264</v>
      </c>
      <c r="K187" s="49">
        <f t="shared" si="9"/>
        <v>17371579.14</v>
      </c>
    </row>
    <row r="188">
      <c r="A188" s="23">
        <f t="shared" si="2"/>
        <v>185</v>
      </c>
      <c r="B188" s="24">
        <v>44317.0</v>
      </c>
      <c r="C188" s="25">
        <v>14627.0</v>
      </c>
      <c r="D188" s="42">
        <f t="shared" si="3"/>
        <v>15651.48903</v>
      </c>
      <c r="E188" s="42">
        <f t="shared" si="4"/>
        <v>-200.4092498</v>
      </c>
      <c r="F188" s="42">
        <f t="shared" si="5"/>
        <v>-839.2521358</v>
      </c>
      <c r="G188" s="44">
        <f t="shared" si="6"/>
        <v>15398.8204</v>
      </c>
      <c r="H188" s="45"/>
      <c r="I188" s="48">
        <f t="shared" si="7"/>
        <v>-771.8204027</v>
      </c>
      <c r="J188" s="45">
        <f t="shared" si="8"/>
        <v>771.8204027</v>
      </c>
      <c r="K188" s="49">
        <f t="shared" si="9"/>
        <v>595706.734</v>
      </c>
    </row>
    <row r="189">
      <c r="A189" s="23">
        <f t="shared" si="2"/>
        <v>186</v>
      </c>
      <c r="B189" s="24">
        <v>44348.0</v>
      </c>
      <c r="C189" s="25">
        <v>14313.0</v>
      </c>
      <c r="D189" s="42">
        <f t="shared" si="3"/>
        <v>14635.15677</v>
      </c>
      <c r="E189" s="42">
        <f t="shared" si="4"/>
        <v>-282.0015516</v>
      </c>
      <c r="F189" s="42">
        <f t="shared" si="5"/>
        <v>4.212441841</v>
      </c>
      <c r="G189" s="44">
        <f t="shared" si="6"/>
        <v>15672.8717</v>
      </c>
      <c r="H189" s="45"/>
      <c r="I189" s="48">
        <f t="shared" si="7"/>
        <v>-1359.871696</v>
      </c>
      <c r="J189" s="45">
        <f t="shared" si="8"/>
        <v>1359.871696</v>
      </c>
      <c r="K189" s="49">
        <f t="shared" si="9"/>
        <v>1849251.029</v>
      </c>
    </row>
    <row r="190">
      <c r="A190" s="23">
        <f t="shared" si="2"/>
        <v>187</v>
      </c>
      <c r="B190" s="24">
        <v>44378.0</v>
      </c>
      <c r="C190" s="25">
        <v>5646.0</v>
      </c>
      <c r="D190" s="42">
        <f t="shared" si="3"/>
        <v>7734.791718</v>
      </c>
      <c r="E190" s="42">
        <f t="shared" si="4"/>
        <v>-943.8379011</v>
      </c>
      <c r="F190" s="42">
        <f t="shared" si="5"/>
        <v>558.5536802</v>
      </c>
      <c r="G190" s="44">
        <f t="shared" si="6"/>
        <v>16676.60583</v>
      </c>
      <c r="H190" s="45"/>
      <c r="I190" s="48">
        <f t="shared" si="7"/>
        <v>-11030.60583</v>
      </c>
      <c r="J190" s="45">
        <f t="shared" si="8"/>
        <v>11030.60583</v>
      </c>
      <c r="K190" s="49">
        <f t="shared" si="9"/>
        <v>121674264.9</v>
      </c>
    </row>
    <row r="191">
      <c r="A191" s="23">
        <f t="shared" si="2"/>
        <v>188</v>
      </c>
      <c r="B191" s="24">
        <v>44409.0</v>
      </c>
      <c r="C191" s="25">
        <v>6479.0</v>
      </c>
      <c r="D191" s="42">
        <f t="shared" si="3"/>
        <v>6096.301895</v>
      </c>
      <c r="E191" s="42">
        <f t="shared" si="4"/>
        <v>-1013.303093</v>
      </c>
      <c r="F191" s="42">
        <f t="shared" si="5"/>
        <v>660.5588734</v>
      </c>
      <c r="G191" s="44">
        <f t="shared" si="6"/>
        <v>7636.753203</v>
      </c>
      <c r="H191" s="45"/>
      <c r="I191" s="48">
        <f t="shared" si="7"/>
        <v>-1157.753203</v>
      </c>
      <c r="J191" s="45">
        <f t="shared" si="8"/>
        <v>1157.753203</v>
      </c>
      <c r="K191" s="49">
        <f t="shared" si="9"/>
        <v>1340392.478</v>
      </c>
    </row>
    <row r="192">
      <c r="A192" s="23">
        <f t="shared" si="2"/>
        <v>189</v>
      </c>
      <c r="B192" s="24">
        <v>44440.0</v>
      </c>
      <c r="C192" s="25">
        <v>9510.0</v>
      </c>
      <c r="D192" s="42">
        <f t="shared" si="3"/>
        <v>7675.02067</v>
      </c>
      <c r="E192" s="42">
        <f t="shared" si="4"/>
        <v>-754.1009065</v>
      </c>
      <c r="F192" s="42">
        <f t="shared" si="5"/>
        <v>798.1705828</v>
      </c>
      <c r="G192" s="44">
        <f t="shared" si="6"/>
        <v>5189.963553</v>
      </c>
      <c r="H192" s="45"/>
      <c r="I192" s="48">
        <f t="shared" si="7"/>
        <v>4320.036447</v>
      </c>
      <c r="J192" s="45">
        <f t="shared" si="8"/>
        <v>4320.036447</v>
      </c>
      <c r="K192" s="49">
        <f t="shared" si="9"/>
        <v>18662714.9</v>
      </c>
    </row>
    <row r="193">
      <c r="A193" s="23">
        <f t="shared" si="2"/>
        <v>190</v>
      </c>
      <c r="B193" s="24">
        <v>44470.0</v>
      </c>
      <c r="C193" s="25">
        <v>13139.0</v>
      </c>
      <c r="D193" s="42">
        <f t="shared" si="3"/>
        <v>9972.446646</v>
      </c>
      <c r="E193" s="42">
        <f t="shared" si="4"/>
        <v>-448.9482183</v>
      </c>
      <c r="F193" s="42">
        <f t="shared" si="5"/>
        <v>1945.942602</v>
      </c>
      <c r="G193" s="44">
        <f t="shared" si="6"/>
        <v>8053.121863</v>
      </c>
      <c r="H193" s="45"/>
      <c r="I193" s="48">
        <f t="shared" si="7"/>
        <v>5085.878137</v>
      </c>
      <c r="J193" s="45">
        <f t="shared" si="8"/>
        <v>5085.878137</v>
      </c>
      <c r="K193" s="49">
        <f t="shared" si="9"/>
        <v>25866156.42</v>
      </c>
    </row>
    <row r="194">
      <c r="A194" s="23">
        <f t="shared" si="2"/>
        <v>191</v>
      </c>
      <c r="B194" s="24">
        <v>44501.0</v>
      </c>
      <c r="C194" s="25">
        <v>15161.0</v>
      </c>
      <c r="D194" s="42">
        <f t="shared" si="3"/>
        <v>12527.26278</v>
      </c>
      <c r="E194" s="42">
        <f t="shared" si="4"/>
        <v>-148.5717826</v>
      </c>
      <c r="F194" s="42">
        <f t="shared" si="5"/>
        <v>1432.231474</v>
      </c>
      <c r="G194" s="44">
        <f t="shared" si="6"/>
        <v>10154.72607</v>
      </c>
      <c r="H194" s="45"/>
      <c r="I194" s="48">
        <f t="shared" si="7"/>
        <v>5006.273928</v>
      </c>
      <c r="J194" s="45">
        <f t="shared" si="8"/>
        <v>5006.273928</v>
      </c>
      <c r="K194" s="49">
        <f t="shared" si="9"/>
        <v>25062778.64</v>
      </c>
    </row>
    <row r="195">
      <c r="A195" s="23">
        <f t="shared" si="2"/>
        <v>192</v>
      </c>
      <c r="B195" s="24">
        <v>44531.0</v>
      </c>
      <c r="C195" s="25">
        <v>17207.0</v>
      </c>
      <c r="D195" s="42">
        <f t="shared" si="3"/>
        <v>14390.51658</v>
      </c>
      <c r="E195" s="42">
        <f t="shared" si="4"/>
        <v>52.61077538</v>
      </c>
      <c r="F195" s="42">
        <f t="shared" si="5"/>
        <v>2011.753187</v>
      </c>
      <c r="G195" s="44">
        <f t="shared" si="6"/>
        <v>13853.95737</v>
      </c>
      <c r="H195" s="45"/>
      <c r="I195" s="48">
        <f t="shared" si="7"/>
        <v>3353.042633</v>
      </c>
      <c r="J195" s="45">
        <f t="shared" si="8"/>
        <v>3353.042633</v>
      </c>
      <c r="K195" s="49">
        <f t="shared" si="9"/>
        <v>11242894.9</v>
      </c>
    </row>
    <row r="196">
      <c r="A196" s="23">
        <f t="shared" si="2"/>
        <v>193</v>
      </c>
      <c r="B196" s="24">
        <v>44562.0</v>
      </c>
      <c r="C196" s="25">
        <v>17499.0</v>
      </c>
      <c r="D196" s="42">
        <f t="shared" si="3"/>
        <v>16671.80241</v>
      </c>
      <c r="E196" s="42">
        <f t="shared" si="4"/>
        <v>275.4782803</v>
      </c>
      <c r="F196" s="42">
        <f t="shared" si="5"/>
        <v>-64.27242536</v>
      </c>
      <c r="G196" s="44">
        <f t="shared" si="6"/>
        <v>13784.54158</v>
      </c>
      <c r="H196" s="45"/>
      <c r="I196" s="48">
        <f t="shared" si="7"/>
        <v>3714.458415</v>
      </c>
      <c r="J196" s="45">
        <f t="shared" si="8"/>
        <v>3714.458415</v>
      </c>
      <c r="K196" s="49">
        <f t="shared" si="9"/>
        <v>13797201.32</v>
      </c>
    </row>
    <row r="197">
      <c r="A197" s="23">
        <f t="shared" si="2"/>
        <v>194</v>
      </c>
      <c r="B197" s="24">
        <v>44593.0</v>
      </c>
      <c r="C197" s="25">
        <v>12857.0</v>
      </c>
      <c r="D197" s="42">
        <f t="shared" si="3"/>
        <v>15983.82967</v>
      </c>
      <c r="E197" s="42">
        <f t="shared" si="4"/>
        <v>179.1331791</v>
      </c>
      <c r="F197" s="42">
        <f t="shared" si="5"/>
        <v>-2741.44927</v>
      </c>
      <c r="G197" s="44">
        <f t="shared" si="6"/>
        <v>14462.75169</v>
      </c>
      <c r="H197" s="45"/>
      <c r="I197" s="48">
        <f t="shared" si="7"/>
        <v>-1605.751686</v>
      </c>
      <c r="J197" s="45">
        <f t="shared" si="8"/>
        <v>1605.751686</v>
      </c>
      <c r="K197" s="49">
        <f t="shared" si="9"/>
        <v>2578438.478</v>
      </c>
    </row>
    <row r="198">
      <c r="A198" s="23">
        <f t="shared" si="2"/>
        <v>195</v>
      </c>
      <c r="B198" s="24">
        <v>44621.0</v>
      </c>
      <c r="C198" s="25">
        <v>19133.0</v>
      </c>
      <c r="D198" s="42">
        <f t="shared" si="3"/>
        <v>18486.68515</v>
      </c>
      <c r="E198" s="42">
        <f t="shared" si="4"/>
        <v>411.5054092</v>
      </c>
      <c r="F198" s="42">
        <f t="shared" si="5"/>
        <v>-283.174074</v>
      </c>
      <c r="G198" s="44">
        <f t="shared" si="6"/>
        <v>15260.1295</v>
      </c>
      <c r="H198" s="45"/>
      <c r="I198" s="48">
        <f t="shared" si="7"/>
        <v>3872.870501</v>
      </c>
      <c r="J198" s="45">
        <f t="shared" si="8"/>
        <v>3872.870501</v>
      </c>
      <c r="K198" s="49">
        <f t="shared" si="9"/>
        <v>14999125.91</v>
      </c>
    </row>
    <row r="199">
      <c r="A199" s="23">
        <f t="shared" si="2"/>
        <v>196</v>
      </c>
      <c r="B199" s="24">
        <v>44652.0</v>
      </c>
      <c r="C199" s="25">
        <v>19436.0</v>
      </c>
      <c r="D199" s="42">
        <f t="shared" si="3"/>
        <v>20828.26587</v>
      </c>
      <c r="E199" s="42">
        <f t="shared" si="4"/>
        <v>604.5129394</v>
      </c>
      <c r="F199" s="42">
        <f t="shared" si="5"/>
        <v>-2164.295986</v>
      </c>
      <c r="G199" s="44">
        <f t="shared" si="6"/>
        <v>16219.20783</v>
      </c>
      <c r="H199" s="45"/>
      <c r="I199" s="48">
        <f t="shared" si="7"/>
        <v>3216.79217</v>
      </c>
      <c r="J199" s="45">
        <f t="shared" si="8"/>
        <v>3216.79217</v>
      </c>
      <c r="K199" s="49">
        <f t="shared" si="9"/>
        <v>10347751.87</v>
      </c>
    </row>
    <row r="200">
      <c r="A200" s="23">
        <f t="shared" si="2"/>
        <v>197</v>
      </c>
      <c r="B200" s="24">
        <v>44682.0</v>
      </c>
      <c r="C200" s="25">
        <v>23114.0</v>
      </c>
      <c r="D200" s="42">
        <f t="shared" si="3"/>
        <v>22945.0628</v>
      </c>
      <c r="E200" s="42">
        <f t="shared" si="4"/>
        <v>755.7413393</v>
      </c>
      <c r="F200" s="42">
        <f t="shared" si="5"/>
        <v>-435.9764028</v>
      </c>
      <c r="G200" s="44">
        <f t="shared" si="6"/>
        <v>20593.52667</v>
      </c>
      <c r="H200" s="45"/>
      <c r="I200" s="48">
        <f t="shared" si="7"/>
        <v>2520.473331</v>
      </c>
      <c r="J200" s="45">
        <f t="shared" si="8"/>
        <v>2520.473331</v>
      </c>
      <c r="K200" s="49">
        <f t="shared" si="9"/>
        <v>6352785.813</v>
      </c>
    </row>
    <row r="201">
      <c r="A201" s="23">
        <f t="shared" si="2"/>
        <v>198</v>
      </c>
      <c r="B201" s="24">
        <v>44713.0</v>
      </c>
      <c r="C201" s="25">
        <v>23160.0</v>
      </c>
      <c r="D201" s="42">
        <f t="shared" si="3"/>
        <v>23373.79419</v>
      </c>
      <c r="E201" s="42">
        <f t="shared" si="4"/>
        <v>723.0403442</v>
      </c>
      <c r="F201" s="42">
        <f t="shared" si="5"/>
        <v>-82.99021166</v>
      </c>
      <c r="G201" s="44">
        <f t="shared" si="6"/>
        <v>23705.01658</v>
      </c>
      <c r="H201" s="45"/>
      <c r="I201" s="48">
        <f t="shared" si="7"/>
        <v>-545.0165844</v>
      </c>
      <c r="J201" s="45">
        <f t="shared" si="8"/>
        <v>545.0165844</v>
      </c>
      <c r="K201" s="49">
        <f t="shared" si="9"/>
        <v>297043.0772</v>
      </c>
    </row>
    <row r="202">
      <c r="A202" s="23">
        <f t="shared" si="2"/>
        <v>199</v>
      </c>
      <c r="B202" s="24">
        <v>44743.0</v>
      </c>
      <c r="C202" s="25">
        <v>25272.0</v>
      </c>
      <c r="D202" s="42">
        <f t="shared" si="3"/>
        <v>24466.80161</v>
      </c>
      <c r="E202" s="42">
        <f t="shared" si="4"/>
        <v>760.0370512</v>
      </c>
      <c r="F202" s="42">
        <f t="shared" si="5"/>
        <v>657.2115656</v>
      </c>
      <c r="G202" s="44">
        <f t="shared" si="6"/>
        <v>24655.38822</v>
      </c>
      <c r="H202" s="45"/>
      <c r="I202" s="48">
        <f t="shared" si="7"/>
        <v>616.6117837</v>
      </c>
      <c r="J202" s="45">
        <f t="shared" si="8"/>
        <v>616.6117837</v>
      </c>
      <c r="K202" s="49">
        <f t="shared" si="9"/>
        <v>380210.0918</v>
      </c>
    </row>
    <row r="203">
      <c r="A203" s="23">
        <f t="shared" si="2"/>
        <v>200</v>
      </c>
      <c r="B203" s="24">
        <v>44774.0</v>
      </c>
      <c r="C203" s="25">
        <v>23920.0</v>
      </c>
      <c r="D203" s="42">
        <f t="shared" si="3"/>
        <v>24046.40014</v>
      </c>
      <c r="E203" s="42">
        <f t="shared" si="4"/>
        <v>641.9931994</v>
      </c>
      <c r="F203" s="42">
        <f t="shared" si="5"/>
        <v>345.7752684</v>
      </c>
      <c r="G203" s="44">
        <f t="shared" si="6"/>
        <v>25887.39753</v>
      </c>
      <c r="H203" s="45"/>
      <c r="I203" s="48">
        <f t="shared" si="7"/>
        <v>-1967.397531</v>
      </c>
      <c r="J203" s="45">
        <f t="shared" si="8"/>
        <v>1967.397531</v>
      </c>
      <c r="K203" s="49">
        <f t="shared" si="9"/>
        <v>3870653.045</v>
      </c>
    </row>
    <row r="204">
      <c r="A204" s="23">
        <f t="shared" si="2"/>
        <v>201</v>
      </c>
      <c r="B204" s="24">
        <v>44805.0</v>
      </c>
      <c r="C204" s="25">
        <v>25167.0</v>
      </c>
      <c r="D204" s="42">
        <f t="shared" si="3"/>
        <v>24496.65499</v>
      </c>
      <c r="E204" s="42">
        <f t="shared" si="4"/>
        <v>622.8193641</v>
      </c>
      <c r="F204" s="42">
        <f t="shared" si="5"/>
        <v>747.0403554</v>
      </c>
      <c r="G204" s="44">
        <f t="shared" si="6"/>
        <v>25486.56392</v>
      </c>
      <c r="H204" s="45"/>
      <c r="I204" s="48">
        <f t="shared" si="7"/>
        <v>-319.5639212</v>
      </c>
      <c r="J204" s="45">
        <f t="shared" si="8"/>
        <v>319.5639212</v>
      </c>
      <c r="K204" s="49">
        <f t="shared" si="9"/>
        <v>102121.0997</v>
      </c>
    </row>
    <row r="205">
      <c r="A205" s="23">
        <f t="shared" si="2"/>
        <v>202</v>
      </c>
      <c r="B205" s="24">
        <v>44835.0</v>
      </c>
      <c r="C205" s="25">
        <v>27143.0</v>
      </c>
      <c r="D205" s="42">
        <f t="shared" si="3"/>
        <v>25166.02418</v>
      </c>
      <c r="E205" s="42">
        <f t="shared" si="4"/>
        <v>627.474347</v>
      </c>
      <c r="F205" s="42">
        <f t="shared" si="5"/>
        <v>1958.355889</v>
      </c>
      <c r="G205" s="44">
        <f t="shared" si="6"/>
        <v>27065.41695</v>
      </c>
      <c r="H205" s="45"/>
      <c r="I205" s="48">
        <f t="shared" si="7"/>
        <v>77.58304861</v>
      </c>
      <c r="J205" s="45">
        <f t="shared" si="8"/>
        <v>77.58304861</v>
      </c>
      <c r="K205" s="49">
        <f t="shared" si="9"/>
        <v>6019.129432</v>
      </c>
    </row>
    <row r="206">
      <c r="A206" s="23">
        <f t="shared" si="2"/>
        <v>203</v>
      </c>
      <c r="B206" s="24">
        <v>44866.0</v>
      </c>
      <c r="C206" s="25">
        <v>26473.0</v>
      </c>
      <c r="D206" s="42">
        <f t="shared" si="3"/>
        <v>25341.86053</v>
      </c>
      <c r="E206" s="42">
        <f t="shared" si="4"/>
        <v>582.310547</v>
      </c>
      <c r="F206" s="42">
        <f t="shared" si="5"/>
        <v>1311.794674</v>
      </c>
      <c r="G206" s="44">
        <f t="shared" si="6"/>
        <v>27225.73</v>
      </c>
      <c r="H206" s="45"/>
      <c r="I206" s="48">
        <f t="shared" si="7"/>
        <v>-752.7299995</v>
      </c>
      <c r="J206" s="45">
        <f t="shared" si="8"/>
        <v>752.7299995</v>
      </c>
      <c r="K206" s="49">
        <f t="shared" si="9"/>
        <v>566602.4522</v>
      </c>
    </row>
    <row r="207">
      <c r="A207" s="23">
        <f t="shared" si="2"/>
        <v>204</v>
      </c>
      <c r="B207" s="30">
        <v>44896.0</v>
      </c>
      <c r="C207" s="31">
        <v>29245.0</v>
      </c>
      <c r="D207" s="42">
        <f t="shared" si="3"/>
        <v>26709.61652</v>
      </c>
      <c r="E207" s="42">
        <f t="shared" si="4"/>
        <v>660.8550914</v>
      </c>
      <c r="F207" s="42">
        <f t="shared" si="5"/>
        <v>2221.205305</v>
      </c>
      <c r="G207" s="44">
        <f t="shared" si="6"/>
        <v>27935.92426</v>
      </c>
      <c r="H207" s="55"/>
      <c r="I207" s="48">
        <f t="shared" si="7"/>
        <v>1309.07574</v>
      </c>
      <c r="J207" s="45">
        <f t="shared" si="8"/>
        <v>1309.07574</v>
      </c>
      <c r="K207" s="49">
        <f t="shared" si="9"/>
        <v>1713679.293</v>
      </c>
    </row>
    <row r="208">
      <c r="A208" s="23">
        <f t="shared" si="2"/>
        <v>205</v>
      </c>
      <c r="B208" s="30">
        <v>44927.0</v>
      </c>
      <c r="C208" s="45"/>
      <c r="D208" s="45"/>
      <c r="E208" s="45"/>
      <c r="F208" s="45"/>
      <c r="G208" s="56">
        <f t="shared" ref="G208:G219" si="20">D$207+(H208*E$207)+F196</f>
        <v>27306.19918</v>
      </c>
      <c r="H208" s="57">
        <v>1.0</v>
      </c>
      <c r="I208" s="45"/>
      <c r="J208" s="45"/>
      <c r="K208" s="45"/>
    </row>
    <row r="209">
      <c r="A209" s="23">
        <f t="shared" si="2"/>
        <v>206</v>
      </c>
      <c r="B209" s="30">
        <v>44958.0</v>
      </c>
      <c r="C209" s="45"/>
      <c r="D209" s="45"/>
      <c r="E209" s="45"/>
      <c r="F209" s="45"/>
      <c r="G209" s="56">
        <f t="shared" si="20"/>
        <v>25289.87743</v>
      </c>
      <c r="H209" s="57">
        <v>2.0</v>
      </c>
      <c r="I209" s="45"/>
      <c r="J209" s="45"/>
      <c r="K209" s="45"/>
    </row>
    <row r="210">
      <c r="A210" s="23">
        <f t="shared" si="2"/>
        <v>207</v>
      </c>
      <c r="B210" s="30">
        <v>44986.0</v>
      </c>
      <c r="C210" s="45"/>
      <c r="D210" s="45"/>
      <c r="E210" s="45"/>
      <c r="F210" s="45"/>
      <c r="G210" s="56">
        <f t="shared" si="20"/>
        <v>28409.00772</v>
      </c>
      <c r="H210" s="57">
        <v>3.0</v>
      </c>
      <c r="I210" s="45"/>
      <c r="J210" s="45"/>
      <c r="K210" s="45"/>
    </row>
    <row r="211">
      <c r="A211" s="23">
        <f t="shared" si="2"/>
        <v>208</v>
      </c>
      <c r="B211" s="30">
        <v>45017.0</v>
      </c>
      <c r="C211" s="45"/>
      <c r="D211" s="45"/>
      <c r="E211" s="45"/>
      <c r="F211" s="45"/>
      <c r="G211" s="56">
        <f t="shared" si="20"/>
        <v>27188.7409</v>
      </c>
      <c r="H211" s="57">
        <v>4.0</v>
      </c>
      <c r="I211" s="45"/>
      <c r="J211" s="45"/>
      <c r="K211" s="45"/>
    </row>
    <row r="212">
      <c r="A212" s="23">
        <f t="shared" si="2"/>
        <v>209</v>
      </c>
      <c r="B212" s="30">
        <v>45047.0</v>
      </c>
      <c r="C212" s="45"/>
      <c r="D212" s="45"/>
      <c r="E212" s="45"/>
      <c r="F212" s="45"/>
      <c r="G212" s="56">
        <f t="shared" si="20"/>
        <v>29577.91557</v>
      </c>
      <c r="H212" s="57">
        <v>5.0</v>
      </c>
      <c r="I212" s="45"/>
      <c r="J212" s="45"/>
      <c r="K212" s="45"/>
    </row>
    <row r="213">
      <c r="A213" s="23">
        <f t="shared" si="2"/>
        <v>210</v>
      </c>
      <c r="B213" s="30">
        <v>45078.0</v>
      </c>
      <c r="C213" s="45"/>
      <c r="D213" s="45"/>
      <c r="E213" s="45"/>
      <c r="F213" s="45"/>
      <c r="G213" s="56">
        <f t="shared" si="20"/>
        <v>30591.75685</v>
      </c>
      <c r="H213" s="57">
        <v>6.0</v>
      </c>
      <c r="I213" s="45"/>
      <c r="J213" s="45"/>
      <c r="K213" s="45"/>
    </row>
    <row r="214">
      <c r="A214" s="23">
        <f t="shared" si="2"/>
        <v>211</v>
      </c>
      <c r="B214" s="30">
        <v>45108.0</v>
      </c>
      <c r="C214" s="45"/>
      <c r="D214" s="45"/>
      <c r="E214" s="45"/>
      <c r="F214" s="45"/>
      <c r="G214" s="56">
        <f t="shared" si="20"/>
        <v>31992.81372</v>
      </c>
      <c r="H214" s="57">
        <v>7.0</v>
      </c>
      <c r="I214" s="45"/>
      <c r="J214" s="45"/>
      <c r="K214" s="45"/>
    </row>
    <row r="215">
      <c r="A215" s="23">
        <f t="shared" si="2"/>
        <v>212</v>
      </c>
      <c r="B215" s="30">
        <v>45139.0</v>
      </c>
      <c r="C215" s="45"/>
      <c r="D215" s="45"/>
      <c r="E215" s="45"/>
      <c r="F215" s="45"/>
      <c r="G215" s="56">
        <f t="shared" si="20"/>
        <v>32342.23252</v>
      </c>
      <c r="H215" s="57">
        <v>8.0</v>
      </c>
      <c r="I215" s="45"/>
      <c r="J215" s="45"/>
      <c r="K215" s="45"/>
    </row>
    <row r="216">
      <c r="A216" s="23">
        <f t="shared" si="2"/>
        <v>213</v>
      </c>
      <c r="B216" s="30">
        <v>45170.0</v>
      </c>
      <c r="C216" s="45"/>
      <c r="D216" s="45"/>
      <c r="E216" s="45"/>
      <c r="F216" s="45"/>
      <c r="G216" s="56">
        <f t="shared" si="20"/>
        <v>33404.3527</v>
      </c>
      <c r="H216" s="57">
        <v>9.0</v>
      </c>
      <c r="I216" s="45"/>
      <c r="J216" s="45"/>
      <c r="K216" s="45"/>
    </row>
    <row r="217">
      <c r="A217" s="23">
        <f t="shared" si="2"/>
        <v>214</v>
      </c>
      <c r="B217" s="30">
        <v>45200.0</v>
      </c>
      <c r="C217" s="45"/>
      <c r="D217" s="45"/>
      <c r="E217" s="45"/>
      <c r="F217" s="45"/>
      <c r="G217" s="56">
        <f t="shared" si="20"/>
        <v>35276.52332</v>
      </c>
      <c r="H217" s="57">
        <v>10.0</v>
      </c>
      <c r="I217" s="45"/>
      <c r="J217" s="45"/>
      <c r="K217" s="45"/>
    </row>
    <row r="218">
      <c r="A218" s="23">
        <f t="shared" si="2"/>
        <v>215</v>
      </c>
      <c r="B218" s="30">
        <v>45231.0</v>
      </c>
      <c r="C218" s="45"/>
      <c r="D218" s="45"/>
      <c r="E218" s="45"/>
      <c r="F218" s="45"/>
      <c r="G218" s="56">
        <f t="shared" si="20"/>
        <v>35290.8172</v>
      </c>
      <c r="H218" s="57">
        <v>11.0</v>
      </c>
      <c r="I218" s="45"/>
      <c r="J218" s="45"/>
      <c r="K218" s="45"/>
    </row>
    <row r="219">
      <c r="A219" s="23">
        <f t="shared" si="2"/>
        <v>216</v>
      </c>
      <c r="B219" s="30">
        <v>45261.0</v>
      </c>
      <c r="C219" s="45"/>
      <c r="D219" s="45"/>
      <c r="E219" s="45"/>
      <c r="F219" s="45"/>
      <c r="G219" s="56">
        <f t="shared" si="20"/>
        <v>36861.08292</v>
      </c>
      <c r="H219" s="57">
        <v>12.0</v>
      </c>
      <c r="I219" s="45"/>
      <c r="J219" s="45"/>
      <c r="K219" s="45"/>
    </row>
    <row r="220">
      <c r="G220" s="58"/>
    </row>
    <row r="221">
      <c r="G221" s="58"/>
    </row>
    <row r="222">
      <c r="G222" s="58"/>
    </row>
    <row r="223">
      <c r="G223" s="58"/>
    </row>
    <row r="224">
      <c r="G224" s="58"/>
    </row>
    <row r="225">
      <c r="G225" s="58"/>
    </row>
    <row r="226">
      <c r="G226" s="58"/>
    </row>
    <row r="227">
      <c r="G227" s="58"/>
    </row>
    <row r="228">
      <c r="G228" s="58"/>
    </row>
    <row r="229">
      <c r="G229" s="58"/>
    </row>
    <row r="230">
      <c r="G230" s="58"/>
    </row>
    <row r="231">
      <c r="G231" s="58"/>
    </row>
    <row r="232">
      <c r="G232" s="58"/>
    </row>
    <row r="233">
      <c r="G233" s="58"/>
    </row>
    <row r="234">
      <c r="G234" s="58"/>
    </row>
    <row r="235">
      <c r="G235" s="58"/>
    </row>
    <row r="236">
      <c r="G236" s="58"/>
    </row>
    <row r="237">
      <c r="G237" s="58"/>
    </row>
    <row r="238">
      <c r="G238" s="58"/>
    </row>
    <row r="239">
      <c r="G239" s="58"/>
    </row>
    <row r="240">
      <c r="G240" s="58"/>
    </row>
    <row r="241">
      <c r="G241" s="58"/>
    </row>
    <row r="242">
      <c r="G242" s="58"/>
    </row>
    <row r="243">
      <c r="G243" s="58"/>
    </row>
    <row r="244">
      <c r="G244" s="58"/>
    </row>
    <row r="245">
      <c r="G245" s="58"/>
    </row>
    <row r="246">
      <c r="G246" s="58"/>
    </row>
    <row r="247">
      <c r="G247" s="58"/>
    </row>
    <row r="248">
      <c r="G248" s="58"/>
    </row>
    <row r="249">
      <c r="G249" s="58"/>
    </row>
    <row r="250">
      <c r="G250" s="58"/>
    </row>
    <row r="251">
      <c r="G251" s="58"/>
    </row>
    <row r="252">
      <c r="G252" s="58"/>
    </row>
    <row r="253">
      <c r="G253" s="58"/>
    </row>
    <row r="254">
      <c r="G254" s="58"/>
    </row>
    <row r="255">
      <c r="G255" s="58"/>
    </row>
    <row r="256">
      <c r="G256" s="58"/>
    </row>
    <row r="257">
      <c r="G257" s="58"/>
    </row>
    <row r="258">
      <c r="G258" s="58"/>
    </row>
    <row r="259">
      <c r="G259" s="58"/>
    </row>
    <row r="260">
      <c r="G260" s="58"/>
    </row>
    <row r="261">
      <c r="G261" s="58"/>
    </row>
    <row r="262">
      <c r="G262" s="58"/>
    </row>
    <row r="263">
      <c r="G263" s="58"/>
    </row>
    <row r="264">
      <c r="G264" s="58"/>
    </row>
    <row r="265">
      <c r="G265" s="58"/>
    </row>
    <row r="266">
      <c r="G266" s="58"/>
    </row>
    <row r="267">
      <c r="G267" s="58"/>
    </row>
    <row r="268">
      <c r="G268" s="58"/>
    </row>
    <row r="269">
      <c r="G269" s="58"/>
    </row>
    <row r="270">
      <c r="G270" s="58"/>
    </row>
    <row r="271">
      <c r="G271" s="58"/>
    </row>
    <row r="272">
      <c r="G272" s="58"/>
    </row>
    <row r="273">
      <c r="G273" s="58"/>
    </row>
    <row r="274">
      <c r="G274" s="58"/>
    </row>
    <row r="275">
      <c r="G275" s="58"/>
    </row>
    <row r="276">
      <c r="G276" s="58"/>
    </row>
    <row r="277">
      <c r="G277" s="58"/>
    </row>
    <row r="278">
      <c r="G278" s="58"/>
    </row>
    <row r="279">
      <c r="G279" s="58"/>
    </row>
    <row r="280">
      <c r="G280" s="58"/>
    </row>
    <row r="281">
      <c r="G281" s="58"/>
    </row>
    <row r="282">
      <c r="G282" s="58"/>
    </row>
    <row r="283">
      <c r="G283" s="58"/>
    </row>
    <row r="284">
      <c r="G284" s="58"/>
    </row>
    <row r="285">
      <c r="G285" s="58"/>
    </row>
    <row r="286">
      <c r="G286" s="58"/>
    </row>
    <row r="287">
      <c r="G287" s="58"/>
    </row>
    <row r="288">
      <c r="G288" s="58"/>
    </row>
    <row r="289">
      <c r="G289" s="58"/>
    </row>
    <row r="290">
      <c r="G290" s="58"/>
    </row>
    <row r="291">
      <c r="G291" s="58"/>
    </row>
    <row r="292">
      <c r="G292" s="58"/>
    </row>
    <row r="293">
      <c r="G293" s="58"/>
    </row>
    <row r="294">
      <c r="G294" s="58"/>
    </row>
    <row r="295">
      <c r="G295" s="58"/>
    </row>
    <row r="296">
      <c r="G296" s="58"/>
    </row>
    <row r="297">
      <c r="G297" s="58"/>
    </row>
    <row r="298">
      <c r="G298" s="58"/>
    </row>
    <row r="299">
      <c r="G299" s="58"/>
    </row>
    <row r="300">
      <c r="G300" s="58"/>
    </row>
    <row r="301">
      <c r="G301" s="58"/>
    </row>
    <row r="302">
      <c r="G302" s="58"/>
    </row>
    <row r="303">
      <c r="G303" s="58"/>
    </row>
    <row r="304">
      <c r="G304" s="58"/>
    </row>
    <row r="305">
      <c r="G305" s="58"/>
    </row>
    <row r="306">
      <c r="G306" s="58"/>
    </row>
    <row r="307">
      <c r="G307" s="58"/>
    </row>
    <row r="308">
      <c r="G308" s="58"/>
    </row>
    <row r="309">
      <c r="G309" s="58"/>
    </row>
    <row r="310">
      <c r="G310" s="58"/>
    </row>
    <row r="311">
      <c r="G311" s="58"/>
    </row>
    <row r="312">
      <c r="G312" s="58"/>
    </row>
    <row r="313">
      <c r="G313" s="58"/>
    </row>
    <row r="314">
      <c r="G314" s="58"/>
    </row>
    <row r="315">
      <c r="G315" s="58"/>
    </row>
    <row r="316">
      <c r="G316" s="58"/>
    </row>
    <row r="317">
      <c r="G317" s="58"/>
    </row>
    <row r="318">
      <c r="G318" s="58"/>
    </row>
    <row r="319">
      <c r="G319" s="58"/>
    </row>
    <row r="320">
      <c r="G320" s="58"/>
    </row>
    <row r="321">
      <c r="G321" s="58"/>
    </row>
    <row r="322">
      <c r="G322" s="58"/>
    </row>
    <row r="323">
      <c r="G323" s="58"/>
    </row>
    <row r="324">
      <c r="G324" s="58"/>
    </row>
    <row r="325">
      <c r="G325" s="58"/>
    </row>
    <row r="326">
      <c r="G326" s="58"/>
    </row>
    <row r="327">
      <c r="G327" s="58"/>
    </row>
    <row r="328">
      <c r="G328" s="58"/>
    </row>
    <row r="329">
      <c r="G329" s="58"/>
    </row>
    <row r="330">
      <c r="G330" s="58"/>
    </row>
    <row r="331">
      <c r="G331" s="58"/>
    </row>
    <row r="332">
      <c r="G332" s="58"/>
    </row>
    <row r="333">
      <c r="G333" s="58"/>
    </row>
    <row r="334">
      <c r="G334" s="58"/>
    </row>
    <row r="335">
      <c r="G335" s="58"/>
    </row>
    <row r="336">
      <c r="G336" s="58"/>
    </row>
    <row r="337">
      <c r="G337" s="58"/>
    </row>
    <row r="338">
      <c r="G338" s="58"/>
    </row>
    <row r="339">
      <c r="G339" s="58"/>
    </row>
    <row r="340">
      <c r="G340" s="58"/>
    </row>
    <row r="341">
      <c r="G341" s="58"/>
    </row>
    <row r="342">
      <c r="G342" s="58"/>
    </row>
    <row r="343">
      <c r="G343" s="58"/>
    </row>
    <row r="344">
      <c r="G344" s="58"/>
    </row>
    <row r="345">
      <c r="G345" s="58"/>
    </row>
    <row r="346">
      <c r="G346" s="58"/>
    </row>
    <row r="347">
      <c r="G347" s="58"/>
    </row>
    <row r="348">
      <c r="G348" s="58"/>
    </row>
    <row r="349">
      <c r="G349" s="58"/>
    </row>
    <row r="350">
      <c r="G350" s="58"/>
    </row>
    <row r="351">
      <c r="G351" s="58"/>
    </row>
    <row r="352">
      <c r="G352" s="58"/>
    </row>
    <row r="353">
      <c r="G353" s="58"/>
    </row>
    <row r="354">
      <c r="G354" s="58"/>
    </row>
    <row r="355">
      <c r="G355" s="58"/>
    </row>
    <row r="356">
      <c r="G356" s="58"/>
    </row>
    <row r="357">
      <c r="G357" s="58"/>
    </row>
    <row r="358">
      <c r="G358" s="58"/>
    </row>
    <row r="359">
      <c r="G359" s="58"/>
    </row>
    <row r="360">
      <c r="G360" s="58"/>
    </row>
    <row r="361">
      <c r="G361" s="58"/>
    </row>
    <row r="362">
      <c r="G362" s="58"/>
    </row>
    <row r="363">
      <c r="G363" s="58"/>
    </row>
    <row r="364">
      <c r="G364" s="58"/>
    </row>
    <row r="365">
      <c r="G365" s="58"/>
    </row>
    <row r="366">
      <c r="G366" s="58"/>
    </row>
    <row r="367">
      <c r="G367" s="58"/>
    </row>
    <row r="368">
      <c r="G368" s="58"/>
    </row>
    <row r="369">
      <c r="G369" s="58"/>
    </row>
    <row r="370">
      <c r="G370" s="58"/>
    </row>
    <row r="371">
      <c r="G371" s="58"/>
    </row>
    <row r="372">
      <c r="G372" s="58"/>
    </row>
    <row r="373">
      <c r="G373" s="58"/>
    </row>
    <row r="374">
      <c r="G374" s="58"/>
    </row>
    <row r="375">
      <c r="G375" s="58"/>
    </row>
    <row r="376">
      <c r="G376" s="58"/>
    </row>
    <row r="377">
      <c r="G377" s="58"/>
    </row>
    <row r="378">
      <c r="G378" s="58"/>
    </row>
    <row r="379">
      <c r="G379" s="58"/>
    </row>
    <row r="380">
      <c r="G380" s="58"/>
    </row>
    <row r="381">
      <c r="G381" s="58"/>
    </row>
    <row r="382">
      <c r="G382" s="58"/>
    </row>
    <row r="383">
      <c r="G383" s="58"/>
    </row>
    <row r="384">
      <c r="G384" s="58"/>
    </row>
    <row r="385">
      <c r="G385" s="58"/>
    </row>
    <row r="386">
      <c r="G386" s="58"/>
    </row>
    <row r="387">
      <c r="G387" s="58"/>
    </row>
    <row r="388">
      <c r="G388" s="58"/>
    </row>
    <row r="389">
      <c r="G389" s="58"/>
    </row>
    <row r="390">
      <c r="G390" s="58"/>
    </row>
    <row r="391">
      <c r="G391" s="58"/>
    </row>
    <row r="392">
      <c r="G392" s="58"/>
    </row>
    <row r="393">
      <c r="G393" s="58"/>
    </row>
    <row r="394">
      <c r="G394" s="58"/>
    </row>
    <row r="395">
      <c r="G395" s="58"/>
    </row>
    <row r="396">
      <c r="G396" s="58"/>
    </row>
    <row r="397">
      <c r="G397" s="58"/>
    </row>
    <row r="398">
      <c r="G398" s="58"/>
    </row>
    <row r="399">
      <c r="G399" s="58"/>
    </row>
    <row r="400">
      <c r="G400" s="58"/>
    </row>
    <row r="401">
      <c r="G401" s="58"/>
    </row>
    <row r="402">
      <c r="G402" s="58"/>
    </row>
    <row r="403">
      <c r="G403" s="58"/>
    </row>
    <row r="404">
      <c r="G404" s="58"/>
    </row>
    <row r="405">
      <c r="G405" s="58"/>
    </row>
    <row r="406">
      <c r="G406" s="58"/>
    </row>
    <row r="407">
      <c r="G407" s="58"/>
    </row>
    <row r="408">
      <c r="G408" s="58"/>
    </row>
    <row r="409">
      <c r="G409" s="58"/>
    </row>
    <row r="410">
      <c r="G410" s="58"/>
    </row>
    <row r="411">
      <c r="G411" s="58"/>
    </row>
    <row r="412">
      <c r="G412" s="58"/>
    </row>
    <row r="413">
      <c r="G413" s="58"/>
    </row>
    <row r="414">
      <c r="G414" s="58"/>
    </row>
    <row r="415">
      <c r="G415" s="58"/>
    </row>
    <row r="416">
      <c r="G416" s="58"/>
    </row>
    <row r="417">
      <c r="G417" s="58"/>
    </row>
    <row r="418">
      <c r="G418" s="58"/>
    </row>
    <row r="419">
      <c r="G419" s="58"/>
    </row>
    <row r="420">
      <c r="G420" s="58"/>
    </row>
    <row r="421">
      <c r="G421" s="58"/>
    </row>
    <row r="422">
      <c r="G422" s="58"/>
    </row>
    <row r="423">
      <c r="G423" s="58"/>
    </row>
    <row r="424">
      <c r="G424" s="58"/>
    </row>
    <row r="425">
      <c r="G425" s="58"/>
    </row>
    <row r="426">
      <c r="G426" s="58"/>
    </row>
    <row r="427">
      <c r="G427" s="58"/>
    </row>
    <row r="428">
      <c r="G428" s="58"/>
    </row>
    <row r="429">
      <c r="G429" s="58"/>
    </row>
    <row r="430">
      <c r="G430" s="58"/>
    </row>
    <row r="431">
      <c r="G431" s="58"/>
    </row>
    <row r="432">
      <c r="G432" s="58"/>
    </row>
    <row r="433">
      <c r="G433" s="58"/>
    </row>
    <row r="434">
      <c r="G434" s="58"/>
    </row>
    <row r="435">
      <c r="G435" s="58"/>
    </row>
    <row r="436">
      <c r="G436" s="58"/>
    </row>
    <row r="437">
      <c r="G437" s="58"/>
    </row>
    <row r="438">
      <c r="G438" s="58"/>
    </row>
    <row r="439">
      <c r="G439" s="58"/>
    </row>
    <row r="440">
      <c r="G440" s="58"/>
    </row>
    <row r="441">
      <c r="G441" s="58"/>
    </row>
    <row r="442">
      <c r="G442" s="58"/>
    </row>
    <row r="443">
      <c r="G443" s="58"/>
    </row>
    <row r="444">
      <c r="G444" s="58"/>
    </row>
    <row r="445">
      <c r="G445" s="58"/>
    </row>
    <row r="446">
      <c r="G446" s="58"/>
    </row>
    <row r="447">
      <c r="G447" s="58"/>
    </row>
    <row r="448">
      <c r="G448" s="58"/>
    </row>
    <row r="449">
      <c r="G449" s="58"/>
    </row>
    <row r="450">
      <c r="G450" s="58"/>
    </row>
    <row r="451">
      <c r="G451" s="58"/>
    </row>
    <row r="452">
      <c r="G452" s="58"/>
    </row>
    <row r="453">
      <c r="G453" s="58"/>
    </row>
    <row r="454">
      <c r="G454" s="58"/>
    </row>
    <row r="455">
      <c r="G455" s="58"/>
    </row>
    <row r="456">
      <c r="G456" s="58"/>
    </row>
    <row r="457">
      <c r="G457" s="58"/>
    </row>
    <row r="458">
      <c r="G458" s="58"/>
    </row>
    <row r="459">
      <c r="G459" s="58"/>
    </row>
    <row r="460">
      <c r="G460" s="58"/>
    </row>
    <row r="461">
      <c r="G461" s="58"/>
    </row>
    <row r="462">
      <c r="G462" s="58"/>
    </row>
    <row r="463">
      <c r="G463" s="58"/>
    </row>
    <row r="464">
      <c r="G464" s="58"/>
    </row>
    <row r="465">
      <c r="G465" s="58"/>
    </row>
    <row r="466">
      <c r="G466" s="58"/>
    </row>
    <row r="467">
      <c r="G467" s="58"/>
    </row>
    <row r="468">
      <c r="G468" s="58"/>
    </row>
    <row r="469">
      <c r="G469" s="58"/>
    </row>
    <row r="470">
      <c r="G470" s="58"/>
    </row>
    <row r="471">
      <c r="G471" s="58"/>
    </row>
    <row r="472">
      <c r="G472" s="58"/>
    </row>
    <row r="473">
      <c r="G473" s="58"/>
    </row>
    <row r="474">
      <c r="G474" s="58"/>
    </row>
    <row r="475">
      <c r="G475" s="58"/>
    </row>
    <row r="476">
      <c r="G476" s="58"/>
    </row>
    <row r="477">
      <c r="G477" s="58"/>
    </row>
    <row r="478">
      <c r="G478" s="58"/>
    </row>
    <row r="479">
      <c r="G479" s="58"/>
    </row>
    <row r="480">
      <c r="G480" s="58"/>
    </row>
    <row r="481">
      <c r="G481" s="58"/>
    </row>
    <row r="482">
      <c r="G482" s="58"/>
    </row>
    <row r="483">
      <c r="G483" s="58"/>
    </row>
    <row r="484">
      <c r="G484" s="58"/>
    </row>
    <row r="485">
      <c r="G485" s="58"/>
    </row>
    <row r="486">
      <c r="G486" s="58"/>
    </row>
    <row r="487">
      <c r="G487" s="58"/>
    </row>
    <row r="488">
      <c r="G488" s="58"/>
    </row>
    <row r="489">
      <c r="G489" s="58"/>
    </row>
    <row r="490">
      <c r="G490" s="58"/>
    </row>
    <row r="491">
      <c r="G491" s="58"/>
    </row>
    <row r="492">
      <c r="G492" s="58"/>
    </row>
    <row r="493">
      <c r="G493" s="58"/>
    </row>
    <row r="494">
      <c r="G494" s="58"/>
    </row>
    <row r="495">
      <c r="G495" s="58"/>
    </row>
    <row r="496">
      <c r="G496" s="58"/>
    </row>
    <row r="497">
      <c r="G497" s="58"/>
    </row>
    <row r="498">
      <c r="G498" s="58"/>
    </row>
    <row r="499">
      <c r="G499" s="58"/>
    </row>
    <row r="500">
      <c r="G500" s="58"/>
    </row>
    <row r="501">
      <c r="G501" s="58"/>
    </row>
    <row r="502">
      <c r="G502" s="58"/>
    </row>
    <row r="503">
      <c r="G503" s="58"/>
    </row>
    <row r="504">
      <c r="G504" s="58"/>
    </row>
    <row r="505">
      <c r="G505" s="58"/>
    </row>
    <row r="506">
      <c r="G506" s="58"/>
    </row>
    <row r="507">
      <c r="G507" s="58"/>
    </row>
    <row r="508">
      <c r="G508" s="58"/>
    </row>
    <row r="509">
      <c r="G509" s="58"/>
    </row>
    <row r="510">
      <c r="G510" s="58"/>
    </row>
    <row r="511">
      <c r="G511" s="58"/>
    </row>
    <row r="512">
      <c r="G512" s="58"/>
    </row>
    <row r="513">
      <c r="G513" s="58"/>
    </row>
    <row r="514">
      <c r="G514" s="58"/>
    </row>
    <row r="515">
      <c r="G515" s="58"/>
    </row>
    <row r="516">
      <c r="G516" s="58"/>
    </row>
    <row r="517">
      <c r="G517" s="58"/>
    </row>
    <row r="518">
      <c r="G518" s="58"/>
    </row>
    <row r="519">
      <c r="G519" s="58"/>
    </row>
    <row r="520">
      <c r="G520" s="58"/>
    </row>
    <row r="521">
      <c r="G521" s="58"/>
    </row>
    <row r="522">
      <c r="G522" s="58"/>
    </row>
    <row r="523">
      <c r="G523" s="58"/>
    </row>
    <row r="524">
      <c r="G524" s="58"/>
    </row>
    <row r="525">
      <c r="G525" s="58"/>
    </row>
    <row r="526">
      <c r="G526" s="58"/>
    </row>
    <row r="527">
      <c r="G527" s="58"/>
    </row>
    <row r="528">
      <c r="G528" s="58"/>
    </row>
    <row r="529">
      <c r="G529" s="58"/>
    </row>
    <row r="530">
      <c r="G530" s="58"/>
    </row>
    <row r="531">
      <c r="G531" s="58"/>
    </row>
    <row r="532">
      <c r="G532" s="58"/>
    </row>
    <row r="533">
      <c r="G533" s="58"/>
    </row>
    <row r="534">
      <c r="G534" s="58"/>
    </row>
    <row r="535">
      <c r="G535" s="58"/>
    </row>
    <row r="536">
      <c r="G536" s="58"/>
    </row>
    <row r="537">
      <c r="G537" s="58"/>
    </row>
    <row r="538">
      <c r="G538" s="58"/>
    </row>
    <row r="539">
      <c r="G539" s="58"/>
    </row>
    <row r="540">
      <c r="G540" s="58"/>
    </row>
    <row r="541">
      <c r="G541" s="58"/>
    </row>
    <row r="542">
      <c r="G542" s="58"/>
    </row>
    <row r="543">
      <c r="G543" s="58"/>
    </row>
    <row r="544">
      <c r="G544" s="58"/>
    </row>
    <row r="545">
      <c r="G545" s="58"/>
    </row>
    <row r="546">
      <c r="G546" s="58"/>
    </row>
    <row r="547">
      <c r="G547" s="58"/>
    </row>
    <row r="548">
      <c r="G548" s="58"/>
    </row>
    <row r="549">
      <c r="G549" s="58"/>
    </row>
    <row r="550">
      <c r="G550" s="58"/>
    </row>
    <row r="551">
      <c r="G551" s="58"/>
    </row>
    <row r="552">
      <c r="G552" s="58"/>
    </row>
    <row r="553">
      <c r="G553" s="58"/>
    </row>
    <row r="554">
      <c r="G554" s="58"/>
    </row>
    <row r="555">
      <c r="G555" s="58"/>
    </row>
    <row r="556">
      <c r="G556" s="58"/>
    </row>
    <row r="557">
      <c r="G557" s="58"/>
    </row>
    <row r="558">
      <c r="G558" s="58"/>
    </row>
    <row r="559">
      <c r="G559" s="58"/>
    </row>
    <row r="560">
      <c r="G560" s="58"/>
    </row>
    <row r="561">
      <c r="G561" s="58"/>
    </row>
    <row r="562">
      <c r="G562" s="58"/>
    </row>
    <row r="563">
      <c r="G563" s="58"/>
    </row>
    <row r="564">
      <c r="G564" s="58"/>
    </row>
    <row r="565">
      <c r="G565" s="58"/>
    </row>
    <row r="566">
      <c r="G566" s="58"/>
    </row>
    <row r="567">
      <c r="G567" s="58"/>
    </row>
    <row r="568">
      <c r="G568" s="58"/>
    </row>
    <row r="569">
      <c r="G569" s="58"/>
    </row>
    <row r="570">
      <c r="G570" s="58"/>
    </row>
    <row r="571">
      <c r="G571" s="58"/>
    </row>
    <row r="572">
      <c r="G572" s="58"/>
    </row>
    <row r="573">
      <c r="G573" s="58"/>
    </row>
    <row r="574">
      <c r="G574" s="58"/>
    </row>
    <row r="575">
      <c r="G575" s="58"/>
    </row>
    <row r="576">
      <c r="G576" s="58"/>
    </row>
    <row r="577">
      <c r="G577" s="58"/>
    </row>
    <row r="578">
      <c r="G578" s="58"/>
    </row>
    <row r="579">
      <c r="G579" s="58"/>
    </row>
    <row r="580">
      <c r="G580" s="58"/>
    </row>
    <row r="581">
      <c r="G581" s="58"/>
    </row>
    <row r="582">
      <c r="G582" s="58"/>
    </row>
    <row r="583">
      <c r="G583" s="58"/>
    </row>
    <row r="584">
      <c r="G584" s="58"/>
    </row>
    <row r="585">
      <c r="G585" s="58"/>
    </row>
    <row r="586">
      <c r="G586" s="58"/>
    </row>
    <row r="587">
      <c r="G587" s="58"/>
    </row>
    <row r="588">
      <c r="G588" s="58"/>
    </row>
    <row r="589">
      <c r="G589" s="58"/>
    </row>
    <row r="590">
      <c r="G590" s="58"/>
    </row>
    <row r="591">
      <c r="G591" s="58"/>
    </row>
    <row r="592">
      <c r="G592" s="58"/>
    </row>
    <row r="593">
      <c r="G593" s="58"/>
    </row>
    <row r="594">
      <c r="G594" s="58"/>
    </row>
    <row r="595">
      <c r="G595" s="58"/>
    </row>
    <row r="596">
      <c r="G596" s="58"/>
    </row>
    <row r="597">
      <c r="G597" s="58"/>
    </row>
    <row r="598">
      <c r="G598" s="58"/>
    </row>
    <row r="599">
      <c r="G599" s="58"/>
    </row>
    <row r="600">
      <c r="G600" s="58"/>
    </row>
    <row r="601">
      <c r="G601" s="58"/>
    </row>
    <row r="602">
      <c r="G602" s="58"/>
    </row>
    <row r="603">
      <c r="G603" s="58"/>
    </row>
    <row r="604">
      <c r="G604" s="58"/>
    </row>
    <row r="605">
      <c r="G605" s="58"/>
    </row>
    <row r="606">
      <c r="G606" s="58"/>
    </row>
    <row r="607">
      <c r="G607" s="58"/>
    </row>
    <row r="608">
      <c r="G608" s="58"/>
    </row>
    <row r="609">
      <c r="G609" s="58"/>
    </row>
    <row r="610">
      <c r="G610" s="58"/>
    </row>
    <row r="611">
      <c r="G611" s="58"/>
    </row>
    <row r="612">
      <c r="G612" s="58"/>
    </row>
    <row r="613">
      <c r="G613" s="58"/>
    </row>
    <row r="614">
      <c r="G614" s="58"/>
    </row>
    <row r="615">
      <c r="G615" s="58"/>
    </row>
    <row r="616">
      <c r="G616" s="58"/>
    </row>
    <row r="617">
      <c r="G617" s="58"/>
    </row>
    <row r="618">
      <c r="G618" s="58"/>
    </row>
    <row r="619">
      <c r="G619" s="58"/>
    </row>
    <row r="620">
      <c r="G620" s="58"/>
    </row>
    <row r="621">
      <c r="G621" s="58"/>
    </row>
    <row r="622">
      <c r="G622" s="58"/>
    </row>
    <row r="623">
      <c r="G623" s="58"/>
    </row>
    <row r="624">
      <c r="G624" s="58"/>
    </row>
    <row r="625">
      <c r="G625" s="58"/>
    </row>
    <row r="626">
      <c r="G626" s="58"/>
    </row>
    <row r="627">
      <c r="G627" s="58"/>
    </row>
    <row r="628">
      <c r="G628" s="58"/>
    </row>
    <row r="629">
      <c r="G629" s="58"/>
    </row>
    <row r="630">
      <c r="G630" s="58"/>
    </row>
    <row r="631">
      <c r="G631" s="58"/>
    </row>
    <row r="632">
      <c r="G632" s="58"/>
    </row>
    <row r="633">
      <c r="G633" s="58"/>
    </row>
    <row r="634">
      <c r="G634" s="58"/>
    </row>
    <row r="635">
      <c r="G635" s="58"/>
    </row>
    <row r="636">
      <c r="G636" s="58"/>
    </row>
    <row r="637">
      <c r="G637" s="58"/>
    </row>
    <row r="638">
      <c r="G638" s="58"/>
    </row>
    <row r="639">
      <c r="G639" s="58"/>
    </row>
    <row r="640">
      <c r="G640" s="58"/>
    </row>
    <row r="641">
      <c r="G641" s="58"/>
    </row>
    <row r="642">
      <c r="G642" s="58"/>
    </row>
    <row r="643">
      <c r="G643" s="58"/>
    </row>
    <row r="644">
      <c r="G644" s="58"/>
    </row>
    <row r="645">
      <c r="G645" s="58"/>
    </row>
    <row r="646">
      <c r="G646" s="58"/>
    </row>
    <row r="647">
      <c r="G647" s="58"/>
    </row>
    <row r="648">
      <c r="G648" s="58"/>
    </row>
    <row r="649">
      <c r="G649" s="58"/>
    </row>
    <row r="650">
      <c r="G650" s="58"/>
    </row>
    <row r="651">
      <c r="G651" s="58"/>
    </row>
    <row r="652">
      <c r="G652" s="58"/>
    </row>
    <row r="653">
      <c r="G653" s="58"/>
    </row>
    <row r="654">
      <c r="G654" s="58"/>
    </row>
    <row r="655">
      <c r="G655" s="58"/>
    </row>
    <row r="656">
      <c r="G656" s="58"/>
    </row>
    <row r="657">
      <c r="G657" s="58"/>
    </row>
    <row r="658">
      <c r="G658" s="58"/>
    </row>
    <row r="659">
      <c r="G659" s="58"/>
    </row>
    <row r="660">
      <c r="G660" s="58"/>
    </row>
    <row r="661">
      <c r="G661" s="58"/>
    </row>
    <row r="662">
      <c r="G662" s="58"/>
    </row>
    <row r="663">
      <c r="G663" s="58"/>
    </row>
    <row r="664">
      <c r="G664" s="58"/>
    </row>
    <row r="665">
      <c r="G665" s="58"/>
    </row>
    <row r="666">
      <c r="G666" s="58"/>
    </row>
    <row r="667">
      <c r="G667" s="58"/>
    </row>
    <row r="668">
      <c r="G668" s="58"/>
    </row>
    <row r="669">
      <c r="G669" s="58"/>
    </row>
    <row r="670">
      <c r="G670" s="58"/>
    </row>
    <row r="671">
      <c r="G671" s="58"/>
    </row>
    <row r="672">
      <c r="G672" s="58"/>
    </row>
    <row r="673">
      <c r="G673" s="58"/>
    </row>
    <row r="674">
      <c r="G674" s="58"/>
    </row>
    <row r="675">
      <c r="G675" s="58"/>
    </row>
    <row r="676">
      <c r="G676" s="58"/>
    </row>
    <row r="677">
      <c r="G677" s="58"/>
    </row>
    <row r="678">
      <c r="G678" s="58"/>
    </row>
    <row r="679">
      <c r="G679" s="58"/>
    </row>
    <row r="680">
      <c r="G680" s="58"/>
    </row>
    <row r="681">
      <c r="G681" s="58"/>
    </row>
    <row r="682">
      <c r="G682" s="58"/>
    </row>
    <row r="683">
      <c r="G683" s="58"/>
    </row>
    <row r="684">
      <c r="G684" s="58"/>
    </row>
    <row r="685">
      <c r="G685" s="58"/>
    </row>
    <row r="686">
      <c r="G686" s="58"/>
    </row>
    <row r="687">
      <c r="G687" s="58"/>
    </row>
    <row r="688">
      <c r="G688" s="58"/>
    </row>
    <row r="689">
      <c r="G689" s="58"/>
    </row>
    <row r="690">
      <c r="G690" s="58"/>
    </row>
    <row r="691">
      <c r="G691" s="58"/>
    </row>
    <row r="692">
      <c r="G692" s="58"/>
    </row>
    <row r="693">
      <c r="G693" s="58"/>
    </row>
    <row r="694">
      <c r="G694" s="58"/>
    </row>
    <row r="695">
      <c r="G695" s="58"/>
    </row>
    <row r="696">
      <c r="G696" s="58"/>
    </row>
    <row r="697">
      <c r="G697" s="58"/>
    </row>
    <row r="698">
      <c r="G698" s="58"/>
    </row>
    <row r="699">
      <c r="G699" s="58"/>
    </row>
    <row r="700">
      <c r="G700" s="58"/>
    </row>
    <row r="701">
      <c r="G701" s="58"/>
    </row>
    <row r="702">
      <c r="G702" s="58"/>
    </row>
    <row r="703">
      <c r="G703" s="58"/>
    </row>
    <row r="704">
      <c r="G704" s="58"/>
    </row>
    <row r="705">
      <c r="G705" s="58"/>
    </row>
    <row r="706">
      <c r="G706" s="58"/>
    </row>
    <row r="707">
      <c r="G707" s="58"/>
    </row>
    <row r="708">
      <c r="G708" s="58"/>
    </row>
    <row r="709">
      <c r="G709" s="58"/>
    </row>
    <row r="710">
      <c r="G710" s="58"/>
    </row>
    <row r="711">
      <c r="G711" s="58"/>
    </row>
    <row r="712">
      <c r="G712" s="58"/>
    </row>
    <row r="713">
      <c r="G713" s="58"/>
    </row>
    <row r="714">
      <c r="G714" s="58"/>
    </row>
    <row r="715">
      <c r="G715" s="58"/>
    </row>
    <row r="716">
      <c r="G716" s="58"/>
    </row>
    <row r="717">
      <c r="G717" s="58"/>
    </row>
    <row r="718">
      <c r="G718" s="58"/>
    </row>
    <row r="719">
      <c r="G719" s="58"/>
    </row>
    <row r="720">
      <c r="G720" s="58"/>
    </row>
    <row r="721">
      <c r="G721" s="58"/>
    </row>
    <row r="722">
      <c r="G722" s="58"/>
    </row>
    <row r="723">
      <c r="G723" s="58"/>
    </row>
    <row r="724">
      <c r="G724" s="58"/>
    </row>
    <row r="725">
      <c r="G725" s="58"/>
    </row>
    <row r="726">
      <c r="G726" s="58"/>
    </row>
    <row r="727">
      <c r="G727" s="58"/>
    </row>
    <row r="728">
      <c r="G728" s="58"/>
    </row>
    <row r="729">
      <c r="G729" s="58"/>
    </row>
    <row r="730">
      <c r="G730" s="58"/>
    </row>
    <row r="731">
      <c r="G731" s="58"/>
    </row>
    <row r="732">
      <c r="G732" s="58"/>
    </row>
    <row r="733">
      <c r="G733" s="58"/>
    </row>
    <row r="734">
      <c r="G734" s="58"/>
    </row>
    <row r="735">
      <c r="G735" s="58"/>
    </row>
    <row r="736">
      <c r="G736" s="58"/>
    </row>
    <row r="737">
      <c r="G737" s="58"/>
    </row>
    <row r="738">
      <c r="G738" s="58"/>
    </row>
    <row r="739">
      <c r="G739" s="58"/>
    </row>
    <row r="740">
      <c r="G740" s="58"/>
    </row>
    <row r="741">
      <c r="G741" s="58"/>
    </row>
    <row r="742">
      <c r="G742" s="58"/>
    </row>
    <row r="743">
      <c r="G743" s="58"/>
    </row>
    <row r="744">
      <c r="G744" s="58"/>
    </row>
    <row r="745">
      <c r="G745" s="58"/>
    </row>
    <row r="746">
      <c r="G746" s="58"/>
    </row>
    <row r="747">
      <c r="G747" s="58"/>
    </row>
    <row r="748">
      <c r="G748" s="58"/>
    </row>
    <row r="749">
      <c r="G749" s="58"/>
    </row>
    <row r="750">
      <c r="G750" s="58"/>
    </row>
    <row r="751">
      <c r="G751" s="58"/>
    </row>
    <row r="752">
      <c r="G752" s="58"/>
    </row>
    <row r="753">
      <c r="G753" s="58"/>
    </row>
    <row r="754">
      <c r="G754" s="58"/>
    </row>
    <row r="755">
      <c r="G755" s="58"/>
    </row>
    <row r="756">
      <c r="G756" s="58"/>
    </row>
    <row r="757">
      <c r="G757" s="58"/>
    </row>
    <row r="758">
      <c r="G758" s="58"/>
    </row>
    <row r="759">
      <c r="G759" s="58"/>
    </row>
    <row r="760">
      <c r="G760" s="58"/>
    </row>
    <row r="761">
      <c r="G761" s="58"/>
    </row>
    <row r="762">
      <c r="G762" s="58"/>
    </row>
    <row r="763">
      <c r="G763" s="58"/>
    </row>
    <row r="764">
      <c r="G764" s="58"/>
    </row>
    <row r="765">
      <c r="G765" s="58"/>
    </row>
    <row r="766">
      <c r="G766" s="58"/>
    </row>
    <row r="767">
      <c r="G767" s="58"/>
    </row>
    <row r="768">
      <c r="G768" s="58"/>
    </row>
    <row r="769">
      <c r="G769" s="58"/>
    </row>
    <row r="770">
      <c r="G770" s="58"/>
    </row>
    <row r="771">
      <c r="G771" s="58"/>
    </row>
    <row r="772">
      <c r="G772" s="58"/>
    </row>
    <row r="773">
      <c r="G773" s="58"/>
    </row>
    <row r="774">
      <c r="G774" s="58"/>
    </row>
    <row r="775">
      <c r="G775" s="58"/>
    </row>
    <row r="776">
      <c r="G776" s="58"/>
    </row>
    <row r="777">
      <c r="G777" s="58"/>
    </row>
    <row r="778">
      <c r="G778" s="58"/>
    </row>
    <row r="779">
      <c r="G779" s="58"/>
    </row>
    <row r="780">
      <c r="G780" s="58"/>
    </row>
    <row r="781">
      <c r="G781" s="58"/>
    </row>
    <row r="782">
      <c r="G782" s="58"/>
    </row>
    <row r="783">
      <c r="G783" s="58"/>
    </row>
    <row r="784">
      <c r="G784" s="58"/>
    </row>
    <row r="785">
      <c r="G785" s="58"/>
    </row>
    <row r="786">
      <c r="G786" s="58"/>
    </row>
    <row r="787">
      <c r="G787" s="58"/>
    </row>
    <row r="788">
      <c r="G788" s="58"/>
    </row>
    <row r="789">
      <c r="G789" s="58"/>
    </row>
    <row r="790">
      <c r="G790" s="58"/>
    </row>
    <row r="791">
      <c r="G791" s="58"/>
    </row>
    <row r="792">
      <c r="G792" s="58"/>
    </row>
    <row r="793">
      <c r="G793" s="58"/>
    </row>
    <row r="794">
      <c r="G794" s="58"/>
    </row>
    <row r="795">
      <c r="G795" s="58"/>
    </row>
    <row r="796">
      <c r="G796" s="58"/>
    </row>
    <row r="797">
      <c r="G797" s="58"/>
    </row>
    <row r="798">
      <c r="G798" s="58"/>
    </row>
    <row r="799">
      <c r="G799" s="58"/>
    </row>
    <row r="800">
      <c r="G800" s="58"/>
    </row>
    <row r="801">
      <c r="G801" s="58"/>
    </row>
    <row r="802">
      <c r="G802" s="58"/>
    </row>
    <row r="803">
      <c r="G803" s="58"/>
    </row>
    <row r="804">
      <c r="G804" s="58"/>
    </row>
    <row r="805">
      <c r="G805" s="58"/>
    </row>
    <row r="806">
      <c r="G806" s="58"/>
    </row>
    <row r="807">
      <c r="G807" s="58"/>
    </row>
    <row r="808">
      <c r="G808" s="58"/>
    </row>
    <row r="809">
      <c r="G809" s="58"/>
    </row>
    <row r="810">
      <c r="G810" s="58"/>
    </row>
    <row r="811">
      <c r="G811" s="58"/>
    </row>
    <row r="812">
      <c r="G812" s="58"/>
    </row>
    <row r="813">
      <c r="G813" s="58"/>
    </row>
    <row r="814">
      <c r="G814" s="58"/>
    </row>
    <row r="815">
      <c r="G815" s="58"/>
    </row>
    <row r="816">
      <c r="G816" s="58"/>
    </row>
    <row r="817">
      <c r="G817" s="58"/>
    </row>
    <row r="818">
      <c r="G818" s="58"/>
    </row>
    <row r="819">
      <c r="G819" s="58"/>
    </row>
    <row r="820">
      <c r="G820" s="58"/>
    </row>
    <row r="821">
      <c r="G821" s="58"/>
    </row>
    <row r="822">
      <c r="G822" s="58"/>
    </row>
    <row r="823">
      <c r="G823" s="58"/>
    </row>
    <row r="824">
      <c r="G824" s="58"/>
    </row>
    <row r="825">
      <c r="G825" s="58"/>
    </row>
    <row r="826">
      <c r="G826" s="58"/>
    </row>
    <row r="827">
      <c r="G827" s="58"/>
    </row>
    <row r="828">
      <c r="G828" s="58"/>
    </row>
    <row r="829">
      <c r="G829" s="58"/>
    </row>
    <row r="830">
      <c r="G830" s="58"/>
    </row>
    <row r="831">
      <c r="G831" s="58"/>
    </row>
    <row r="832">
      <c r="G832" s="58"/>
    </row>
    <row r="833">
      <c r="G833" s="58"/>
    </row>
    <row r="834">
      <c r="G834" s="58"/>
    </row>
    <row r="835">
      <c r="G835" s="58"/>
    </row>
    <row r="836">
      <c r="G836" s="58"/>
    </row>
    <row r="837">
      <c r="G837" s="58"/>
    </row>
    <row r="838">
      <c r="G838" s="58"/>
    </row>
    <row r="839">
      <c r="G839" s="58"/>
    </row>
    <row r="840">
      <c r="G840" s="58"/>
    </row>
    <row r="841">
      <c r="G841" s="58"/>
    </row>
    <row r="842">
      <c r="G842" s="58"/>
    </row>
    <row r="843">
      <c r="G843" s="58"/>
    </row>
    <row r="844">
      <c r="G844" s="58"/>
    </row>
    <row r="845">
      <c r="G845" s="58"/>
    </row>
    <row r="846">
      <c r="G846" s="58"/>
    </row>
    <row r="847">
      <c r="G847" s="58"/>
    </row>
    <row r="848">
      <c r="G848" s="58"/>
    </row>
    <row r="849">
      <c r="G849" s="58"/>
    </row>
    <row r="850">
      <c r="G850" s="58"/>
    </row>
    <row r="851">
      <c r="G851" s="58"/>
    </row>
    <row r="852">
      <c r="G852" s="58"/>
    </row>
    <row r="853">
      <c r="G853" s="58"/>
    </row>
    <row r="854">
      <c r="G854" s="58"/>
    </row>
    <row r="855">
      <c r="G855" s="58"/>
    </row>
    <row r="856">
      <c r="G856" s="58"/>
    </row>
    <row r="857">
      <c r="G857" s="58"/>
    </row>
    <row r="858">
      <c r="G858" s="58"/>
    </row>
    <row r="859">
      <c r="G859" s="58"/>
    </row>
    <row r="860">
      <c r="G860" s="58"/>
    </row>
    <row r="861">
      <c r="G861" s="58"/>
    </row>
    <row r="862">
      <c r="G862" s="58"/>
    </row>
    <row r="863">
      <c r="G863" s="58"/>
    </row>
    <row r="864">
      <c r="G864" s="58"/>
    </row>
    <row r="865">
      <c r="G865" s="58"/>
    </row>
    <row r="866">
      <c r="G866" s="58"/>
    </row>
    <row r="867">
      <c r="G867" s="58"/>
    </row>
    <row r="868">
      <c r="G868" s="58"/>
    </row>
    <row r="869">
      <c r="G869" s="58"/>
    </row>
    <row r="870">
      <c r="G870" s="58"/>
    </row>
    <row r="871">
      <c r="G871" s="58"/>
    </row>
    <row r="872">
      <c r="G872" s="58"/>
    </row>
    <row r="873">
      <c r="G873" s="58"/>
    </row>
    <row r="874">
      <c r="G874" s="58"/>
    </row>
    <row r="875">
      <c r="G875" s="58"/>
    </row>
    <row r="876">
      <c r="G876" s="58"/>
    </row>
    <row r="877">
      <c r="G877" s="58"/>
    </row>
    <row r="878">
      <c r="G878" s="58"/>
    </row>
    <row r="879">
      <c r="G879" s="58"/>
    </row>
    <row r="880">
      <c r="G880" s="58"/>
    </row>
    <row r="881">
      <c r="G881" s="58"/>
    </row>
    <row r="882">
      <c r="G882" s="58"/>
    </row>
    <row r="883">
      <c r="G883" s="58"/>
    </row>
    <row r="884">
      <c r="G884" s="58"/>
    </row>
    <row r="885">
      <c r="G885" s="58"/>
    </row>
    <row r="886">
      <c r="G886" s="58"/>
    </row>
    <row r="887">
      <c r="G887" s="58"/>
    </row>
    <row r="888">
      <c r="G888" s="58"/>
    </row>
    <row r="889">
      <c r="G889" s="58"/>
    </row>
    <row r="890">
      <c r="G890" s="58"/>
    </row>
    <row r="891">
      <c r="G891" s="58"/>
    </row>
    <row r="892">
      <c r="G892" s="58"/>
    </row>
    <row r="893">
      <c r="G893" s="58"/>
    </row>
    <row r="894">
      <c r="G894" s="58"/>
    </row>
    <row r="895">
      <c r="G895" s="58"/>
    </row>
    <row r="896">
      <c r="G896" s="58"/>
    </row>
    <row r="897">
      <c r="G897" s="58"/>
    </row>
    <row r="898">
      <c r="G898" s="58"/>
    </row>
    <row r="899">
      <c r="G899" s="58"/>
    </row>
    <row r="900">
      <c r="G900" s="58"/>
    </row>
    <row r="901">
      <c r="G901" s="58"/>
    </row>
    <row r="902">
      <c r="G902" s="58"/>
    </row>
    <row r="903">
      <c r="G903" s="58"/>
    </row>
    <row r="904">
      <c r="G904" s="58"/>
    </row>
    <row r="905">
      <c r="G905" s="58"/>
    </row>
    <row r="906">
      <c r="G906" s="58"/>
    </row>
    <row r="907">
      <c r="G907" s="58"/>
    </row>
    <row r="908">
      <c r="G908" s="58"/>
    </row>
    <row r="909">
      <c r="G909" s="58"/>
    </row>
    <row r="910">
      <c r="G910" s="58"/>
    </row>
    <row r="911">
      <c r="G911" s="58"/>
    </row>
    <row r="912">
      <c r="G912" s="58"/>
    </row>
    <row r="913">
      <c r="G913" s="58"/>
    </row>
    <row r="914">
      <c r="G914" s="58"/>
    </row>
    <row r="915">
      <c r="G915" s="58"/>
    </row>
    <row r="916">
      <c r="G916" s="58"/>
    </row>
    <row r="917">
      <c r="G917" s="58"/>
    </row>
    <row r="918">
      <c r="G918" s="58"/>
    </row>
    <row r="919">
      <c r="G919" s="58"/>
    </row>
    <row r="920">
      <c r="G920" s="58"/>
    </row>
    <row r="921">
      <c r="G921" s="58"/>
    </row>
    <row r="922">
      <c r="G922" s="58"/>
    </row>
    <row r="923">
      <c r="G923" s="58"/>
    </row>
    <row r="924">
      <c r="G924" s="58"/>
    </row>
    <row r="925">
      <c r="G925" s="58"/>
    </row>
    <row r="926">
      <c r="G926" s="58"/>
    </row>
    <row r="927">
      <c r="G927" s="58"/>
    </row>
    <row r="928">
      <c r="G928" s="58"/>
    </row>
    <row r="929">
      <c r="G929" s="58"/>
    </row>
    <row r="930">
      <c r="G930" s="58"/>
    </row>
    <row r="931">
      <c r="G931" s="58"/>
    </row>
    <row r="932">
      <c r="G932" s="58"/>
    </row>
    <row r="933">
      <c r="G933" s="58"/>
    </row>
    <row r="934">
      <c r="G934" s="58"/>
    </row>
    <row r="935">
      <c r="G935" s="58"/>
    </row>
    <row r="936">
      <c r="G936" s="58"/>
    </row>
    <row r="937">
      <c r="G937" s="58"/>
    </row>
    <row r="938">
      <c r="G938" s="58"/>
    </row>
    <row r="939">
      <c r="G939" s="58"/>
    </row>
    <row r="940">
      <c r="G940" s="58"/>
    </row>
    <row r="941">
      <c r="G941" s="58"/>
    </row>
    <row r="942">
      <c r="G942" s="58"/>
    </row>
    <row r="943">
      <c r="G943" s="58"/>
    </row>
    <row r="944">
      <c r="G944" s="58"/>
    </row>
    <row r="945">
      <c r="G945" s="58"/>
    </row>
    <row r="946">
      <c r="G946" s="58"/>
    </row>
    <row r="947">
      <c r="G947" s="58"/>
    </row>
    <row r="948">
      <c r="G948" s="58"/>
    </row>
    <row r="949">
      <c r="G949" s="58"/>
    </row>
    <row r="950">
      <c r="G950" s="58"/>
    </row>
    <row r="951">
      <c r="G951" s="58"/>
    </row>
    <row r="952">
      <c r="G952" s="58"/>
    </row>
    <row r="953">
      <c r="G953" s="58"/>
    </row>
    <row r="954">
      <c r="G954" s="58"/>
    </row>
    <row r="955">
      <c r="G955" s="58"/>
    </row>
    <row r="956">
      <c r="G956" s="58"/>
    </row>
    <row r="957">
      <c r="G957" s="58"/>
    </row>
    <row r="958">
      <c r="G958" s="58"/>
    </row>
    <row r="959">
      <c r="G959" s="58"/>
    </row>
    <row r="960">
      <c r="G960" s="58"/>
    </row>
    <row r="961">
      <c r="G961" s="58"/>
    </row>
    <row r="962">
      <c r="G962" s="58"/>
    </row>
    <row r="963">
      <c r="G963" s="58"/>
    </row>
    <row r="964">
      <c r="G964" s="58"/>
    </row>
    <row r="965">
      <c r="G965" s="58"/>
    </row>
    <row r="966">
      <c r="G966" s="58"/>
    </row>
    <row r="967">
      <c r="G967" s="58"/>
    </row>
    <row r="968">
      <c r="G968" s="58"/>
    </row>
    <row r="969">
      <c r="G969" s="58"/>
    </row>
    <row r="970">
      <c r="G970" s="58"/>
    </row>
    <row r="971">
      <c r="G971" s="58"/>
    </row>
    <row r="972">
      <c r="G972" s="58"/>
    </row>
    <row r="973">
      <c r="G973" s="58"/>
    </row>
    <row r="974">
      <c r="G974" s="58"/>
    </row>
    <row r="975">
      <c r="G975" s="58"/>
    </row>
    <row r="976">
      <c r="G976" s="58"/>
    </row>
    <row r="977">
      <c r="G977" s="58"/>
    </row>
    <row r="978">
      <c r="G978" s="58"/>
    </row>
    <row r="979">
      <c r="G979" s="58"/>
    </row>
    <row r="980">
      <c r="G980" s="58"/>
    </row>
    <row r="981">
      <c r="G981" s="58"/>
    </row>
    <row r="982">
      <c r="G982" s="58"/>
    </row>
    <row r="983">
      <c r="G983" s="58"/>
    </row>
    <row r="984">
      <c r="G984" s="58"/>
    </row>
    <row r="985">
      <c r="G985" s="58"/>
    </row>
    <row r="986">
      <c r="G986" s="58"/>
    </row>
    <row r="987">
      <c r="G987" s="58"/>
    </row>
    <row r="988">
      <c r="G988" s="58"/>
    </row>
    <row r="989">
      <c r="G989" s="58"/>
    </row>
    <row r="990">
      <c r="G990" s="58"/>
    </row>
    <row r="991">
      <c r="G991" s="58"/>
    </row>
    <row r="992">
      <c r="G992" s="58"/>
    </row>
    <row r="993">
      <c r="G993" s="58"/>
    </row>
    <row r="994">
      <c r="G994" s="58"/>
    </row>
    <row r="995">
      <c r="G995" s="58"/>
    </row>
    <row r="996">
      <c r="G996" s="58"/>
    </row>
    <row r="997">
      <c r="G997" s="58"/>
    </row>
    <row r="998">
      <c r="G998" s="58"/>
    </row>
    <row r="999">
      <c r="G999" s="58"/>
    </row>
    <row r="1000">
      <c r="G1000" s="58"/>
    </row>
  </sheetData>
  <mergeCells count="2">
    <mergeCell ref="A1:K1"/>
    <mergeCell ref="A2:K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2023-01-30T16:16:26Z</dcterms:created>
</cp:coreProperties>
</file>