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T:\6. PERANGKAAN\Statistik Suku Tahunan\2021\Q4\Udara\Template\"/>
    </mc:Choice>
  </mc:AlternateContent>
  <xr:revisionPtr revIDLastSave="0" documentId="13_ncr:1_{664B06E6-7668-4726-8B74-A5150E460523}" xr6:coauthVersionLast="36" xr6:coauthVersionMax="47" xr10:uidLastSave="{00000000-0000-0000-0000-000000000000}"/>
  <bookViews>
    <workbookView xWindow="-120" yWindow="-120" windowWidth="20730" windowHeight="11160" firstSheet="4" activeTab="7" xr2:uid="{FEB61616-4D8D-4E37-A132-21B8CD2E98B3}"/>
  </bookViews>
  <sheets>
    <sheet name="J4.4 Q1 2021" sheetId="10" r:id="rId1"/>
    <sheet name="J4.4 Q2 2021" sheetId="2" r:id="rId2"/>
    <sheet name="J4.4 Q3 2021" sheetId="18" r:id="rId3"/>
    <sheet name="J4.4 Q4 2021" sheetId="26" r:id="rId4"/>
    <sheet name="J4.5 Q1 2021" sheetId="11" r:id="rId5"/>
    <sheet name="J4.5 Q2 2021" sheetId="3" r:id="rId6"/>
    <sheet name="J4.5 Q3 2021" sheetId="19" r:id="rId7"/>
    <sheet name="J4.5 Q4 2021" sheetId="27" r:id="rId8"/>
    <sheet name="J4.6 Q1 2021" sheetId="12" r:id="rId9"/>
    <sheet name="J4.6 Q2 2021" sheetId="4" r:id="rId10"/>
    <sheet name="J4.6 Q3 2021" sheetId="20" r:id="rId11"/>
    <sheet name="J4.6 Q4 2021" sheetId="28" r:id="rId12"/>
    <sheet name="J4.7 Q1 2021" sheetId="13" r:id="rId13"/>
    <sheet name="J4.7 Q2 2021" sheetId="5" r:id="rId14"/>
    <sheet name="J4.7 Q3 2021" sheetId="21" r:id="rId15"/>
    <sheet name="J4.7 Q4 2021" sheetId="29" r:id="rId16"/>
    <sheet name="J4.8 Q1 2021" sheetId="14" r:id="rId17"/>
    <sheet name="J4.8 Q2 2021" sheetId="6" r:id="rId18"/>
    <sheet name="J4.8 Q3 2021" sheetId="22" r:id="rId19"/>
    <sheet name="J4.8 Q4 2021" sheetId="30" r:id="rId20"/>
    <sheet name="J4.9 Q1 2021" sheetId="15" r:id="rId21"/>
    <sheet name="J4.9 Q2 2021" sheetId="7" r:id="rId22"/>
    <sheet name="J4.9 Q3 2021" sheetId="23" r:id="rId23"/>
    <sheet name="J4.9 Q4 2021" sheetId="31" r:id="rId24"/>
    <sheet name="J4.10 Q1 2021" sheetId="16" r:id="rId25"/>
    <sheet name="J4.10 Q2 2021" sheetId="8" r:id="rId26"/>
    <sheet name="J4.10 Q3 2021" sheetId="24" r:id="rId27"/>
    <sheet name="J4.10 Q4 2021" sheetId="32" r:id="rId28"/>
    <sheet name="J4.11 Q1 2021" sheetId="17" r:id="rId29"/>
    <sheet name="J4.11 Q2 2021" sheetId="9" r:id="rId30"/>
    <sheet name="J4.11 Q3 2021" sheetId="25" r:id="rId31"/>
    <sheet name="J4.11 Q4 2021" sheetId="33" r:id="rId32"/>
  </sheets>
  <definedNames>
    <definedName name="_xlnm.Print_Area" localSheetId="28">'J4.11 Q1 2021'!$A$1:$J$44</definedName>
    <definedName name="_xlnm.Print_Area" localSheetId="29">'J4.11 Q2 2021'!$A$1:$J$45</definedName>
    <definedName name="_xlnm.Print_Area" localSheetId="30">'J4.11 Q3 2021'!$A$1:$J$45</definedName>
    <definedName name="_xlnm.Print_Area" localSheetId="31">'J4.11 Q4 2021'!$A$1:$J$45</definedName>
    <definedName name="_xlnm.Print_Area" localSheetId="4">'J4.5 Q1 2021'!$A$1:$M$42</definedName>
    <definedName name="_xlnm.Print_Area" localSheetId="5">'J4.5 Q2 2021'!$A$1:$M$43</definedName>
    <definedName name="_xlnm.Print_Area" localSheetId="6">'J4.5 Q3 2021'!$A$1:$M$43</definedName>
    <definedName name="_xlnm.Print_Area" localSheetId="7">'J4.5 Q4 2021'!$A$1:$M$43</definedName>
    <definedName name="_xlnm.Print_Area" localSheetId="12">'J4.7 Q1 2021'!$A$1:$M$42</definedName>
    <definedName name="_xlnm.Print_Area" localSheetId="13">'J4.7 Q2 2021'!$A$1:$M$43</definedName>
    <definedName name="_xlnm.Print_Area" localSheetId="14">'J4.7 Q3 2021'!$A$1:$M$43</definedName>
    <definedName name="_xlnm.Print_Area" localSheetId="15">'J4.7 Q4 2021'!$A$1:$M$43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33" l="1"/>
  <c r="E41" i="33"/>
  <c r="C41" i="33"/>
  <c r="B41" i="33"/>
  <c r="F40" i="33"/>
  <c r="E40" i="33"/>
  <c r="C40" i="33"/>
  <c r="B40" i="33"/>
  <c r="F38" i="33"/>
  <c r="F42" i="33" s="1"/>
  <c r="E38" i="33"/>
  <c r="C38" i="33"/>
  <c r="B38" i="33"/>
  <c r="I37" i="33"/>
  <c r="H37" i="33"/>
  <c r="G37" i="33"/>
  <c r="D37" i="33"/>
  <c r="I36" i="33"/>
  <c r="H36" i="33"/>
  <c r="G36" i="33"/>
  <c r="D36" i="33"/>
  <c r="I35" i="33"/>
  <c r="H35" i="33"/>
  <c r="G35" i="33"/>
  <c r="D35" i="33"/>
  <c r="I34" i="33"/>
  <c r="H34" i="33"/>
  <c r="G34" i="33"/>
  <c r="D34" i="33"/>
  <c r="I33" i="33"/>
  <c r="H33" i="33"/>
  <c r="G33" i="33"/>
  <c r="D33" i="33"/>
  <c r="I32" i="33"/>
  <c r="H32" i="33"/>
  <c r="G32" i="33"/>
  <c r="D32" i="33"/>
  <c r="I31" i="33"/>
  <c r="H31" i="33"/>
  <c r="G31" i="33"/>
  <c r="D31" i="33"/>
  <c r="I30" i="33"/>
  <c r="H30" i="33"/>
  <c r="G30" i="33"/>
  <c r="D30" i="33"/>
  <c r="I29" i="33"/>
  <c r="H29" i="33"/>
  <c r="J29" i="33" s="1"/>
  <c r="G29" i="33"/>
  <c r="D29" i="33"/>
  <c r="I28" i="33"/>
  <c r="H28" i="33"/>
  <c r="G28" i="33"/>
  <c r="D28" i="33"/>
  <c r="I27" i="33"/>
  <c r="H27" i="33"/>
  <c r="J27" i="33" s="1"/>
  <c r="G27" i="33"/>
  <c r="D27" i="33"/>
  <c r="I26" i="33"/>
  <c r="H26" i="33"/>
  <c r="G26" i="33"/>
  <c r="D26" i="33"/>
  <c r="I25" i="33"/>
  <c r="H25" i="33"/>
  <c r="J25" i="33" s="1"/>
  <c r="G25" i="33"/>
  <c r="D25" i="33"/>
  <c r="I24" i="33"/>
  <c r="H24" i="33"/>
  <c r="G24" i="33"/>
  <c r="D24" i="33"/>
  <c r="I23" i="33"/>
  <c r="H23" i="33"/>
  <c r="J23" i="33" s="1"/>
  <c r="G23" i="33"/>
  <c r="D23" i="33"/>
  <c r="I22" i="33"/>
  <c r="H22" i="33"/>
  <c r="G22" i="33"/>
  <c r="D22" i="33"/>
  <c r="I21" i="33"/>
  <c r="H21" i="33"/>
  <c r="J21" i="33" s="1"/>
  <c r="G21" i="33"/>
  <c r="D21" i="33"/>
  <c r="I20" i="33"/>
  <c r="H20" i="33"/>
  <c r="G20" i="33"/>
  <c r="D20" i="33"/>
  <c r="I19" i="33"/>
  <c r="H19" i="33"/>
  <c r="J19" i="33" s="1"/>
  <c r="G19" i="33"/>
  <c r="D19" i="33"/>
  <c r="I18" i="33"/>
  <c r="H18" i="33"/>
  <c r="G18" i="33"/>
  <c r="D18" i="33"/>
  <c r="I17" i="33"/>
  <c r="H17" i="33"/>
  <c r="J17" i="33" s="1"/>
  <c r="G17" i="33"/>
  <c r="D17" i="33"/>
  <c r="I16" i="33"/>
  <c r="H16" i="33"/>
  <c r="G16" i="33"/>
  <c r="D16" i="33"/>
  <c r="I15" i="33"/>
  <c r="H15" i="33"/>
  <c r="G15" i="33"/>
  <c r="D15" i="33"/>
  <c r="I14" i="33"/>
  <c r="H14" i="33"/>
  <c r="G14" i="33"/>
  <c r="D14" i="33"/>
  <c r="I13" i="33"/>
  <c r="H13" i="33"/>
  <c r="G13" i="33"/>
  <c r="G41" i="33" s="1"/>
  <c r="D13" i="33"/>
  <c r="I12" i="33"/>
  <c r="I40" i="33" s="1"/>
  <c r="H12" i="33"/>
  <c r="G12" i="33"/>
  <c r="D12" i="33"/>
  <c r="I11" i="33"/>
  <c r="H11" i="33"/>
  <c r="G11" i="33"/>
  <c r="D11" i="33"/>
  <c r="I10" i="33"/>
  <c r="H10" i="33"/>
  <c r="G10" i="33"/>
  <c r="D10" i="33"/>
  <c r="I9" i="33"/>
  <c r="H9" i="33"/>
  <c r="G9" i="33"/>
  <c r="D9" i="33"/>
  <c r="E36" i="32"/>
  <c r="D36" i="32"/>
  <c r="C36" i="32"/>
  <c r="B36" i="32"/>
  <c r="E35" i="32"/>
  <c r="D35" i="32"/>
  <c r="C35" i="32"/>
  <c r="B35" i="32"/>
  <c r="E34" i="32"/>
  <c r="E37" i="32" s="1"/>
  <c r="D34" i="32"/>
  <c r="D37" i="32" s="1"/>
  <c r="C34" i="32"/>
  <c r="C37" i="32" s="1"/>
  <c r="B34" i="32"/>
  <c r="B37" i="32" s="1"/>
  <c r="L40" i="31"/>
  <c r="K40" i="31"/>
  <c r="F40" i="31"/>
  <c r="E40" i="31"/>
  <c r="C40" i="31"/>
  <c r="B40" i="31"/>
  <c r="L39" i="31"/>
  <c r="K39" i="31"/>
  <c r="F39" i="31"/>
  <c r="E39" i="31"/>
  <c r="C39" i="31"/>
  <c r="B39" i="31"/>
  <c r="L38" i="31"/>
  <c r="K38" i="31"/>
  <c r="F38" i="31"/>
  <c r="E38" i="31"/>
  <c r="E41" i="31" s="1"/>
  <c r="C38" i="31"/>
  <c r="B38" i="31"/>
  <c r="M37" i="31"/>
  <c r="I37" i="31"/>
  <c r="J37" i="31" s="1"/>
  <c r="H37" i="31"/>
  <c r="G37" i="31"/>
  <c r="D37" i="31"/>
  <c r="M36" i="31"/>
  <c r="I36" i="31"/>
  <c r="H36" i="31"/>
  <c r="G36" i="31"/>
  <c r="D36" i="31"/>
  <c r="G35" i="31"/>
  <c r="D35" i="31"/>
  <c r="M34" i="31"/>
  <c r="I34" i="31"/>
  <c r="H34" i="31"/>
  <c r="G34" i="31"/>
  <c r="D34" i="31"/>
  <c r="M33" i="31"/>
  <c r="I33" i="31"/>
  <c r="H33" i="31"/>
  <c r="J33" i="31" s="1"/>
  <c r="G33" i="31"/>
  <c r="D33" i="31"/>
  <c r="M32" i="31"/>
  <c r="I32" i="31"/>
  <c r="H32" i="31"/>
  <c r="J32" i="31" s="1"/>
  <c r="G32" i="31"/>
  <c r="D32" i="31"/>
  <c r="M31" i="31"/>
  <c r="I31" i="31"/>
  <c r="H31" i="31"/>
  <c r="G31" i="31"/>
  <c r="D31" i="31"/>
  <c r="M30" i="31"/>
  <c r="I30" i="31"/>
  <c r="H30" i="31"/>
  <c r="G30" i="31"/>
  <c r="D30" i="31"/>
  <c r="M29" i="31"/>
  <c r="I29" i="31"/>
  <c r="H29" i="31"/>
  <c r="G29" i="31"/>
  <c r="D29" i="31"/>
  <c r="M28" i="31"/>
  <c r="I28" i="31"/>
  <c r="H28" i="31"/>
  <c r="G28" i="31"/>
  <c r="D28" i="31"/>
  <c r="M27" i="31"/>
  <c r="I27" i="31"/>
  <c r="H27" i="31"/>
  <c r="G27" i="31"/>
  <c r="D27" i="31"/>
  <c r="M26" i="31"/>
  <c r="I26" i="31"/>
  <c r="H26" i="31"/>
  <c r="G26" i="31"/>
  <c r="D26" i="31"/>
  <c r="M25" i="31"/>
  <c r="I25" i="31"/>
  <c r="H25" i="31"/>
  <c r="G25" i="31"/>
  <c r="D25" i="31"/>
  <c r="M24" i="31"/>
  <c r="I24" i="31"/>
  <c r="H24" i="31"/>
  <c r="G24" i="31"/>
  <c r="D24" i="31"/>
  <c r="M23" i="31"/>
  <c r="I23" i="31"/>
  <c r="H23" i="31"/>
  <c r="G23" i="31"/>
  <c r="D23" i="31"/>
  <c r="M22" i="31"/>
  <c r="I22" i="31"/>
  <c r="H22" i="31"/>
  <c r="G22" i="31"/>
  <c r="D22" i="31"/>
  <c r="M21" i="31"/>
  <c r="I21" i="31"/>
  <c r="H21" i="31"/>
  <c r="G21" i="31"/>
  <c r="D21" i="31"/>
  <c r="M20" i="31"/>
  <c r="I20" i="31"/>
  <c r="H20" i="31"/>
  <c r="G20" i="31"/>
  <c r="D20" i="31"/>
  <c r="M19" i="31"/>
  <c r="I19" i="31"/>
  <c r="H19" i="31"/>
  <c r="G19" i="31"/>
  <c r="D19" i="31"/>
  <c r="M18" i="31"/>
  <c r="J18" i="31"/>
  <c r="I18" i="31"/>
  <c r="H18" i="31"/>
  <c r="G18" i="31"/>
  <c r="D18" i="31"/>
  <c r="M17" i="31"/>
  <c r="I17" i="31"/>
  <c r="H17" i="31"/>
  <c r="G17" i="31"/>
  <c r="D17" i="31"/>
  <c r="M16" i="31"/>
  <c r="I16" i="31"/>
  <c r="H16" i="31"/>
  <c r="G16" i="31"/>
  <c r="D16" i="31"/>
  <c r="M15" i="31"/>
  <c r="I15" i="31"/>
  <c r="J15" i="31" s="1"/>
  <c r="H15" i="31"/>
  <c r="G15" i="31"/>
  <c r="D15" i="31"/>
  <c r="M14" i="31"/>
  <c r="I14" i="31"/>
  <c r="H14" i="31"/>
  <c r="G14" i="31"/>
  <c r="D14" i="31"/>
  <c r="M13" i="31"/>
  <c r="I13" i="31"/>
  <c r="H13" i="31"/>
  <c r="G13" i="31"/>
  <c r="D13" i="31"/>
  <c r="M12" i="31"/>
  <c r="I12" i="31"/>
  <c r="H12" i="31"/>
  <c r="G12" i="31"/>
  <c r="D12" i="31"/>
  <c r="M11" i="31"/>
  <c r="I11" i="31"/>
  <c r="H11" i="31"/>
  <c r="G11" i="31"/>
  <c r="D11" i="31"/>
  <c r="M10" i="31"/>
  <c r="I10" i="31"/>
  <c r="H10" i="31"/>
  <c r="G10" i="31"/>
  <c r="D10" i="31"/>
  <c r="M9" i="31"/>
  <c r="I9" i="31"/>
  <c r="H9" i="31"/>
  <c r="G9" i="31"/>
  <c r="D9" i="31"/>
  <c r="E37" i="30"/>
  <c r="D37" i="30"/>
  <c r="C37" i="30"/>
  <c r="B37" i="30"/>
  <c r="E36" i="30"/>
  <c r="D36" i="30"/>
  <c r="C36" i="30"/>
  <c r="B36" i="30"/>
  <c r="E35" i="30"/>
  <c r="E38" i="30" s="1"/>
  <c r="D35" i="30"/>
  <c r="D38" i="30" s="1"/>
  <c r="C35" i="30"/>
  <c r="C38" i="30" s="1"/>
  <c r="B35" i="30"/>
  <c r="B38" i="30" s="1"/>
  <c r="L40" i="29"/>
  <c r="K40" i="29"/>
  <c r="F40" i="29"/>
  <c r="E40" i="29"/>
  <c r="C40" i="29"/>
  <c r="B40" i="29"/>
  <c r="L39" i="29"/>
  <c r="K39" i="29"/>
  <c r="F39" i="29"/>
  <c r="E39" i="29"/>
  <c r="C39" i="29"/>
  <c r="B39" i="29"/>
  <c r="L38" i="29"/>
  <c r="L41" i="29" s="1"/>
  <c r="K38" i="29"/>
  <c r="K41" i="29" s="1"/>
  <c r="F38" i="29"/>
  <c r="E38" i="29"/>
  <c r="C38" i="29"/>
  <c r="B38" i="29"/>
  <c r="M37" i="29"/>
  <c r="I37" i="29"/>
  <c r="H37" i="29"/>
  <c r="G37" i="29"/>
  <c r="D37" i="29"/>
  <c r="M36" i="29"/>
  <c r="I36" i="29"/>
  <c r="H36" i="29"/>
  <c r="G36" i="29"/>
  <c r="D36" i="29"/>
  <c r="M35" i="29"/>
  <c r="I35" i="29"/>
  <c r="H35" i="29"/>
  <c r="D35" i="29"/>
  <c r="M34" i="29"/>
  <c r="I34" i="29"/>
  <c r="H34" i="29"/>
  <c r="G34" i="29"/>
  <c r="D34" i="29"/>
  <c r="M33" i="29"/>
  <c r="I33" i="29"/>
  <c r="H33" i="29"/>
  <c r="G33" i="29"/>
  <c r="D33" i="29"/>
  <c r="M32" i="29"/>
  <c r="I32" i="29"/>
  <c r="H32" i="29"/>
  <c r="G32" i="29"/>
  <c r="D32" i="29"/>
  <c r="M31" i="29"/>
  <c r="I31" i="29"/>
  <c r="H31" i="29"/>
  <c r="G31" i="29"/>
  <c r="D31" i="29"/>
  <c r="M30" i="29"/>
  <c r="I30" i="29"/>
  <c r="H30" i="29"/>
  <c r="G30" i="29"/>
  <c r="D30" i="29"/>
  <c r="M29" i="29"/>
  <c r="I29" i="29"/>
  <c r="H29" i="29"/>
  <c r="G29" i="29"/>
  <c r="D29" i="29"/>
  <c r="M28" i="29"/>
  <c r="I28" i="29"/>
  <c r="H28" i="29"/>
  <c r="G28" i="29"/>
  <c r="D28" i="29"/>
  <c r="M27" i="29"/>
  <c r="I27" i="29"/>
  <c r="H27" i="29"/>
  <c r="G27" i="29"/>
  <c r="D27" i="29"/>
  <c r="M26" i="29"/>
  <c r="I26" i="29"/>
  <c r="H26" i="29"/>
  <c r="G26" i="29"/>
  <c r="D26" i="29"/>
  <c r="M25" i="29"/>
  <c r="I25" i="29"/>
  <c r="H25" i="29"/>
  <c r="G25" i="29"/>
  <c r="D25" i="29"/>
  <c r="M24" i="29"/>
  <c r="I24" i="29"/>
  <c r="H24" i="29"/>
  <c r="G24" i="29"/>
  <c r="D24" i="29"/>
  <c r="M23" i="29"/>
  <c r="I23" i="29"/>
  <c r="H23" i="29"/>
  <c r="G23" i="29"/>
  <c r="D23" i="29"/>
  <c r="M22" i="29"/>
  <c r="I22" i="29"/>
  <c r="H22" i="29"/>
  <c r="G22" i="29"/>
  <c r="D22" i="29"/>
  <c r="M21" i="29"/>
  <c r="I21" i="29"/>
  <c r="H21" i="29"/>
  <c r="G21" i="29"/>
  <c r="D21" i="29"/>
  <c r="M20" i="29"/>
  <c r="I20" i="29"/>
  <c r="H20" i="29"/>
  <c r="G20" i="29"/>
  <c r="D20" i="29"/>
  <c r="M19" i="29"/>
  <c r="I19" i="29"/>
  <c r="H19" i="29"/>
  <c r="G19" i="29"/>
  <c r="D19" i="29"/>
  <c r="M18" i="29"/>
  <c r="I18" i="29"/>
  <c r="H18" i="29"/>
  <c r="G18" i="29"/>
  <c r="D18" i="29"/>
  <c r="M17" i="29"/>
  <c r="I17" i="29"/>
  <c r="H17" i="29"/>
  <c r="G17" i="29"/>
  <c r="D17" i="29"/>
  <c r="M16" i="29"/>
  <c r="I16" i="29"/>
  <c r="H16" i="29"/>
  <c r="G16" i="29"/>
  <c r="D16" i="29"/>
  <c r="M15" i="29"/>
  <c r="I15" i="29"/>
  <c r="H15" i="29"/>
  <c r="G15" i="29"/>
  <c r="D15" i="29"/>
  <c r="M14" i="29"/>
  <c r="I14" i="29"/>
  <c r="H14" i="29"/>
  <c r="G14" i="29"/>
  <c r="D14" i="29"/>
  <c r="M13" i="29"/>
  <c r="I13" i="29"/>
  <c r="H13" i="29"/>
  <c r="G13" i="29"/>
  <c r="D13" i="29"/>
  <c r="M12" i="29"/>
  <c r="I12" i="29"/>
  <c r="H12" i="29"/>
  <c r="G12" i="29"/>
  <c r="D12" i="29"/>
  <c r="M11" i="29"/>
  <c r="I11" i="29"/>
  <c r="H11" i="29"/>
  <c r="G11" i="29"/>
  <c r="D11" i="29"/>
  <c r="M10" i="29"/>
  <c r="I10" i="29"/>
  <c r="H10" i="29"/>
  <c r="G10" i="29"/>
  <c r="D10" i="29"/>
  <c r="M9" i="29"/>
  <c r="I9" i="29"/>
  <c r="H9" i="29"/>
  <c r="G9" i="29"/>
  <c r="D9" i="29"/>
  <c r="E37" i="28"/>
  <c r="D37" i="28"/>
  <c r="C37" i="28"/>
  <c r="B37" i="28"/>
  <c r="E36" i="28"/>
  <c r="D36" i="28"/>
  <c r="C36" i="28"/>
  <c r="B36" i="28"/>
  <c r="E35" i="28"/>
  <c r="D35" i="28"/>
  <c r="D38" i="28" s="1"/>
  <c r="C35" i="28"/>
  <c r="C38" i="28" s="1"/>
  <c r="B35" i="28"/>
  <c r="B38" i="28" s="1"/>
  <c r="L40" i="27"/>
  <c r="K40" i="27"/>
  <c r="F40" i="27"/>
  <c r="E40" i="27"/>
  <c r="C40" i="27"/>
  <c r="B40" i="27"/>
  <c r="L39" i="27"/>
  <c r="K39" i="27"/>
  <c r="F39" i="27"/>
  <c r="E39" i="27"/>
  <c r="C39" i="27"/>
  <c r="B39" i="27"/>
  <c r="L38" i="27"/>
  <c r="K38" i="27"/>
  <c r="F38" i="27"/>
  <c r="E38" i="27"/>
  <c r="C38" i="27"/>
  <c r="B38" i="27"/>
  <c r="M37" i="27"/>
  <c r="I37" i="27"/>
  <c r="H37" i="27"/>
  <c r="J37" i="27" s="1"/>
  <c r="G37" i="27"/>
  <c r="D37" i="27"/>
  <c r="M36" i="27"/>
  <c r="I36" i="27"/>
  <c r="H36" i="27"/>
  <c r="G36" i="27"/>
  <c r="D36" i="27"/>
  <c r="M35" i="27"/>
  <c r="I35" i="27"/>
  <c r="H35" i="27"/>
  <c r="G35" i="27"/>
  <c r="D35" i="27"/>
  <c r="M34" i="27"/>
  <c r="I34" i="27"/>
  <c r="H34" i="27"/>
  <c r="J34" i="27" s="1"/>
  <c r="G34" i="27"/>
  <c r="D34" i="27"/>
  <c r="M33" i="27"/>
  <c r="I33" i="27"/>
  <c r="H33" i="27"/>
  <c r="G33" i="27"/>
  <c r="D33" i="27"/>
  <c r="M32" i="27"/>
  <c r="I32" i="27"/>
  <c r="H32" i="27"/>
  <c r="G32" i="27"/>
  <c r="D32" i="27"/>
  <c r="M31" i="27"/>
  <c r="I31" i="27"/>
  <c r="H31" i="27"/>
  <c r="G31" i="27"/>
  <c r="D31" i="27"/>
  <c r="M30" i="27"/>
  <c r="I30" i="27"/>
  <c r="H30" i="27"/>
  <c r="G30" i="27"/>
  <c r="D30" i="27"/>
  <c r="M29" i="27"/>
  <c r="I29" i="27"/>
  <c r="H29" i="27"/>
  <c r="J29" i="27" s="1"/>
  <c r="G29" i="27"/>
  <c r="D29" i="27"/>
  <c r="M28" i="27"/>
  <c r="I28" i="27"/>
  <c r="H28" i="27"/>
  <c r="G28" i="27"/>
  <c r="D28" i="27"/>
  <c r="M27" i="27"/>
  <c r="I27" i="27"/>
  <c r="H27" i="27"/>
  <c r="G27" i="27"/>
  <c r="D27" i="27"/>
  <c r="M26" i="27"/>
  <c r="I26" i="27"/>
  <c r="H26" i="27"/>
  <c r="J26" i="27" s="1"/>
  <c r="G26" i="27"/>
  <c r="D26" i="27"/>
  <c r="M25" i="27"/>
  <c r="I25" i="27"/>
  <c r="H25" i="27"/>
  <c r="J25" i="27" s="1"/>
  <c r="G25" i="27"/>
  <c r="D25" i="27"/>
  <c r="M24" i="27"/>
  <c r="I24" i="27"/>
  <c r="H24" i="27"/>
  <c r="G24" i="27"/>
  <c r="D24" i="27"/>
  <c r="M23" i="27"/>
  <c r="I23" i="27"/>
  <c r="H23" i="27"/>
  <c r="G23" i="27"/>
  <c r="D23" i="27"/>
  <c r="M22" i="27"/>
  <c r="I22" i="27"/>
  <c r="H22" i="27"/>
  <c r="G22" i="27"/>
  <c r="D22" i="27"/>
  <c r="M21" i="27"/>
  <c r="I21" i="27"/>
  <c r="H21" i="27"/>
  <c r="J21" i="27" s="1"/>
  <c r="G21" i="27"/>
  <c r="D21" i="27"/>
  <c r="M20" i="27"/>
  <c r="I20" i="27"/>
  <c r="H20" i="27"/>
  <c r="G20" i="27"/>
  <c r="D20" i="27"/>
  <c r="M19" i="27"/>
  <c r="I19" i="27"/>
  <c r="H19" i="27"/>
  <c r="G19" i="27"/>
  <c r="D19" i="27"/>
  <c r="M18" i="27"/>
  <c r="I18" i="27"/>
  <c r="H18" i="27"/>
  <c r="G18" i="27"/>
  <c r="D18" i="27"/>
  <c r="M17" i="27"/>
  <c r="I17" i="27"/>
  <c r="H17" i="27"/>
  <c r="J17" i="27" s="1"/>
  <c r="G17" i="27"/>
  <c r="D17" i="27"/>
  <c r="M16" i="27"/>
  <c r="I16" i="27"/>
  <c r="H16" i="27"/>
  <c r="G16" i="27"/>
  <c r="D16" i="27"/>
  <c r="M15" i="27"/>
  <c r="I15" i="27"/>
  <c r="H15" i="27"/>
  <c r="G15" i="27"/>
  <c r="D15" i="27"/>
  <c r="M14" i="27"/>
  <c r="I14" i="27"/>
  <c r="H14" i="27"/>
  <c r="G14" i="27"/>
  <c r="D14" i="27"/>
  <c r="M13" i="27"/>
  <c r="I13" i="27"/>
  <c r="H13" i="27"/>
  <c r="G13" i="27"/>
  <c r="D13" i="27"/>
  <c r="M12" i="27"/>
  <c r="I12" i="27"/>
  <c r="H12" i="27"/>
  <c r="G12" i="27"/>
  <c r="D12" i="27"/>
  <c r="M11" i="27"/>
  <c r="I11" i="27"/>
  <c r="H11" i="27"/>
  <c r="G11" i="27"/>
  <c r="D11" i="27"/>
  <c r="M10" i="27"/>
  <c r="I10" i="27"/>
  <c r="H10" i="27"/>
  <c r="G10" i="27"/>
  <c r="D10" i="27"/>
  <c r="M9" i="27"/>
  <c r="I9" i="27"/>
  <c r="H9" i="27"/>
  <c r="J9" i="27" s="1"/>
  <c r="G9" i="27"/>
  <c r="D9" i="27"/>
  <c r="E36" i="26"/>
  <c r="D36" i="26"/>
  <c r="C36" i="26"/>
  <c r="B36" i="26"/>
  <c r="E35" i="26"/>
  <c r="D35" i="26"/>
  <c r="C35" i="26"/>
  <c r="B35" i="26"/>
  <c r="E34" i="26"/>
  <c r="D34" i="26"/>
  <c r="D37" i="26" s="1"/>
  <c r="C34" i="26"/>
  <c r="C37" i="26" s="1"/>
  <c r="B34" i="26"/>
  <c r="B37" i="26" s="1"/>
  <c r="J14" i="33" l="1"/>
  <c r="J16" i="33"/>
  <c r="J24" i="33"/>
  <c r="J28" i="33"/>
  <c r="J30" i="33"/>
  <c r="J34" i="33"/>
  <c r="J36" i="33"/>
  <c r="G40" i="33"/>
  <c r="E42" i="33"/>
  <c r="J9" i="33"/>
  <c r="J33" i="33"/>
  <c r="D40" i="33"/>
  <c r="J10" i="33"/>
  <c r="I41" i="33"/>
  <c r="J35" i="33"/>
  <c r="J37" i="33"/>
  <c r="B42" i="33"/>
  <c r="J18" i="33"/>
  <c r="J22" i="33"/>
  <c r="C42" i="33"/>
  <c r="D41" i="33"/>
  <c r="J13" i="33"/>
  <c r="J26" i="33"/>
  <c r="J12" i="33"/>
  <c r="J32" i="33"/>
  <c r="H38" i="33"/>
  <c r="J20" i="33"/>
  <c r="I38" i="33"/>
  <c r="J11" i="33"/>
  <c r="H41" i="33"/>
  <c r="J31" i="33"/>
  <c r="M39" i="31"/>
  <c r="M41" i="31" s="1"/>
  <c r="K41" i="31"/>
  <c r="M38" i="31"/>
  <c r="L41" i="31"/>
  <c r="M40" i="31"/>
  <c r="G39" i="31"/>
  <c r="J31" i="31"/>
  <c r="G40" i="31"/>
  <c r="J27" i="31"/>
  <c r="J28" i="31"/>
  <c r="J14" i="31"/>
  <c r="J11" i="31"/>
  <c r="J22" i="31"/>
  <c r="J30" i="31"/>
  <c r="J19" i="31"/>
  <c r="J29" i="31"/>
  <c r="J26" i="31"/>
  <c r="J34" i="31"/>
  <c r="I40" i="31"/>
  <c r="D39" i="31"/>
  <c r="J24" i="31"/>
  <c r="D40" i="31"/>
  <c r="J23" i="31"/>
  <c r="J36" i="31"/>
  <c r="B41" i="31"/>
  <c r="J10" i="31"/>
  <c r="H40" i="31"/>
  <c r="J16" i="31"/>
  <c r="C41" i="31"/>
  <c r="J20" i="31"/>
  <c r="J25" i="31"/>
  <c r="J12" i="31"/>
  <c r="J21" i="31"/>
  <c r="I39" i="31"/>
  <c r="J17" i="31"/>
  <c r="M39" i="29"/>
  <c r="M38" i="29"/>
  <c r="M40" i="29"/>
  <c r="J29" i="29"/>
  <c r="F41" i="29"/>
  <c r="G40" i="29"/>
  <c r="G39" i="29"/>
  <c r="G38" i="29"/>
  <c r="G41" i="29" s="1"/>
  <c r="E41" i="29"/>
  <c r="J37" i="29"/>
  <c r="J9" i="29"/>
  <c r="J33" i="29"/>
  <c r="J26" i="29"/>
  <c r="H39" i="29"/>
  <c r="J28" i="29"/>
  <c r="J21" i="29"/>
  <c r="J34" i="29"/>
  <c r="J15" i="29"/>
  <c r="B41" i="29"/>
  <c r="J36" i="29"/>
  <c r="I39" i="29"/>
  <c r="J14" i="29"/>
  <c r="J11" i="29"/>
  <c r="J19" i="29"/>
  <c r="I38" i="29"/>
  <c r="J17" i="29"/>
  <c r="J20" i="29"/>
  <c r="J23" i="29"/>
  <c r="J31" i="29"/>
  <c r="D40" i="29"/>
  <c r="H40" i="29"/>
  <c r="J25" i="29"/>
  <c r="D39" i="29"/>
  <c r="I40" i="29"/>
  <c r="J13" i="29"/>
  <c r="J18" i="29"/>
  <c r="J27" i="29"/>
  <c r="J24" i="29"/>
  <c r="J30" i="29"/>
  <c r="C41" i="29"/>
  <c r="J35" i="29"/>
  <c r="J10" i="29"/>
  <c r="J16" i="29"/>
  <c r="J32" i="29"/>
  <c r="J22" i="29"/>
  <c r="M39" i="27"/>
  <c r="L41" i="27"/>
  <c r="K41" i="27"/>
  <c r="M40" i="27"/>
  <c r="J19" i="27"/>
  <c r="J33" i="27"/>
  <c r="E41" i="27"/>
  <c r="G39" i="27"/>
  <c r="J35" i="27"/>
  <c r="G40" i="27"/>
  <c r="J13" i="27"/>
  <c r="J10" i="27"/>
  <c r="J18" i="27"/>
  <c r="I39" i="27"/>
  <c r="I40" i="27"/>
  <c r="J16" i="27"/>
  <c r="J24" i="27"/>
  <c r="J12" i="27"/>
  <c r="J20" i="27"/>
  <c r="J28" i="27"/>
  <c r="J22" i="27"/>
  <c r="J30" i="27"/>
  <c r="H38" i="27"/>
  <c r="D40" i="27"/>
  <c r="J27" i="27"/>
  <c r="J32" i="27"/>
  <c r="J15" i="27"/>
  <c r="J23" i="27"/>
  <c r="B41" i="27"/>
  <c r="C41" i="27"/>
  <c r="J14" i="27"/>
  <c r="H40" i="27"/>
  <c r="D39" i="27"/>
  <c r="J36" i="27"/>
  <c r="G38" i="33"/>
  <c r="J15" i="33"/>
  <c r="D38" i="33"/>
  <c r="G38" i="31"/>
  <c r="F41" i="31"/>
  <c r="I38" i="31"/>
  <c r="D38" i="31"/>
  <c r="H38" i="31"/>
  <c r="H38" i="29"/>
  <c r="D38" i="29"/>
  <c r="E38" i="28"/>
  <c r="M38" i="27"/>
  <c r="M41" i="27" s="1"/>
  <c r="G38" i="27"/>
  <c r="F41" i="27"/>
  <c r="I38" i="27"/>
  <c r="D38" i="27"/>
  <c r="E37" i="26"/>
  <c r="H40" i="33"/>
  <c r="J9" i="31"/>
  <c r="J13" i="31"/>
  <c r="H39" i="31"/>
  <c r="J12" i="29"/>
  <c r="J11" i="27"/>
  <c r="J31" i="27"/>
  <c r="H39" i="27"/>
  <c r="C36" i="18"/>
  <c r="D36" i="18"/>
  <c r="E36" i="18"/>
  <c r="F41" i="25"/>
  <c r="E41" i="25"/>
  <c r="C41" i="25"/>
  <c r="B41" i="25"/>
  <c r="F40" i="25"/>
  <c r="E40" i="25"/>
  <c r="C40" i="25"/>
  <c r="B40" i="25"/>
  <c r="F38" i="25"/>
  <c r="E38" i="25"/>
  <c r="E42" i="25" s="1"/>
  <c r="C38" i="25"/>
  <c r="C42" i="25" s="1"/>
  <c r="B38" i="25"/>
  <c r="B42" i="25" s="1"/>
  <c r="I37" i="25"/>
  <c r="H37" i="25"/>
  <c r="G37" i="25"/>
  <c r="D37" i="25"/>
  <c r="I36" i="25"/>
  <c r="H36" i="25"/>
  <c r="G36" i="25"/>
  <c r="D36" i="25"/>
  <c r="I35" i="25"/>
  <c r="H35" i="25"/>
  <c r="G35" i="25"/>
  <c r="D35" i="25"/>
  <c r="I34" i="25"/>
  <c r="H34" i="25"/>
  <c r="G34" i="25"/>
  <c r="D34" i="25"/>
  <c r="I33" i="25"/>
  <c r="H33" i="25"/>
  <c r="G33" i="25"/>
  <c r="D33" i="25"/>
  <c r="I32" i="25"/>
  <c r="H32" i="25"/>
  <c r="G32" i="25"/>
  <c r="D32" i="25"/>
  <c r="I31" i="25"/>
  <c r="H31" i="25"/>
  <c r="G31" i="25"/>
  <c r="D31" i="25"/>
  <c r="I30" i="25"/>
  <c r="H30" i="25"/>
  <c r="G30" i="25"/>
  <c r="D30" i="25"/>
  <c r="I29" i="25"/>
  <c r="H29" i="25"/>
  <c r="G29" i="25"/>
  <c r="D29" i="25"/>
  <c r="I28" i="25"/>
  <c r="H28" i="25"/>
  <c r="J28" i="25" s="1"/>
  <c r="G28" i="25"/>
  <c r="D28" i="25"/>
  <c r="I27" i="25"/>
  <c r="H27" i="25"/>
  <c r="G27" i="25"/>
  <c r="D27" i="25"/>
  <c r="I26" i="25"/>
  <c r="H26" i="25"/>
  <c r="G26" i="25"/>
  <c r="D26" i="25"/>
  <c r="I25" i="25"/>
  <c r="H25" i="25"/>
  <c r="G25" i="25"/>
  <c r="D25" i="25"/>
  <c r="I24" i="25"/>
  <c r="H24" i="25"/>
  <c r="J24" i="25" s="1"/>
  <c r="G24" i="25"/>
  <c r="D24" i="25"/>
  <c r="I23" i="25"/>
  <c r="H23" i="25"/>
  <c r="G23" i="25"/>
  <c r="D23" i="25"/>
  <c r="I22" i="25"/>
  <c r="H22" i="25"/>
  <c r="G22" i="25"/>
  <c r="D22" i="25"/>
  <c r="I21" i="25"/>
  <c r="H21" i="25"/>
  <c r="G21" i="25"/>
  <c r="D21" i="25"/>
  <c r="I20" i="25"/>
  <c r="H20" i="25"/>
  <c r="J20" i="25" s="1"/>
  <c r="G20" i="25"/>
  <c r="D20" i="25"/>
  <c r="I19" i="25"/>
  <c r="H19" i="25"/>
  <c r="G19" i="25"/>
  <c r="D19" i="25"/>
  <c r="I18" i="25"/>
  <c r="H18" i="25"/>
  <c r="J18" i="25" s="1"/>
  <c r="G18" i="25"/>
  <c r="D18" i="25"/>
  <c r="I17" i="25"/>
  <c r="H17" i="25"/>
  <c r="G17" i="25"/>
  <c r="D17" i="25"/>
  <c r="I16" i="25"/>
  <c r="H16" i="25"/>
  <c r="J16" i="25" s="1"/>
  <c r="G16" i="25"/>
  <c r="D16" i="25"/>
  <c r="I15" i="25"/>
  <c r="H15" i="25"/>
  <c r="G15" i="25"/>
  <c r="D15" i="25"/>
  <c r="I14" i="25"/>
  <c r="H14" i="25"/>
  <c r="J14" i="25" s="1"/>
  <c r="G14" i="25"/>
  <c r="D14" i="25"/>
  <c r="I13" i="25"/>
  <c r="H13" i="25"/>
  <c r="G13" i="25"/>
  <c r="D13" i="25"/>
  <c r="D41" i="25" s="1"/>
  <c r="I12" i="25"/>
  <c r="H12" i="25"/>
  <c r="J12" i="25" s="1"/>
  <c r="G12" i="25"/>
  <c r="G40" i="25" s="1"/>
  <c r="D12" i="25"/>
  <c r="D40" i="25" s="1"/>
  <c r="I11" i="25"/>
  <c r="H11" i="25"/>
  <c r="G11" i="25"/>
  <c r="D11" i="25"/>
  <c r="I10" i="25"/>
  <c r="H10" i="25"/>
  <c r="J10" i="25" s="1"/>
  <c r="G10" i="25"/>
  <c r="D10" i="25"/>
  <c r="I9" i="25"/>
  <c r="H9" i="25"/>
  <c r="G9" i="25"/>
  <c r="D9" i="25"/>
  <c r="E36" i="24"/>
  <c r="D36" i="24"/>
  <c r="C36" i="24"/>
  <c r="B36" i="24"/>
  <c r="E35" i="24"/>
  <c r="D35" i="24"/>
  <c r="C35" i="24"/>
  <c r="B35" i="24"/>
  <c r="E34" i="24"/>
  <c r="E37" i="24" s="1"/>
  <c r="D34" i="24"/>
  <c r="D37" i="24" s="1"/>
  <c r="C34" i="24"/>
  <c r="C37" i="24" s="1"/>
  <c r="B34" i="24"/>
  <c r="B37" i="24" s="1"/>
  <c r="L40" i="23"/>
  <c r="K40" i="23"/>
  <c r="F40" i="23"/>
  <c r="E40" i="23"/>
  <c r="C40" i="23"/>
  <c r="B40" i="23"/>
  <c r="L39" i="23"/>
  <c r="L41" i="23" s="1"/>
  <c r="K39" i="23"/>
  <c r="F39" i="23"/>
  <c r="F41" i="23" s="1"/>
  <c r="E39" i="23"/>
  <c r="C39" i="23"/>
  <c r="B39" i="23"/>
  <c r="L38" i="23"/>
  <c r="K38" i="23"/>
  <c r="F38" i="23"/>
  <c r="E38" i="23"/>
  <c r="E41" i="23" s="1"/>
  <c r="C38" i="23"/>
  <c r="C41" i="23" s="1"/>
  <c r="B38" i="23"/>
  <c r="M37" i="23"/>
  <c r="I37" i="23"/>
  <c r="H37" i="23"/>
  <c r="J37" i="23" s="1"/>
  <c r="G37" i="23"/>
  <c r="D37" i="23"/>
  <c r="M36" i="23"/>
  <c r="I36" i="23"/>
  <c r="H36" i="23"/>
  <c r="G36" i="23"/>
  <c r="D36" i="23"/>
  <c r="G35" i="23"/>
  <c r="D35" i="23"/>
  <c r="M34" i="23"/>
  <c r="I34" i="23"/>
  <c r="H34" i="23"/>
  <c r="G34" i="23"/>
  <c r="D34" i="23"/>
  <c r="M33" i="23"/>
  <c r="I33" i="23"/>
  <c r="H33" i="23"/>
  <c r="G33" i="23"/>
  <c r="D33" i="23"/>
  <c r="M32" i="23"/>
  <c r="I32" i="23"/>
  <c r="H32" i="23"/>
  <c r="G32" i="23"/>
  <c r="D32" i="23"/>
  <c r="M31" i="23"/>
  <c r="I31" i="23"/>
  <c r="H31" i="23"/>
  <c r="J31" i="23" s="1"/>
  <c r="G31" i="23"/>
  <c r="D31" i="23"/>
  <c r="M30" i="23"/>
  <c r="I30" i="23"/>
  <c r="H30" i="23"/>
  <c r="J30" i="23" s="1"/>
  <c r="G30" i="23"/>
  <c r="D30" i="23"/>
  <c r="M29" i="23"/>
  <c r="I29" i="23"/>
  <c r="H29" i="23"/>
  <c r="G29" i="23"/>
  <c r="D29" i="23"/>
  <c r="M28" i="23"/>
  <c r="I28" i="23"/>
  <c r="H28" i="23"/>
  <c r="G28" i="23"/>
  <c r="D28" i="23"/>
  <c r="M27" i="23"/>
  <c r="I27" i="23"/>
  <c r="H27" i="23"/>
  <c r="J27" i="23" s="1"/>
  <c r="G27" i="23"/>
  <c r="D27" i="23"/>
  <c r="M26" i="23"/>
  <c r="I26" i="23"/>
  <c r="H26" i="23"/>
  <c r="J26" i="23" s="1"/>
  <c r="G26" i="23"/>
  <c r="D26" i="23"/>
  <c r="M25" i="23"/>
  <c r="I25" i="23"/>
  <c r="H25" i="23"/>
  <c r="G25" i="23"/>
  <c r="D25" i="23"/>
  <c r="M24" i="23"/>
  <c r="I24" i="23"/>
  <c r="H24" i="23"/>
  <c r="G24" i="23"/>
  <c r="D24" i="23"/>
  <c r="M23" i="23"/>
  <c r="I23" i="23"/>
  <c r="H23" i="23"/>
  <c r="J23" i="23" s="1"/>
  <c r="G23" i="23"/>
  <c r="D23" i="23"/>
  <c r="M22" i="23"/>
  <c r="I22" i="23"/>
  <c r="H22" i="23"/>
  <c r="G22" i="23"/>
  <c r="D22" i="23"/>
  <c r="M21" i="23"/>
  <c r="I21" i="23"/>
  <c r="H21" i="23"/>
  <c r="G21" i="23"/>
  <c r="D21" i="23"/>
  <c r="M20" i="23"/>
  <c r="I20" i="23"/>
  <c r="H20" i="23"/>
  <c r="G20" i="23"/>
  <c r="D20" i="23"/>
  <c r="M19" i="23"/>
  <c r="I19" i="23"/>
  <c r="H19" i="23"/>
  <c r="J19" i="23" s="1"/>
  <c r="G19" i="23"/>
  <c r="D19" i="23"/>
  <c r="M18" i="23"/>
  <c r="I18" i="23"/>
  <c r="H18" i="23"/>
  <c r="J18" i="23" s="1"/>
  <c r="G18" i="23"/>
  <c r="D18" i="23"/>
  <c r="M17" i="23"/>
  <c r="I17" i="23"/>
  <c r="H17" i="23"/>
  <c r="G17" i="23"/>
  <c r="D17" i="23"/>
  <c r="M16" i="23"/>
  <c r="I16" i="23"/>
  <c r="H16" i="23"/>
  <c r="G16" i="23"/>
  <c r="D16" i="23"/>
  <c r="M15" i="23"/>
  <c r="I15" i="23"/>
  <c r="H15" i="23"/>
  <c r="J15" i="23" s="1"/>
  <c r="G15" i="23"/>
  <c r="D15" i="23"/>
  <c r="M14" i="23"/>
  <c r="J14" i="23"/>
  <c r="I14" i="23"/>
  <c r="H14" i="23"/>
  <c r="G14" i="23"/>
  <c r="D14" i="23"/>
  <c r="M13" i="23"/>
  <c r="I13" i="23"/>
  <c r="H13" i="23"/>
  <c r="G13" i="23"/>
  <c r="G40" i="23" s="1"/>
  <c r="D13" i="23"/>
  <c r="M12" i="23"/>
  <c r="I12" i="23"/>
  <c r="H12" i="23"/>
  <c r="G12" i="23"/>
  <c r="G39" i="23" s="1"/>
  <c r="D12" i="23"/>
  <c r="D39" i="23" s="1"/>
  <c r="M11" i="23"/>
  <c r="J11" i="23"/>
  <c r="I11" i="23"/>
  <c r="H11" i="23"/>
  <c r="G11" i="23"/>
  <c r="D11" i="23"/>
  <c r="M10" i="23"/>
  <c r="I10" i="23"/>
  <c r="H10" i="23"/>
  <c r="J10" i="23" s="1"/>
  <c r="G10" i="23"/>
  <c r="D10" i="23"/>
  <c r="M9" i="23"/>
  <c r="I9" i="23"/>
  <c r="H9" i="23"/>
  <c r="G9" i="23"/>
  <c r="D9" i="23"/>
  <c r="E37" i="22"/>
  <c r="D37" i="22"/>
  <c r="C37" i="22"/>
  <c r="B37" i="22"/>
  <c r="E36" i="22"/>
  <c r="D36" i="22"/>
  <c r="C36" i="22"/>
  <c r="B36" i="22"/>
  <c r="E35" i="22"/>
  <c r="E38" i="22" s="1"/>
  <c r="D35" i="22"/>
  <c r="D38" i="22" s="1"/>
  <c r="C35" i="22"/>
  <c r="C38" i="22" s="1"/>
  <c r="B35" i="22"/>
  <c r="B38" i="22" s="1"/>
  <c r="L40" i="21"/>
  <c r="K40" i="21"/>
  <c r="F40" i="21"/>
  <c r="E40" i="21"/>
  <c r="C40" i="21"/>
  <c r="B40" i="21"/>
  <c r="L39" i="21"/>
  <c r="K39" i="21"/>
  <c r="F39" i="21"/>
  <c r="F41" i="21" s="1"/>
  <c r="E39" i="21"/>
  <c r="C39" i="21"/>
  <c r="B39" i="21"/>
  <c r="L38" i="21"/>
  <c r="L41" i="21" s="1"/>
  <c r="K38" i="21"/>
  <c r="K41" i="21" s="1"/>
  <c r="F38" i="21"/>
  <c r="E38" i="21"/>
  <c r="C38" i="21"/>
  <c r="B38" i="21"/>
  <c r="B41" i="21" s="1"/>
  <c r="M37" i="21"/>
  <c r="I37" i="21"/>
  <c r="H37" i="21"/>
  <c r="G37" i="21"/>
  <c r="D37" i="21"/>
  <c r="M36" i="21"/>
  <c r="I36" i="21"/>
  <c r="H36" i="21"/>
  <c r="G36" i="21"/>
  <c r="D36" i="21"/>
  <c r="M35" i="21"/>
  <c r="I35" i="21"/>
  <c r="H35" i="21"/>
  <c r="J35" i="21" s="1"/>
  <c r="D35" i="21"/>
  <c r="M34" i="21"/>
  <c r="I34" i="21"/>
  <c r="H34" i="21"/>
  <c r="G34" i="21"/>
  <c r="D34" i="21"/>
  <c r="M33" i="21"/>
  <c r="I33" i="21"/>
  <c r="H33" i="21"/>
  <c r="G33" i="21"/>
  <c r="D33" i="21"/>
  <c r="M32" i="21"/>
  <c r="I32" i="21"/>
  <c r="H32" i="21"/>
  <c r="G32" i="21"/>
  <c r="D32" i="21"/>
  <c r="M31" i="21"/>
  <c r="I31" i="21"/>
  <c r="H31" i="21"/>
  <c r="G31" i="21"/>
  <c r="D31" i="21"/>
  <c r="M30" i="21"/>
  <c r="I30" i="21"/>
  <c r="H30" i="21"/>
  <c r="J30" i="21" s="1"/>
  <c r="G30" i="21"/>
  <c r="D30" i="21"/>
  <c r="M29" i="21"/>
  <c r="I29" i="21"/>
  <c r="H29" i="21"/>
  <c r="G29" i="21"/>
  <c r="D29" i="21"/>
  <c r="M28" i="21"/>
  <c r="I28" i="21"/>
  <c r="H28" i="21"/>
  <c r="G28" i="21"/>
  <c r="D28" i="21"/>
  <c r="M27" i="21"/>
  <c r="I27" i="21"/>
  <c r="H27" i="21"/>
  <c r="G27" i="21"/>
  <c r="D27" i="21"/>
  <c r="M26" i="21"/>
  <c r="I26" i="21"/>
  <c r="H26" i="21"/>
  <c r="J26" i="21" s="1"/>
  <c r="G26" i="21"/>
  <c r="D26" i="21"/>
  <c r="M25" i="21"/>
  <c r="I25" i="21"/>
  <c r="H25" i="21"/>
  <c r="G25" i="21"/>
  <c r="D25" i="21"/>
  <c r="M24" i="21"/>
  <c r="I24" i="21"/>
  <c r="H24" i="21"/>
  <c r="G24" i="21"/>
  <c r="D24" i="21"/>
  <c r="M23" i="21"/>
  <c r="I23" i="21"/>
  <c r="H23" i="21"/>
  <c r="G23" i="21"/>
  <c r="D23" i="21"/>
  <c r="M22" i="21"/>
  <c r="I22" i="21"/>
  <c r="H22" i="21"/>
  <c r="J22" i="21" s="1"/>
  <c r="G22" i="21"/>
  <c r="D22" i="21"/>
  <c r="M21" i="21"/>
  <c r="I21" i="21"/>
  <c r="H21" i="21"/>
  <c r="J21" i="21" s="1"/>
  <c r="G21" i="21"/>
  <c r="D21" i="21"/>
  <c r="M20" i="21"/>
  <c r="I20" i="21"/>
  <c r="H20" i="21"/>
  <c r="G20" i="21"/>
  <c r="D20" i="21"/>
  <c r="M19" i="21"/>
  <c r="I19" i="21"/>
  <c r="H19" i="21"/>
  <c r="G19" i="21"/>
  <c r="D19" i="21"/>
  <c r="M18" i="21"/>
  <c r="I18" i="21"/>
  <c r="H18" i="21"/>
  <c r="J18" i="21" s="1"/>
  <c r="G18" i="21"/>
  <c r="D18" i="21"/>
  <c r="M17" i="21"/>
  <c r="I17" i="21"/>
  <c r="H17" i="21"/>
  <c r="G17" i="21"/>
  <c r="D17" i="21"/>
  <c r="M16" i="21"/>
  <c r="I16" i="21"/>
  <c r="H16" i="21"/>
  <c r="G16" i="21"/>
  <c r="D16" i="21"/>
  <c r="M15" i="21"/>
  <c r="I15" i="21"/>
  <c r="H15" i="21"/>
  <c r="G15" i="21"/>
  <c r="D15" i="21"/>
  <c r="M14" i="21"/>
  <c r="I14" i="21"/>
  <c r="H14" i="21"/>
  <c r="J14" i="21" s="1"/>
  <c r="G14" i="21"/>
  <c r="D14" i="21"/>
  <c r="M13" i="21"/>
  <c r="I13" i="21"/>
  <c r="H13" i="21"/>
  <c r="J13" i="21" s="1"/>
  <c r="G13" i="21"/>
  <c r="D13" i="21"/>
  <c r="D40" i="21" s="1"/>
  <c r="M12" i="21"/>
  <c r="M39" i="21" s="1"/>
  <c r="I12" i="21"/>
  <c r="H12" i="21"/>
  <c r="G12" i="21"/>
  <c r="D12" i="21"/>
  <c r="M11" i="21"/>
  <c r="I11" i="21"/>
  <c r="H11" i="21"/>
  <c r="G11" i="21"/>
  <c r="D11" i="21"/>
  <c r="M10" i="21"/>
  <c r="I10" i="21"/>
  <c r="H10" i="21"/>
  <c r="J10" i="21" s="1"/>
  <c r="G10" i="21"/>
  <c r="D10" i="21"/>
  <c r="M9" i="21"/>
  <c r="I9" i="21"/>
  <c r="H9" i="21"/>
  <c r="J9" i="21" s="1"/>
  <c r="G9" i="21"/>
  <c r="D9" i="21"/>
  <c r="E37" i="20"/>
  <c r="D37" i="20"/>
  <c r="C37" i="20"/>
  <c r="B37" i="20"/>
  <c r="E36" i="20"/>
  <c r="D36" i="20"/>
  <c r="C36" i="20"/>
  <c r="B36" i="20"/>
  <c r="E35" i="20"/>
  <c r="E38" i="20" s="1"/>
  <c r="D35" i="20"/>
  <c r="C35" i="20"/>
  <c r="C38" i="20" s="1"/>
  <c r="B35" i="20"/>
  <c r="B38" i="20" s="1"/>
  <c r="L40" i="19"/>
  <c r="K40" i="19"/>
  <c r="F40" i="19"/>
  <c r="E40" i="19"/>
  <c r="C40" i="19"/>
  <c r="B40" i="19"/>
  <c r="L39" i="19"/>
  <c r="K39" i="19"/>
  <c r="K41" i="19" s="1"/>
  <c r="F39" i="19"/>
  <c r="E39" i="19"/>
  <c r="C39" i="19"/>
  <c r="B39" i="19"/>
  <c r="L38" i="19"/>
  <c r="K38" i="19"/>
  <c r="F38" i="19"/>
  <c r="E38" i="19"/>
  <c r="C38" i="19"/>
  <c r="B38" i="19"/>
  <c r="M37" i="19"/>
  <c r="I37" i="19"/>
  <c r="H37" i="19"/>
  <c r="G37" i="19"/>
  <c r="D37" i="19"/>
  <c r="M36" i="19"/>
  <c r="I36" i="19"/>
  <c r="H36" i="19"/>
  <c r="G36" i="19"/>
  <c r="D36" i="19"/>
  <c r="M35" i="19"/>
  <c r="I35" i="19"/>
  <c r="H35" i="19"/>
  <c r="G35" i="19"/>
  <c r="D35" i="19"/>
  <c r="M34" i="19"/>
  <c r="I34" i="19"/>
  <c r="H34" i="19"/>
  <c r="J34" i="19" s="1"/>
  <c r="G34" i="19"/>
  <c r="D34" i="19"/>
  <c r="M33" i="19"/>
  <c r="I33" i="19"/>
  <c r="H33" i="19"/>
  <c r="G33" i="19"/>
  <c r="D33" i="19"/>
  <c r="M32" i="19"/>
  <c r="I32" i="19"/>
  <c r="H32" i="19"/>
  <c r="G32" i="19"/>
  <c r="D32" i="19"/>
  <c r="M31" i="19"/>
  <c r="I31" i="19"/>
  <c r="H31" i="19"/>
  <c r="J31" i="19" s="1"/>
  <c r="G31" i="19"/>
  <c r="D31" i="19"/>
  <c r="M30" i="19"/>
  <c r="I30" i="19"/>
  <c r="H30" i="19"/>
  <c r="G30" i="19"/>
  <c r="D30" i="19"/>
  <c r="M29" i="19"/>
  <c r="I29" i="19"/>
  <c r="H29" i="19"/>
  <c r="G29" i="19"/>
  <c r="D29" i="19"/>
  <c r="M28" i="19"/>
  <c r="I28" i="19"/>
  <c r="H28" i="19"/>
  <c r="J28" i="19" s="1"/>
  <c r="G28" i="19"/>
  <c r="D28" i="19"/>
  <c r="M27" i="19"/>
  <c r="I27" i="19"/>
  <c r="H27" i="19"/>
  <c r="J27" i="19" s="1"/>
  <c r="G27" i="19"/>
  <c r="D27" i="19"/>
  <c r="M26" i="19"/>
  <c r="I26" i="19"/>
  <c r="H26" i="19"/>
  <c r="J26" i="19" s="1"/>
  <c r="G26" i="19"/>
  <c r="D26" i="19"/>
  <c r="M25" i="19"/>
  <c r="I25" i="19"/>
  <c r="H25" i="19"/>
  <c r="G25" i="19"/>
  <c r="D25" i="19"/>
  <c r="M24" i="19"/>
  <c r="I24" i="19"/>
  <c r="J24" i="19" s="1"/>
  <c r="H24" i="19"/>
  <c r="G24" i="19"/>
  <c r="D24" i="19"/>
  <c r="M23" i="19"/>
  <c r="I23" i="19"/>
  <c r="H23" i="19"/>
  <c r="G23" i="19"/>
  <c r="D23" i="19"/>
  <c r="M22" i="19"/>
  <c r="I22" i="19"/>
  <c r="H22" i="19"/>
  <c r="G22" i="19"/>
  <c r="D22" i="19"/>
  <c r="M21" i="19"/>
  <c r="I21" i="19"/>
  <c r="H21" i="19"/>
  <c r="G21" i="19"/>
  <c r="D21" i="19"/>
  <c r="M20" i="19"/>
  <c r="I20" i="19"/>
  <c r="H20" i="19"/>
  <c r="J20" i="19" s="1"/>
  <c r="G20" i="19"/>
  <c r="D20" i="19"/>
  <c r="M19" i="19"/>
  <c r="I19" i="19"/>
  <c r="H19" i="19"/>
  <c r="G19" i="19"/>
  <c r="D19" i="19"/>
  <c r="M18" i="19"/>
  <c r="I18" i="19"/>
  <c r="H18" i="19"/>
  <c r="G18" i="19"/>
  <c r="D18" i="19"/>
  <c r="M17" i="19"/>
  <c r="I17" i="19"/>
  <c r="J17" i="19" s="1"/>
  <c r="H17" i="19"/>
  <c r="G17" i="19"/>
  <c r="D17" i="19"/>
  <c r="M16" i="19"/>
  <c r="I16" i="19"/>
  <c r="H16" i="19"/>
  <c r="J16" i="19" s="1"/>
  <c r="G16" i="19"/>
  <c r="D16" i="19"/>
  <c r="M15" i="19"/>
  <c r="I15" i="19"/>
  <c r="H15" i="19"/>
  <c r="G15" i="19"/>
  <c r="D15" i="19"/>
  <c r="M14" i="19"/>
  <c r="I14" i="19"/>
  <c r="H14" i="19"/>
  <c r="G14" i="19"/>
  <c r="D14" i="19"/>
  <c r="M13" i="19"/>
  <c r="I13" i="19"/>
  <c r="I40" i="19" s="1"/>
  <c r="H13" i="19"/>
  <c r="G13" i="19"/>
  <c r="G40" i="19" s="1"/>
  <c r="D13" i="19"/>
  <c r="M12" i="19"/>
  <c r="I12" i="19"/>
  <c r="H12" i="19"/>
  <c r="J12" i="19" s="1"/>
  <c r="G12" i="19"/>
  <c r="G39" i="19" s="1"/>
  <c r="D12" i="19"/>
  <c r="M11" i="19"/>
  <c r="I11" i="19"/>
  <c r="H11" i="19"/>
  <c r="G11" i="19"/>
  <c r="D11" i="19"/>
  <c r="M10" i="19"/>
  <c r="I10" i="19"/>
  <c r="H10" i="19"/>
  <c r="G10" i="19"/>
  <c r="D10" i="19"/>
  <c r="M9" i="19"/>
  <c r="I9" i="19"/>
  <c r="H9" i="19"/>
  <c r="J9" i="19" s="1"/>
  <c r="G9" i="19"/>
  <c r="D9" i="19"/>
  <c r="E37" i="18"/>
  <c r="D37" i="18"/>
  <c r="B36" i="18"/>
  <c r="E35" i="18"/>
  <c r="D35" i="18"/>
  <c r="C35" i="18"/>
  <c r="B35" i="18"/>
  <c r="E34" i="18"/>
  <c r="D34" i="18"/>
  <c r="C34" i="18"/>
  <c r="C37" i="18" s="1"/>
  <c r="B34" i="18"/>
  <c r="B37" i="18" s="1"/>
  <c r="I42" i="33" l="1"/>
  <c r="G42" i="33"/>
  <c r="H42" i="33"/>
  <c r="J41" i="33"/>
  <c r="J40" i="33"/>
  <c r="D42" i="33"/>
  <c r="J38" i="33"/>
  <c r="J42" i="33" s="1"/>
  <c r="J39" i="31"/>
  <c r="G41" i="31"/>
  <c r="J40" i="31"/>
  <c r="D41" i="31"/>
  <c r="J38" i="31"/>
  <c r="I41" i="31"/>
  <c r="M41" i="29"/>
  <c r="I41" i="29"/>
  <c r="H41" i="29"/>
  <c r="J40" i="29"/>
  <c r="J38" i="29"/>
  <c r="J39" i="29"/>
  <c r="D41" i="29"/>
  <c r="G41" i="27"/>
  <c r="I41" i="27"/>
  <c r="J39" i="27"/>
  <c r="J38" i="27"/>
  <c r="D41" i="27"/>
  <c r="J40" i="27"/>
  <c r="J41" i="27" s="1"/>
  <c r="H41" i="27"/>
  <c r="H41" i="31"/>
  <c r="J41" i="29"/>
  <c r="J15" i="21"/>
  <c r="I40" i="25"/>
  <c r="J22" i="25"/>
  <c r="J30" i="25"/>
  <c r="J32" i="25"/>
  <c r="J34" i="25"/>
  <c r="J36" i="25"/>
  <c r="G38" i="25"/>
  <c r="G42" i="25" s="1"/>
  <c r="F42" i="25"/>
  <c r="G41" i="25"/>
  <c r="I38" i="25"/>
  <c r="J15" i="25"/>
  <c r="J17" i="25"/>
  <c r="J19" i="25"/>
  <c r="J23" i="25"/>
  <c r="I41" i="25"/>
  <c r="J31" i="25"/>
  <c r="J33" i="25"/>
  <c r="J37" i="25"/>
  <c r="J21" i="25"/>
  <c r="H40" i="25"/>
  <c r="J25" i="25"/>
  <c r="J27" i="25"/>
  <c r="J29" i="25"/>
  <c r="J40" i="25" s="1"/>
  <c r="D38" i="25"/>
  <c r="D42" i="25" s="1"/>
  <c r="J35" i="25"/>
  <c r="J9" i="25"/>
  <c r="J11" i="25"/>
  <c r="J26" i="25"/>
  <c r="H41" i="25"/>
  <c r="K41" i="23"/>
  <c r="M38" i="23"/>
  <c r="M39" i="23"/>
  <c r="M40" i="23"/>
  <c r="J22" i="23"/>
  <c r="J28" i="23"/>
  <c r="J21" i="23"/>
  <c r="J24" i="23"/>
  <c r="G38" i="23"/>
  <c r="G41" i="23" s="1"/>
  <c r="J36" i="23"/>
  <c r="J39" i="23" s="1"/>
  <c r="J12" i="23"/>
  <c r="J34" i="23"/>
  <c r="D38" i="23"/>
  <c r="H40" i="23"/>
  <c r="J20" i="23"/>
  <c r="J29" i="23"/>
  <c r="H38" i="23"/>
  <c r="J16" i="23"/>
  <c r="J25" i="23"/>
  <c r="J32" i="23"/>
  <c r="I40" i="23"/>
  <c r="I38" i="23"/>
  <c r="H39" i="23"/>
  <c r="B41" i="23"/>
  <c r="D40" i="23"/>
  <c r="J17" i="23"/>
  <c r="J33" i="23"/>
  <c r="M40" i="21"/>
  <c r="M38" i="21"/>
  <c r="M41" i="21" s="1"/>
  <c r="G39" i="21"/>
  <c r="J34" i="21"/>
  <c r="G38" i="21"/>
  <c r="J36" i="21"/>
  <c r="E41" i="21"/>
  <c r="J11" i="21"/>
  <c r="J19" i="21"/>
  <c r="G40" i="21"/>
  <c r="J16" i="21"/>
  <c r="J24" i="21"/>
  <c r="J27" i="21"/>
  <c r="J25" i="21"/>
  <c r="J28" i="21"/>
  <c r="J31" i="21"/>
  <c r="J37" i="21"/>
  <c r="D38" i="21"/>
  <c r="D39" i="21"/>
  <c r="I40" i="21"/>
  <c r="J33" i="21"/>
  <c r="C41" i="21"/>
  <c r="H39" i="21"/>
  <c r="I38" i="21"/>
  <c r="I41" i="21" s="1"/>
  <c r="I39" i="21"/>
  <c r="J29" i="21"/>
  <c r="J17" i="21"/>
  <c r="J20" i="21"/>
  <c r="J23" i="21"/>
  <c r="J32" i="21"/>
  <c r="D38" i="20"/>
  <c r="M38" i="19"/>
  <c r="L41" i="19"/>
  <c r="M40" i="19"/>
  <c r="M39" i="19"/>
  <c r="J32" i="19"/>
  <c r="G38" i="19"/>
  <c r="G41" i="19" s="1"/>
  <c r="J21" i="19"/>
  <c r="I39" i="19"/>
  <c r="J36" i="19"/>
  <c r="J25" i="19"/>
  <c r="F41" i="19"/>
  <c r="J22" i="19"/>
  <c r="J30" i="19"/>
  <c r="J40" i="19" s="1"/>
  <c r="E41" i="19"/>
  <c r="D38" i="19"/>
  <c r="D41" i="19" s="1"/>
  <c r="J10" i="19"/>
  <c r="D39" i="19"/>
  <c r="H40" i="19"/>
  <c r="J19" i="19"/>
  <c r="J29" i="19"/>
  <c r="H38" i="19"/>
  <c r="H39" i="19"/>
  <c r="J13" i="19"/>
  <c r="J37" i="19"/>
  <c r="I38" i="19"/>
  <c r="I41" i="19" s="1"/>
  <c r="J15" i="19"/>
  <c r="J18" i="19"/>
  <c r="C41" i="19"/>
  <c r="B41" i="19"/>
  <c r="J11" i="19"/>
  <c r="J33" i="19"/>
  <c r="D40" i="19"/>
  <c r="J14" i="19"/>
  <c r="J23" i="19"/>
  <c r="J35" i="19"/>
  <c r="H38" i="25"/>
  <c r="H42" i="25" s="1"/>
  <c r="J13" i="25"/>
  <c r="D41" i="23"/>
  <c r="J9" i="23"/>
  <c r="J38" i="23" s="1"/>
  <c r="J13" i="23"/>
  <c r="I39" i="23"/>
  <c r="I41" i="23" s="1"/>
  <c r="J12" i="21"/>
  <c r="H38" i="21"/>
  <c r="H41" i="21" s="1"/>
  <c r="H40" i="21"/>
  <c r="J39" i="19"/>
  <c r="J41" i="31" l="1"/>
  <c r="I42" i="25"/>
  <c r="J41" i="25"/>
  <c r="J38" i="25"/>
  <c r="J42" i="25" s="1"/>
  <c r="M41" i="23"/>
  <c r="H41" i="23"/>
  <c r="J40" i="23"/>
  <c r="J41" i="23" s="1"/>
  <c r="G41" i="21"/>
  <c r="J38" i="21"/>
  <c r="J40" i="21"/>
  <c r="D41" i="21"/>
  <c r="J39" i="21"/>
  <c r="J41" i="21" s="1"/>
  <c r="M41" i="19"/>
  <c r="J38" i="19"/>
  <c r="H41" i="19"/>
  <c r="J41" i="19"/>
  <c r="B41" i="9" l="1"/>
  <c r="B37" i="6"/>
  <c r="C36" i="2"/>
  <c r="M35" i="3"/>
  <c r="J35" i="3"/>
  <c r="I35" i="3"/>
  <c r="H35" i="3"/>
  <c r="G35" i="3"/>
  <c r="D35" i="3"/>
  <c r="C40" i="3"/>
  <c r="E40" i="3"/>
  <c r="F40" i="3"/>
  <c r="K40" i="3"/>
  <c r="L40" i="3"/>
  <c r="B40" i="3"/>
  <c r="J35" i="9" l="1"/>
  <c r="I35" i="9"/>
  <c r="H35" i="9"/>
  <c r="G35" i="9"/>
  <c r="D35" i="9"/>
  <c r="C41" i="9"/>
  <c r="E41" i="9"/>
  <c r="F41" i="9"/>
  <c r="C36" i="8" l="1"/>
  <c r="D36" i="8"/>
  <c r="E36" i="8"/>
  <c r="B36" i="8"/>
  <c r="C40" i="7" l="1"/>
  <c r="E40" i="7"/>
  <c r="F40" i="7"/>
  <c r="K40" i="7"/>
  <c r="L40" i="7"/>
  <c r="B40" i="7"/>
  <c r="G35" i="7"/>
  <c r="D35" i="7"/>
  <c r="C37" i="6" l="1"/>
  <c r="D37" i="6"/>
  <c r="E37" i="6"/>
  <c r="C40" i="5" l="1"/>
  <c r="E40" i="5"/>
  <c r="F40" i="5"/>
  <c r="K40" i="5"/>
  <c r="L40" i="5"/>
  <c r="M35" i="5"/>
  <c r="I35" i="5"/>
  <c r="H35" i="5"/>
  <c r="J35" i="5" s="1"/>
  <c r="D35" i="5"/>
  <c r="B40" i="5"/>
  <c r="C37" i="4" l="1"/>
  <c r="D37" i="4"/>
  <c r="E37" i="4"/>
  <c r="B37" i="4"/>
  <c r="B36" i="2" l="1"/>
  <c r="F40" i="17" l="1"/>
  <c r="E40" i="17"/>
  <c r="C40" i="17"/>
  <c r="B40" i="17"/>
  <c r="F39" i="17"/>
  <c r="E39" i="17"/>
  <c r="C39" i="17"/>
  <c r="C41" i="17" s="1"/>
  <c r="B39" i="17"/>
  <c r="F37" i="17"/>
  <c r="F41" i="17" s="1"/>
  <c r="E37" i="17"/>
  <c r="C37" i="17"/>
  <c r="B37" i="17"/>
  <c r="I36" i="17"/>
  <c r="H36" i="17"/>
  <c r="J36" i="17" s="1"/>
  <c r="G36" i="17"/>
  <c r="D36" i="17"/>
  <c r="I35" i="17"/>
  <c r="H35" i="17"/>
  <c r="J35" i="17" s="1"/>
  <c r="G35" i="17"/>
  <c r="D35" i="17"/>
  <c r="I34" i="17"/>
  <c r="H34" i="17"/>
  <c r="J34" i="17" s="1"/>
  <c r="G34" i="17"/>
  <c r="D34" i="17"/>
  <c r="I33" i="17"/>
  <c r="H33" i="17"/>
  <c r="J33" i="17" s="1"/>
  <c r="G33" i="17"/>
  <c r="D33" i="17"/>
  <c r="I32" i="17"/>
  <c r="H32" i="17"/>
  <c r="J32" i="17" s="1"/>
  <c r="G32" i="17"/>
  <c r="D32" i="17"/>
  <c r="I31" i="17"/>
  <c r="H31" i="17"/>
  <c r="J31" i="17" s="1"/>
  <c r="G31" i="17"/>
  <c r="D31" i="17"/>
  <c r="I30" i="17"/>
  <c r="H30" i="17"/>
  <c r="J30" i="17" s="1"/>
  <c r="G30" i="17"/>
  <c r="D30" i="17"/>
  <c r="I29" i="17"/>
  <c r="H29" i="17"/>
  <c r="J29" i="17" s="1"/>
  <c r="G29" i="17"/>
  <c r="D29" i="17"/>
  <c r="I28" i="17"/>
  <c r="H28" i="17"/>
  <c r="J28" i="17" s="1"/>
  <c r="G28" i="17"/>
  <c r="D28" i="17"/>
  <c r="I27" i="17"/>
  <c r="H27" i="17"/>
  <c r="J27" i="17" s="1"/>
  <c r="G27" i="17"/>
  <c r="D27" i="17"/>
  <c r="I26" i="17"/>
  <c r="H26" i="17"/>
  <c r="J26" i="17" s="1"/>
  <c r="G26" i="17"/>
  <c r="D26" i="17"/>
  <c r="I25" i="17"/>
  <c r="H25" i="17"/>
  <c r="J25" i="17" s="1"/>
  <c r="G25" i="17"/>
  <c r="D25" i="17"/>
  <c r="I24" i="17"/>
  <c r="H24" i="17"/>
  <c r="J24" i="17" s="1"/>
  <c r="G24" i="17"/>
  <c r="D24" i="17"/>
  <c r="I23" i="17"/>
  <c r="H23" i="17"/>
  <c r="J23" i="17" s="1"/>
  <c r="G23" i="17"/>
  <c r="D23" i="17"/>
  <c r="I22" i="17"/>
  <c r="H22" i="17"/>
  <c r="J22" i="17" s="1"/>
  <c r="G22" i="17"/>
  <c r="D22" i="17"/>
  <c r="I21" i="17"/>
  <c r="H21" i="17"/>
  <c r="J21" i="17" s="1"/>
  <c r="G21" i="17"/>
  <c r="D21" i="17"/>
  <c r="I20" i="17"/>
  <c r="H20" i="17"/>
  <c r="J20" i="17" s="1"/>
  <c r="G20" i="17"/>
  <c r="D20" i="17"/>
  <c r="I19" i="17"/>
  <c r="H19" i="17"/>
  <c r="J19" i="17" s="1"/>
  <c r="G19" i="17"/>
  <c r="D19" i="17"/>
  <c r="I18" i="17"/>
  <c r="H18" i="17"/>
  <c r="J18" i="17" s="1"/>
  <c r="G18" i="17"/>
  <c r="D18" i="17"/>
  <c r="I17" i="17"/>
  <c r="H17" i="17"/>
  <c r="J17" i="17" s="1"/>
  <c r="G17" i="17"/>
  <c r="D17" i="17"/>
  <c r="I16" i="17"/>
  <c r="H16" i="17"/>
  <c r="J16" i="17" s="1"/>
  <c r="G16" i="17"/>
  <c r="D16" i="17"/>
  <c r="I15" i="17"/>
  <c r="H15" i="17"/>
  <c r="J15" i="17" s="1"/>
  <c r="G15" i="17"/>
  <c r="D15" i="17"/>
  <c r="I14" i="17"/>
  <c r="H14" i="17"/>
  <c r="J14" i="17" s="1"/>
  <c r="G14" i="17"/>
  <c r="D14" i="17"/>
  <c r="I13" i="17"/>
  <c r="I40" i="17" s="1"/>
  <c r="H13" i="17"/>
  <c r="H40" i="17" s="1"/>
  <c r="G13" i="17"/>
  <c r="G40" i="17" s="1"/>
  <c r="D13" i="17"/>
  <c r="D40" i="17" s="1"/>
  <c r="I12" i="17"/>
  <c r="I39" i="17" s="1"/>
  <c r="H12" i="17"/>
  <c r="H39" i="17" s="1"/>
  <c r="G12" i="17"/>
  <c r="G39" i="17" s="1"/>
  <c r="D12" i="17"/>
  <c r="D39" i="17" s="1"/>
  <c r="I11" i="17"/>
  <c r="H11" i="17"/>
  <c r="J11" i="17" s="1"/>
  <c r="G11" i="17"/>
  <c r="D11" i="17"/>
  <c r="I10" i="17"/>
  <c r="H10" i="17"/>
  <c r="J10" i="17" s="1"/>
  <c r="G10" i="17"/>
  <c r="D10" i="17"/>
  <c r="I9" i="17"/>
  <c r="I37" i="17" s="1"/>
  <c r="I41" i="17" s="1"/>
  <c r="H9" i="17"/>
  <c r="H37" i="17" s="1"/>
  <c r="H41" i="17" s="1"/>
  <c r="G9" i="17"/>
  <c r="G37" i="17" s="1"/>
  <c r="G41" i="17" s="1"/>
  <c r="D9" i="17"/>
  <c r="D37" i="17" s="1"/>
  <c r="D41" i="17" s="1"/>
  <c r="E35" i="16"/>
  <c r="D35" i="16"/>
  <c r="C35" i="16"/>
  <c r="B35" i="16"/>
  <c r="E34" i="16"/>
  <c r="D34" i="16"/>
  <c r="C34" i="16"/>
  <c r="B34" i="16"/>
  <c r="E33" i="16"/>
  <c r="E36" i="16" s="1"/>
  <c r="D33" i="16"/>
  <c r="D36" i="16" s="1"/>
  <c r="C33" i="16"/>
  <c r="C36" i="16" s="1"/>
  <c r="B33" i="16"/>
  <c r="B36" i="16" s="1"/>
  <c r="L39" i="15"/>
  <c r="K39" i="15"/>
  <c r="F39" i="15"/>
  <c r="E39" i="15"/>
  <c r="C39" i="15"/>
  <c r="B39" i="15"/>
  <c r="L38" i="15"/>
  <c r="K38" i="15"/>
  <c r="F38" i="15"/>
  <c r="E38" i="15"/>
  <c r="C38" i="15"/>
  <c r="B38" i="15"/>
  <c r="L37" i="15"/>
  <c r="K37" i="15"/>
  <c r="F37" i="15"/>
  <c r="F40" i="15" s="1"/>
  <c r="E37" i="15"/>
  <c r="E40" i="15" s="1"/>
  <c r="C37" i="15"/>
  <c r="B37" i="15"/>
  <c r="M36" i="15"/>
  <c r="I36" i="15"/>
  <c r="H36" i="15"/>
  <c r="G36" i="15"/>
  <c r="D36" i="15"/>
  <c r="M35" i="15"/>
  <c r="I35" i="15"/>
  <c r="H35" i="15"/>
  <c r="J35" i="15" s="1"/>
  <c r="G35" i="15"/>
  <c r="D35" i="15"/>
  <c r="M34" i="15"/>
  <c r="I34" i="15"/>
  <c r="H34" i="15"/>
  <c r="J34" i="15" s="1"/>
  <c r="G34" i="15"/>
  <c r="D34" i="15"/>
  <c r="M33" i="15"/>
  <c r="I33" i="15"/>
  <c r="H33" i="15"/>
  <c r="J33" i="15" s="1"/>
  <c r="G33" i="15"/>
  <c r="D33" i="15"/>
  <c r="M32" i="15"/>
  <c r="I32" i="15"/>
  <c r="H32" i="15"/>
  <c r="G32" i="15"/>
  <c r="D32" i="15"/>
  <c r="M31" i="15"/>
  <c r="I31" i="15"/>
  <c r="H31" i="15"/>
  <c r="J31" i="15" s="1"/>
  <c r="G31" i="15"/>
  <c r="D31" i="15"/>
  <c r="M30" i="15"/>
  <c r="I30" i="15"/>
  <c r="H30" i="15"/>
  <c r="J30" i="15" s="1"/>
  <c r="G30" i="15"/>
  <c r="D30" i="15"/>
  <c r="M29" i="15"/>
  <c r="I29" i="15"/>
  <c r="H29" i="15"/>
  <c r="J29" i="15" s="1"/>
  <c r="G29" i="15"/>
  <c r="D29" i="15"/>
  <c r="M28" i="15"/>
  <c r="I28" i="15"/>
  <c r="H28" i="15"/>
  <c r="G28" i="15"/>
  <c r="D28" i="15"/>
  <c r="M27" i="15"/>
  <c r="I27" i="15"/>
  <c r="H27" i="15"/>
  <c r="J27" i="15" s="1"/>
  <c r="G27" i="15"/>
  <c r="D27" i="15"/>
  <c r="M26" i="15"/>
  <c r="I26" i="15"/>
  <c r="H26" i="15"/>
  <c r="J26" i="15" s="1"/>
  <c r="G26" i="15"/>
  <c r="D26" i="15"/>
  <c r="M25" i="15"/>
  <c r="I25" i="15"/>
  <c r="H25" i="15"/>
  <c r="J25" i="15" s="1"/>
  <c r="G25" i="15"/>
  <c r="D25" i="15"/>
  <c r="M24" i="15"/>
  <c r="I24" i="15"/>
  <c r="H24" i="15"/>
  <c r="G24" i="15"/>
  <c r="D24" i="15"/>
  <c r="M23" i="15"/>
  <c r="I23" i="15"/>
  <c r="H23" i="15"/>
  <c r="J23" i="15" s="1"/>
  <c r="G23" i="15"/>
  <c r="D23" i="15"/>
  <c r="M22" i="15"/>
  <c r="I22" i="15"/>
  <c r="H22" i="15"/>
  <c r="J22" i="15" s="1"/>
  <c r="G22" i="15"/>
  <c r="D22" i="15"/>
  <c r="M21" i="15"/>
  <c r="I21" i="15"/>
  <c r="H21" i="15"/>
  <c r="J21" i="15" s="1"/>
  <c r="G21" i="15"/>
  <c r="D21" i="15"/>
  <c r="M20" i="15"/>
  <c r="I20" i="15"/>
  <c r="H20" i="15"/>
  <c r="G20" i="15"/>
  <c r="D20" i="15"/>
  <c r="M19" i="15"/>
  <c r="I19" i="15"/>
  <c r="H19" i="15"/>
  <c r="J19" i="15" s="1"/>
  <c r="G19" i="15"/>
  <c r="D19" i="15"/>
  <c r="M18" i="15"/>
  <c r="I18" i="15"/>
  <c r="H18" i="15"/>
  <c r="J18" i="15" s="1"/>
  <c r="G18" i="15"/>
  <c r="D18" i="15"/>
  <c r="M17" i="15"/>
  <c r="I17" i="15"/>
  <c r="H17" i="15"/>
  <c r="J17" i="15" s="1"/>
  <c r="G17" i="15"/>
  <c r="D17" i="15"/>
  <c r="M16" i="15"/>
  <c r="I16" i="15"/>
  <c r="H16" i="15"/>
  <c r="G16" i="15"/>
  <c r="D16" i="15"/>
  <c r="M15" i="15"/>
  <c r="I15" i="15"/>
  <c r="H15" i="15"/>
  <c r="J15" i="15" s="1"/>
  <c r="G15" i="15"/>
  <c r="D15" i="15"/>
  <c r="M14" i="15"/>
  <c r="I14" i="15"/>
  <c r="H14" i="15"/>
  <c r="J14" i="15" s="1"/>
  <c r="G14" i="15"/>
  <c r="D14" i="15"/>
  <c r="M13" i="15"/>
  <c r="I13" i="15"/>
  <c r="H13" i="15"/>
  <c r="H39" i="15" s="1"/>
  <c r="G13" i="15"/>
  <c r="D13" i="15"/>
  <c r="M12" i="15"/>
  <c r="I12" i="15"/>
  <c r="I38" i="15" s="1"/>
  <c r="H12" i="15"/>
  <c r="G12" i="15"/>
  <c r="D12" i="15"/>
  <c r="M11" i="15"/>
  <c r="I11" i="15"/>
  <c r="H11" i="15"/>
  <c r="J11" i="15" s="1"/>
  <c r="G11" i="15"/>
  <c r="D11" i="15"/>
  <c r="M10" i="15"/>
  <c r="I10" i="15"/>
  <c r="H10" i="15"/>
  <c r="J10" i="15" s="1"/>
  <c r="G10" i="15"/>
  <c r="D10" i="15"/>
  <c r="M9" i="15"/>
  <c r="I9" i="15"/>
  <c r="H9" i="15"/>
  <c r="H37" i="15" s="1"/>
  <c r="G9" i="15"/>
  <c r="D9" i="15"/>
  <c r="E36" i="14"/>
  <c r="D36" i="14"/>
  <c r="C36" i="14"/>
  <c r="B36" i="14"/>
  <c r="E35" i="14"/>
  <c r="D35" i="14"/>
  <c r="C35" i="14"/>
  <c r="B35" i="14"/>
  <c r="E34" i="14"/>
  <c r="E37" i="14" s="1"/>
  <c r="D34" i="14"/>
  <c r="D37" i="14" s="1"/>
  <c r="C34" i="14"/>
  <c r="C37" i="14" s="1"/>
  <c r="B34" i="14"/>
  <c r="B37" i="14" s="1"/>
  <c r="L39" i="13"/>
  <c r="K39" i="13"/>
  <c r="F39" i="13"/>
  <c r="E39" i="13"/>
  <c r="C39" i="13"/>
  <c r="B39" i="13"/>
  <c r="L38" i="13"/>
  <c r="K38" i="13"/>
  <c r="F38" i="13"/>
  <c r="E38" i="13"/>
  <c r="C38" i="13"/>
  <c r="B38" i="13"/>
  <c r="L37" i="13"/>
  <c r="L40" i="13" s="1"/>
  <c r="K37" i="13"/>
  <c r="K40" i="13" s="1"/>
  <c r="F37" i="13"/>
  <c r="E37" i="13"/>
  <c r="C37" i="13"/>
  <c r="C40" i="13" s="1"/>
  <c r="B37" i="13"/>
  <c r="B40" i="13" s="1"/>
  <c r="M36" i="13"/>
  <c r="I36" i="13"/>
  <c r="H36" i="13"/>
  <c r="J36" i="13" s="1"/>
  <c r="G36" i="13"/>
  <c r="D36" i="13"/>
  <c r="M35" i="13"/>
  <c r="I35" i="13"/>
  <c r="H35" i="13"/>
  <c r="J35" i="13" s="1"/>
  <c r="G35" i="13"/>
  <c r="D35" i="13"/>
  <c r="M34" i="13"/>
  <c r="I34" i="13"/>
  <c r="H34" i="13"/>
  <c r="G34" i="13"/>
  <c r="D34" i="13"/>
  <c r="M33" i="13"/>
  <c r="I33" i="13"/>
  <c r="H33" i="13"/>
  <c r="J33" i="13" s="1"/>
  <c r="G33" i="13"/>
  <c r="D33" i="13"/>
  <c r="M32" i="13"/>
  <c r="I32" i="13"/>
  <c r="H32" i="13"/>
  <c r="J32" i="13" s="1"/>
  <c r="G32" i="13"/>
  <c r="D32" i="13"/>
  <c r="M31" i="13"/>
  <c r="I31" i="13"/>
  <c r="H31" i="13"/>
  <c r="J31" i="13" s="1"/>
  <c r="G31" i="13"/>
  <c r="D31" i="13"/>
  <c r="M30" i="13"/>
  <c r="I30" i="13"/>
  <c r="H30" i="13"/>
  <c r="G30" i="13"/>
  <c r="D30" i="13"/>
  <c r="M29" i="13"/>
  <c r="I29" i="13"/>
  <c r="H29" i="13"/>
  <c r="J29" i="13" s="1"/>
  <c r="G29" i="13"/>
  <c r="D29" i="13"/>
  <c r="M28" i="13"/>
  <c r="I28" i="13"/>
  <c r="H28" i="13"/>
  <c r="J28" i="13" s="1"/>
  <c r="G28" i="13"/>
  <c r="D28" i="13"/>
  <c r="M27" i="13"/>
  <c r="I27" i="13"/>
  <c r="H27" i="13"/>
  <c r="J27" i="13" s="1"/>
  <c r="G27" i="13"/>
  <c r="D27" i="13"/>
  <c r="M26" i="13"/>
  <c r="I26" i="13"/>
  <c r="H26" i="13"/>
  <c r="G26" i="13"/>
  <c r="D26" i="13"/>
  <c r="M25" i="13"/>
  <c r="I25" i="13"/>
  <c r="H25" i="13"/>
  <c r="J25" i="13" s="1"/>
  <c r="G25" i="13"/>
  <c r="D25" i="13"/>
  <c r="M24" i="13"/>
  <c r="I24" i="13"/>
  <c r="H24" i="13"/>
  <c r="J24" i="13" s="1"/>
  <c r="G24" i="13"/>
  <c r="D24" i="13"/>
  <c r="M23" i="13"/>
  <c r="I23" i="13"/>
  <c r="H23" i="13"/>
  <c r="J23" i="13" s="1"/>
  <c r="G23" i="13"/>
  <c r="D23" i="13"/>
  <c r="M22" i="13"/>
  <c r="I22" i="13"/>
  <c r="H22" i="13"/>
  <c r="G22" i="13"/>
  <c r="D22" i="13"/>
  <c r="M21" i="13"/>
  <c r="I21" i="13"/>
  <c r="H21" i="13"/>
  <c r="J21" i="13" s="1"/>
  <c r="G21" i="13"/>
  <c r="D21" i="13"/>
  <c r="M20" i="13"/>
  <c r="I20" i="13"/>
  <c r="H20" i="13"/>
  <c r="J20" i="13" s="1"/>
  <c r="G20" i="13"/>
  <c r="D20" i="13"/>
  <c r="M19" i="13"/>
  <c r="I19" i="13"/>
  <c r="H19" i="13"/>
  <c r="J19" i="13" s="1"/>
  <c r="G19" i="13"/>
  <c r="D19" i="13"/>
  <c r="M18" i="13"/>
  <c r="I18" i="13"/>
  <c r="H18" i="13"/>
  <c r="G18" i="13"/>
  <c r="D18" i="13"/>
  <c r="M17" i="13"/>
  <c r="I17" i="13"/>
  <c r="H17" i="13"/>
  <c r="J17" i="13" s="1"/>
  <c r="G17" i="13"/>
  <c r="D17" i="13"/>
  <c r="M16" i="13"/>
  <c r="I16" i="13"/>
  <c r="H16" i="13"/>
  <c r="J16" i="13" s="1"/>
  <c r="G16" i="13"/>
  <c r="D16" i="13"/>
  <c r="M15" i="13"/>
  <c r="I15" i="13"/>
  <c r="H15" i="13"/>
  <c r="J15" i="13" s="1"/>
  <c r="G15" i="13"/>
  <c r="D15" i="13"/>
  <c r="M14" i="13"/>
  <c r="I14" i="13"/>
  <c r="H14" i="13"/>
  <c r="G14" i="13"/>
  <c r="D14" i="13"/>
  <c r="M13" i="13"/>
  <c r="M39" i="13" s="1"/>
  <c r="I13" i="13"/>
  <c r="H13" i="13"/>
  <c r="G13" i="13"/>
  <c r="D13" i="13"/>
  <c r="D39" i="13" s="1"/>
  <c r="M12" i="13"/>
  <c r="I12" i="13"/>
  <c r="H12" i="13"/>
  <c r="G12" i="13"/>
  <c r="G38" i="13" s="1"/>
  <c r="D12" i="13"/>
  <c r="M11" i="13"/>
  <c r="I11" i="13"/>
  <c r="H11" i="13"/>
  <c r="J11" i="13" s="1"/>
  <c r="G11" i="13"/>
  <c r="D11" i="13"/>
  <c r="M10" i="13"/>
  <c r="I10" i="13"/>
  <c r="H10" i="13"/>
  <c r="G10" i="13"/>
  <c r="D10" i="13"/>
  <c r="M9" i="13"/>
  <c r="M37" i="13" s="1"/>
  <c r="I9" i="13"/>
  <c r="H9" i="13"/>
  <c r="G9" i="13"/>
  <c r="D9" i="13"/>
  <c r="D37" i="13" s="1"/>
  <c r="E36" i="12"/>
  <c r="D36" i="12"/>
  <c r="C36" i="12"/>
  <c r="B36" i="12"/>
  <c r="E35" i="12"/>
  <c r="D35" i="12"/>
  <c r="C35" i="12"/>
  <c r="B35" i="12"/>
  <c r="E34" i="12"/>
  <c r="E37" i="12" s="1"/>
  <c r="D34" i="12"/>
  <c r="D37" i="12" s="1"/>
  <c r="C34" i="12"/>
  <c r="C37" i="12" s="1"/>
  <c r="B34" i="12"/>
  <c r="B37" i="12" s="1"/>
  <c r="L39" i="11"/>
  <c r="K39" i="11"/>
  <c r="F39" i="11"/>
  <c r="E39" i="11"/>
  <c r="C39" i="11"/>
  <c r="B39" i="11"/>
  <c r="L38" i="11"/>
  <c r="K38" i="11"/>
  <c r="F38" i="11"/>
  <c r="E38" i="11"/>
  <c r="C38" i="11"/>
  <c r="B38" i="11"/>
  <c r="L37" i="11"/>
  <c r="K37" i="11"/>
  <c r="F37" i="11"/>
  <c r="F40" i="11" s="1"/>
  <c r="E37" i="11"/>
  <c r="E40" i="11" s="1"/>
  <c r="C37" i="11"/>
  <c r="B37" i="11"/>
  <c r="M36" i="11"/>
  <c r="I36" i="11"/>
  <c r="H36" i="11"/>
  <c r="G36" i="11"/>
  <c r="D36" i="11"/>
  <c r="M35" i="11"/>
  <c r="I35" i="11"/>
  <c r="H35" i="11"/>
  <c r="J35" i="11" s="1"/>
  <c r="G35" i="11"/>
  <c r="D35" i="11"/>
  <c r="M34" i="11"/>
  <c r="I34" i="11"/>
  <c r="H34" i="11"/>
  <c r="J34" i="11" s="1"/>
  <c r="G34" i="11"/>
  <c r="D34" i="11"/>
  <c r="M33" i="11"/>
  <c r="I33" i="11"/>
  <c r="H33" i="11"/>
  <c r="J33" i="11" s="1"/>
  <c r="G33" i="11"/>
  <c r="D33" i="11"/>
  <c r="M32" i="11"/>
  <c r="I32" i="11"/>
  <c r="H32" i="11"/>
  <c r="G32" i="11"/>
  <c r="D32" i="11"/>
  <c r="M31" i="11"/>
  <c r="I31" i="11"/>
  <c r="H31" i="11"/>
  <c r="J31" i="11" s="1"/>
  <c r="G31" i="11"/>
  <c r="D31" i="11"/>
  <c r="M30" i="11"/>
  <c r="I30" i="11"/>
  <c r="H30" i="11"/>
  <c r="J30" i="11" s="1"/>
  <c r="G30" i="11"/>
  <c r="D30" i="11"/>
  <c r="M29" i="11"/>
  <c r="I29" i="11"/>
  <c r="H29" i="11"/>
  <c r="J29" i="11" s="1"/>
  <c r="G29" i="11"/>
  <c r="D29" i="11"/>
  <c r="M28" i="11"/>
  <c r="I28" i="11"/>
  <c r="H28" i="11"/>
  <c r="G28" i="11"/>
  <c r="D28" i="11"/>
  <c r="M27" i="11"/>
  <c r="I27" i="11"/>
  <c r="H27" i="11"/>
  <c r="J27" i="11" s="1"/>
  <c r="G27" i="11"/>
  <c r="D27" i="11"/>
  <c r="M26" i="11"/>
  <c r="I26" i="11"/>
  <c r="H26" i="11"/>
  <c r="J26" i="11" s="1"/>
  <c r="G26" i="11"/>
  <c r="D26" i="11"/>
  <c r="M25" i="11"/>
  <c r="I25" i="11"/>
  <c r="H25" i="11"/>
  <c r="J25" i="11" s="1"/>
  <c r="G25" i="11"/>
  <c r="D25" i="11"/>
  <c r="M24" i="11"/>
  <c r="I24" i="11"/>
  <c r="H24" i="11"/>
  <c r="G24" i="11"/>
  <c r="D24" i="11"/>
  <c r="M23" i="11"/>
  <c r="I23" i="11"/>
  <c r="H23" i="11"/>
  <c r="J23" i="11" s="1"/>
  <c r="G23" i="11"/>
  <c r="D23" i="11"/>
  <c r="M22" i="11"/>
  <c r="I22" i="11"/>
  <c r="H22" i="11"/>
  <c r="J22" i="11" s="1"/>
  <c r="G22" i="11"/>
  <c r="D22" i="11"/>
  <c r="M21" i="11"/>
  <c r="I21" i="11"/>
  <c r="H21" i="11"/>
  <c r="J21" i="11" s="1"/>
  <c r="G21" i="11"/>
  <c r="D21" i="11"/>
  <c r="M20" i="11"/>
  <c r="I20" i="11"/>
  <c r="H20" i="11"/>
  <c r="G20" i="11"/>
  <c r="D20" i="11"/>
  <c r="M19" i="11"/>
  <c r="I19" i="11"/>
  <c r="H19" i="11"/>
  <c r="J19" i="11" s="1"/>
  <c r="G19" i="11"/>
  <c r="D19" i="11"/>
  <c r="M18" i="11"/>
  <c r="I18" i="11"/>
  <c r="H18" i="11"/>
  <c r="J18" i="11" s="1"/>
  <c r="G18" i="11"/>
  <c r="D18" i="11"/>
  <c r="M17" i="11"/>
  <c r="I17" i="11"/>
  <c r="H17" i="11"/>
  <c r="J17" i="11" s="1"/>
  <c r="G17" i="11"/>
  <c r="D17" i="11"/>
  <c r="M16" i="11"/>
  <c r="I16" i="11"/>
  <c r="H16" i="11"/>
  <c r="G16" i="11"/>
  <c r="D16" i="11"/>
  <c r="M15" i="11"/>
  <c r="I15" i="11"/>
  <c r="H15" i="11"/>
  <c r="J15" i="11" s="1"/>
  <c r="G15" i="11"/>
  <c r="D15" i="11"/>
  <c r="M14" i="11"/>
  <c r="I14" i="11"/>
  <c r="H14" i="11"/>
  <c r="J14" i="11" s="1"/>
  <c r="G14" i="11"/>
  <c r="D14" i="11"/>
  <c r="M13" i="11"/>
  <c r="I13" i="11"/>
  <c r="H13" i="11"/>
  <c r="H39" i="11" s="1"/>
  <c r="G13" i="11"/>
  <c r="D13" i="11"/>
  <c r="M12" i="11"/>
  <c r="I12" i="11"/>
  <c r="I38" i="11" s="1"/>
  <c r="H12" i="11"/>
  <c r="G12" i="11"/>
  <c r="D12" i="11"/>
  <c r="M11" i="11"/>
  <c r="I11" i="11"/>
  <c r="H11" i="11"/>
  <c r="J11" i="11" s="1"/>
  <c r="G11" i="11"/>
  <c r="D11" i="11"/>
  <c r="M10" i="11"/>
  <c r="I10" i="11"/>
  <c r="H10" i="11"/>
  <c r="J10" i="11" s="1"/>
  <c r="G10" i="11"/>
  <c r="D10" i="11"/>
  <c r="M9" i="11"/>
  <c r="I9" i="11"/>
  <c r="H9" i="11"/>
  <c r="H37" i="11" s="1"/>
  <c r="G9" i="11"/>
  <c r="D9" i="11"/>
  <c r="E35" i="10"/>
  <c r="D35" i="10"/>
  <c r="C35" i="10"/>
  <c r="B35" i="10"/>
  <c r="E34" i="10"/>
  <c r="D34" i="10"/>
  <c r="C34" i="10"/>
  <c r="B34" i="10"/>
  <c r="E33" i="10"/>
  <c r="E36" i="10" s="1"/>
  <c r="D33" i="10"/>
  <c r="D36" i="10" s="1"/>
  <c r="C33" i="10"/>
  <c r="C36" i="10" s="1"/>
  <c r="B33" i="10"/>
  <c r="B36" i="10" s="1"/>
  <c r="I37" i="11" l="1"/>
  <c r="M38" i="11"/>
  <c r="G37" i="13"/>
  <c r="G40" i="13" s="1"/>
  <c r="H38" i="13"/>
  <c r="I37" i="15"/>
  <c r="M38" i="15"/>
  <c r="D37" i="11"/>
  <c r="D40" i="11" s="1"/>
  <c r="M37" i="11"/>
  <c r="G38" i="11"/>
  <c r="D39" i="11"/>
  <c r="M39" i="11"/>
  <c r="B40" i="11"/>
  <c r="K40" i="11"/>
  <c r="H37" i="13"/>
  <c r="H40" i="13" s="1"/>
  <c r="I38" i="13"/>
  <c r="I40" i="13" s="1"/>
  <c r="H39" i="13"/>
  <c r="E40" i="13"/>
  <c r="D37" i="15"/>
  <c r="D40" i="15" s="1"/>
  <c r="M37" i="15"/>
  <c r="M40" i="15" s="1"/>
  <c r="G38" i="15"/>
  <c r="D39" i="15"/>
  <c r="M39" i="15"/>
  <c r="B40" i="15"/>
  <c r="K40" i="15"/>
  <c r="E41" i="17"/>
  <c r="H40" i="11"/>
  <c r="D40" i="13"/>
  <c r="B41" i="17"/>
  <c r="D38" i="11"/>
  <c r="I39" i="11"/>
  <c r="G39" i="13"/>
  <c r="D38" i="15"/>
  <c r="I39" i="15"/>
  <c r="I40" i="15" s="1"/>
  <c r="G37" i="11"/>
  <c r="G40" i="11" s="1"/>
  <c r="H38" i="11"/>
  <c r="G39" i="11"/>
  <c r="J16" i="11"/>
  <c r="J20" i="11"/>
  <c r="J24" i="11"/>
  <c r="J28" i="11"/>
  <c r="J32" i="11"/>
  <c r="J36" i="11"/>
  <c r="C40" i="11"/>
  <c r="L40" i="11"/>
  <c r="I37" i="13"/>
  <c r="J10" i="13"/>
  <c r="D38" i="13"/>
  <c r="M38" i="13"/>
  <c r="M40" i="13" s="1"/>
  <c r="I39" i="13"/>
  <c r="J14" i="13"/>
  <c r="J18" i="13"/>
  <c r="J22" i="13"/>
  <c r="J26" i="13"/>
  <c r="J30" i="13"/>
  <c r="J34" i="13"/>
  <c r="F40" i="13"/>
  <c r="G37" i="15"/>
  <c r="G40" i="15" s="1"/>
  <c r="H38" i="15"/>
  <c r="H40" i="15" s="1"/>
  <c r="G39" i="15"/>
  <c r="J16" i="15"/>
  <c r="J20" i="15"/>
  <c r="J24" i="15"/>
  <c r="J28" i="15"/>
  <c r="J32" i="15"/>
  <c r="J36" i="15"/>
  <c r="C40" i="15"/>
  <c r="L40" i="15"/>
  <c r="J9" i="17"/>
  <c r="J37" i="17" s="1"/>
  <c r="J13" i="17"/>
  <c r="J40" i="17" s="1"/>
  <c r="J12" i="17"/>
  <c r="J39" i="17" s="1"/>
  <c r="J9" i="15"/>
  <c r="J12" i="15"/>
  <c r="J38" i="15" s="1"/>
  <c r="J13" i="15"/>
  <c r="J9" i="13"/>
  <c r="J37" i="13" s="1"/>
  <c r="J12" i="13"/>
  <c r="J13" i="13"/>
  <c r="I40" i="11"/>
  <c r="J9" i="11"/>
  <c r="J12" i="11"/>
  <c r="J38" i="11" s="1"/>
  <c r="J13" i="11"/>
  <c r="G10" i="9"/>
  <c r="H10" i="9"/>
  <c r="I10" i="9"/>
  <c r="G11" i="9"/>
  <c r="H11" i="9"/>
  <c r="I11" i="9"/>
  <c r="G12" i="9"/>
  <c r="H12" i="9"/>
  <c r="I12" i="9"/>
  <c r="G13" i="9"/>
  <c r="H13" i="9"/>
  <c r="I13" i="9"/>
  <c r="G14" i="9"/>
  <c r="H14" i="9"/>
  <c r="I14" i="9"/>
  <c r="G15" i="9"/>
  <c r="H15" i="9"/>
  <c r="I15" i="9"/>
  <c r="G16" i="9"/>
  <c r="H16" i="9"/>
  <c r="I16" i="9"/>
  <c r="G17" i="9"/>
  <c r="H17" i="9"/>
  <c r="I17" i="9"/>
  <c r="G18" i="9"/>
  <c r="H18" i="9"/>
  <c r="I18" i="9"/>
  <c r="G19" i="9"/>
  <c r="H19" i="9"/>
  <c r="I19" i="9"/>
  <c r="G20" i="9"/>
  <c r="H20" i="9"/>
  <c r="I20" i="9"/>
  <c r="G21" i="9"/>
  <c r="H21" i="9"/>
  <c r="I21" i="9"/>
  <c r="G22" i="9"/>
  <c r="H22" i="9"/>
  <c r="I22" i="9"/>
  <c r="J22" i="9" s="1"/>
  <c r="G23" i="9"/>
  <c r="H23" i="9"/>
  <c r="I23" i="9"/>
  <c r="G24" i="9"/>
  <c r="H24" i="9"/>
  <c r="I24" i="9"/>
  <c r="G25" i="9"/>
  <c r="H25" i="9"/>
  <c r="I25" i="9"/>
  <c r="G26" i="9"/>
  <c r="H26" i="9"/>
  <c r="I26" i="9"/>
  <c r="G27" i="9"/>
  <c r="H27" i="9"/>
  <c r="I27" i="9"/>
  <c r="G28" i="9"/>
  <c r="H28" i="9"/>
  <c r="I28" i="9"/>
  <c r="G29" i="9"/>
  <c r="H29" i="9"/>
  <c r="I29" i="9"/>
  <c r="G30" i="9"/>
  <c r="H30" i="9"/>
  <c r="I30" i="9"/>
  <c r="G31" i="9"/>
  <c r="H31" i="9"/>
  <c r="I31" i="9"/>
  <c r="G32" i="9"/>
  <c r="H32" i="9"/>
  <c r="I32" i="9"/>
  <c r="G33" i="9"/>
  <c r="H33" i="9"/>
  <c r="I33" i="9"/>
  <c r="G34" i="9"/>
  <c r="H34" i="9"/>
  <c r="I34" i="9"/>
  <c r="G36" i="9"/>
  <c r="H36" i="9"/>
  <c r="I36" i="9"/>
  <c r="G37" i="9"/>
  <c r="H37" i="9"/>
  <c r="I37" i="9"/>
  <c r="I9" i="9"/>
  <c r="H9" i="9"/>
  <c r="J9" i="9" s="1"/>
  <c r="G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6" i="9"/>
  <c r="D37" i="9"/>
  <c r="D9" i="9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6" i="7"/>
  <c r="M37" i="7"/>
  <c r="M9" i="7"/>
  <c r="G10" i="7"/>
  <c r="H10" i="7"/>
  <c r="I10" i="7"/>
  <c r="G11" i="7"/>
  <c r="H11" i="7"/>
  <c r="J11" i="7" s="1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J23" i="7"/>
  <c r="G24" i="7"/>
  <c r="H24" i="7"/>
  <c r="I24" i="7"/>
  <c r="G25" i="7"/>
  <c r="H25" i="7"/>
  <c r="J25" i="7" s="1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6" i="7"/>
  <c r="H36" i="7"/>
  <c r="I36" i="7"/>
  <c r="G37" i="7"/>
  <c r="H37" i="7"/>
  <c r="I37" i="7"/>
  <c r="I9" i="7"/>
  <c r="H9" i="7"/>
  <c r="J9" i="7" s="1"/>
  <c r="G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6" i="7"/>
  <c r="D37" i="7"/>
  <c r="D9" i="7"/>
  <c r="H10" i="5"/>
  <c r="J10" i="5" s="1"/>
  <c r="I10" i="5"/>
  <c r="H11" i="5"/>
  <c r="I11" i="5"/>
  <c r="H12" i="5"/>
  <c r="I12" i="5"/>
  <c r="H13" i="5"/>
  <c r="I13" i="5"/>
  <c r="H14" i="5"/>
  <c r="I14" i="5"/>
  <c r="H15" i="5"/>
  <c r="I15" i="5"/>
  <c r="H16" i="5"/>
  <c r="J16" i="5" s="1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J26" i="5" s="1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6" i="5"/>
  <c r="I36" i="5"/>
  <c r="H37" i="5"/>
  <c r="I37" i="5"/>
  <c r="I9" i="5"/>
  <c r="H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6" i="5"/>
  <c r="G37" i="5"/>
  <c r="G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6" i="5"/>
  <c r="D37" i="5"/>
  <c r="D9" i="5"/>
  <c r="C40" i="9"/>
  <c r="E40" i="9"/>
  <c r="F40" i="9"/>
  <c r="C38" i="9"/>
  <c r="E38" i="9"/>
  <c r="F38" i="9"/>
  <c r="B40" i="9"/>
  <c r="B38" i="9"/>
  <c r="C34" i="8"/>
  <c r="D34" i="8"/>
  <c r="E34" i="8"/>
  <c r="C35" i="8"/>
  <c r="D35" i="8"/>
  <c r="E35" i="8"/>
  <c r="B35" i="8"/>
  <c r="B34" i="8"/>
  <c r="C38" i="7"/>
  <c r="E38" i="7"/>
  <c r="F38" i="7"/>
  <c r="K38" i="7"/>
  <c r="L38" i="7"/>
  <c r="C39" i="7"/>
  <c r="E39" i="7"/>
  <c r="F39" i="7"/>
  <c r="K39" i="7"/>
  <c r="L39" i="7"/>
  <c r="B39" i="7"/>
  <c r="B38" i="7"/>
  <c r="C35" i="6"/>
  <c r="C38" i="6" s="1"/>
  <c r="D35" i="6"/>
  <c r="E35" i="6"/>
  <c r="C36" i="6"/>
  <c r="D36" i="6"/>
  <c r="E36" i="6"/>
  <c r="B36" i="6"/>
  <c r="B35" i="6"/>
  <c r="C39" i="5"/>
  <c r="E39" i="5"/>
  <c r="F39" i="5"/>
  <c r="K39" i="5"/>
  <c r="L39" i="5"/>
  <c r="B39" i="5"/>
  <c r="C38" i="5"/>
  <c r="E38" i="5"/>
  <c r="F38" i="5"/>
  <c r="K38" i="5"/>
  <c r="L38" i="5"/>
  <c r="B38" i="5"/>
  <c r="B41" i="5" s="1"/>
  <c r="C36" i="4"/>
  <c r="D36" i="4"/>
  <c r="E36" i="4"/>
  <c r="B36" i="4"/>
  <c r="C35" i="4"/>
  <c r="D35" i="4"/>
  <c r="E35" i="4"/>
  <c r="B35" i="4"/>
  <c r="C39" i="3"/>
  <c r="E39" i="3"/>
  <c r="F39" i="3"/>
  <c r="K39" i="3"/>
  <c r="L39" i="3"/>
  <c r="B3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6" i="3"/>
  <c r="I37" i="3"/>
  <c r="I9" i="3"/>
  <c r="H10" i="3"/>
  <c r="H11" i="3"/>
  <c r="J11" i="3" s="1"/>
  <c r="H12" i="3"/>
  <c r="J12" i="3" s="1"/>
  <c r="H13" i="3"/>
  <c r="H14" i="3"/>
  <c r="H15" i="3"/>
  <c r="H16" i="3"/>
  <c r="H17" i="3"/>
  <c r="H18" i="3"/>
  <c r="H19" i="3"/>
  <c r="H20" i="3"/>
  <c r="J20" i="3" s="1"/>
  <c r="H21" i="3"/>
  <c r="H22" i="3"/>
  <c r="H23" i="3"/>
  <c r="H24" i="3"/>
  <c r="H25" i="3"/>
  <c r="H26" i="3"/>
  <c r="H27" i="3"/>
  <c r="J27" i="3" s="1"/>
  <c r="H28" i="3"/>
  <c r="J28" i="3" s="1"/>
  <c r="H29" i="3"/>
  <c r="H30" i="3"/>
  <c r="H31" i="3"/>
  <c r="H32" i="3"/>
  <c r="H33" i="3"/>
  <c r="H34" i="3"/>
  <c r="H36" i="3"/>
  <c r="J36" i="3" s="1"/>
  <c r="H37" i="3"/>
  <c r="J37" i="3" s="1"/>
  <c r="H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6" i="3"/>
  <c r="G37" i="3"/>
  <c r="G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6" i="3"/>
  <c r="D37" i="3"/>
  <c r="D9" i="3"/>
  <c r="G40" i="3" l="1"/>
  <c r="D40" i="3"/>
  <c r="H40" i="3"/>
  <c r="I40" i="3"/>
  <c r="G41" i="9"/>
  <c r="E42" i="9"/>
  <c r="I41" i="9"/>
  <c r="H41" i="9"/>
  <c r="D41" i="9"/>
  <c r="C42" i="9"/>
  <c r="J18" i="9"/>
  <c r="J14" i="9"/>
  <c r="J31" i="9"/>
  <c r="J20" i="9"/>
  <c r="M40" i="7"/>
  <c r="G40" i="7"/>
  <c r="J19" i="7"/>
  <c r="J15" i="7"/>
  <c r="H40" i="7"/>
  <c r="J13" i="7"/>
  <c r="I40" i="7"/>
  <c r="D40" i="7"/>
  <c r="J36" i="7"/>
  <c r="J31" i="7"/>
  <c r="J27" i="7"/>
  <c r="J37" i="7"/>
  <c r="J29" i="7"/>
  <c r="G39" i="3"/>
  <c r="E37" i="8"/>
  <c r="J15" i="5"/>
  <c r="J11" i="5"/>
  <c r="D40" i="9"/>
  <c r="J12" i="9"/>
  <c r="J39" i="11"/>
  <c r="J40" i="11" s="1"/>
  <c r="J37" i="15"/>
  <c r="D37" i="8"/>
  <c r="C37" i="8"/>
  <c r="F42" i="9"/>
  <c r="J39" i="13"/>
  <c r="E38" i="6"/>
  <c r="D38" i="6"/>
  <c r="G38" i="5"/>
  <c r="J9" i="5"/>
  <c r="J17" i="5"/>
  <c r="J24" i="9"/>
  <c r="J37" i="11"/>
  <c r="J38" i="13"/>
  <c r="J39" i="15"/>
  <c r="J40" i="15" s="1"/>
  <c r="M40" i="11"/>
  <c r="G40" i="5"/>
  <c r="D40" i="5"/>
  <c r="J13" i="5"/>
  <c r="H40" i="5"/>
  <c r="J34" i="5"/>
  <c r="I40" i="5"/>
  <c r="G39" i="5"/>
  <c r="J37" i="5"/>
  <c r="J33" i="5"/>
  <c r="J29" i="5"/>
  <c r="J25" i="5"/>
  <c r="J41" i="17"/>
  <c r="J40" i="13"/>
  <c r="J29" i="9"/>
  <c r="J21" i="9"/>
  <c r="J16" i="9"/>
  <c r="I38" i="9"/>
  <c r="G40" i="9"/>
  <c r="J37" i="9"/>
  <c r="J10" i="9"/>
  <c r="J30" i="9"/>
  <c r="G38" i="9"/>
  <c r="J34" i="9"/>
  <c r="J28" i="9"/>
  <c r="J23" i="9"/>
  <c r="J33" i="9"/>
  <c r="J25" i="9"/>
  <c r="H38" i="9"/>
  <c r="I40" i="9"/>
  <c r="D38" i="9"/>
  <c r="J36" i="9"/>
  <c r="H40" i="9"/>
  <c r="J15" i="9"/>
  <c r="J32" i="9"/>
  <c r="J17" i="9"/>
  <c r="J26" i="9"/>
  <c r="J19" i="9"/>
  <c r="J18" i="7"/>
  <c r="J20" i="7"/>
  <c r="J28" i="7"/>
  <c r="J17" i="7"/>
  <c r="J24" i="7"/>
  <c r="J33" i="7"/>
  <c r="J21" i="7"/>
  <c r="J22" i="7"/>
  <c r="J26" i="7"/>
  <c r="J10" i="7"/>
  <c r="J12" i="7"/>
  <c r="J30" i="7"/>
  <c r="J14" i="7"/>
  <c r="J32" i="7"/>
  <c r="J16" i="7"/>
  <c r="J34" i="7"/>
  <c r="J24" i="5"/>
  <c r="J36" i="5"/>
  <c r="J12" i="5"/>
  <c r="J20" i="5"/>
  <c r="J31" i="5"/>
  <c r="J27" i="5"/>
  <c r="J32" i="5"/>
  <c r="J28" i="5"/>
  <c r="J21" i="5"/>
  <c r="I39" i="5"/>
  <c r="J30" i="5"/>
  <c r="J23" i="5"/>
  <c r="J19" i="5"/>
  <c r="D39" i="5"/>
  <c r="D38" i="5"/>
  <c r="J18" i="5"/>
  <c r="J22" i="5"/>
  <c r="H38" i="5"/>
  <c r="J33" i="3"/>
  <c r="J25" i="3"/>
  <c r="J17" i="3"/>
  <c r="I39" i="3"/>
  <c r="H39" i="3"/>
  <c r="D39" i="3"/>
  <c r="J19" i="3"/>
  <c r="J30" i="3"/>
  <c r="J22" i="3"/>
  <c r="J14" i="3"/>
  <c r="J9" i="3"/>
  <c r="J29" i="3"/>
  <c r="J21" i="3"/>
  <c r="J13" i="3"/>
  <c r="J27" i="9"/>
  <c r="J13" i="9"/>
  <c r="J41" i="9" s="1"/>
  <c r="J11" i="9"/>
  <c r="J14" i="5"/>
  <c r="I38" i="5"/>
  <c r="H39" i="5"/>
  <c r="K41" i="7"/>
  <c r="E41" i="7"/>
  <c r="C41" i="7"/>
  <c r="L41" i="7"/>
  <c r="F41" i="7"/>
  <c r="J34" i="3"/>
  <c r="J26" i="3"/>
  <c r="J18" i="3"/>
  <c r="J10" i="3"/>
  <c r="J32" i="3"/>
  <c r="J24" i="3"/>
  <c r="J16" i="3"/>
  <c r="J31" i="3"/>
  <c r="J23" i="3"/>
  <c r="J15" i="3"/>
  <c r="B42" i="9"/>
  <c r="B37" i="8"/>
  <c r="B41" i="7"/>
  <c r="B38" i="6"/>
  <c r="K41" i="5"/>
  <c r="E41" i="5"/>
  <c r="C41" i="5"/>
  <c r="M37" i="5"/>
  <c r="M36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E38" i="4"/>
  <c r="D38" i="4"/>
  <c r="C38" i="4"/>
  <c r="B38" i="4"/>
  <c r="L38" i="3"/>
  <c r="L41" i="3" s="1"/>
  <c r="K38" i="3"/>
  <c r="F38" i="3"/>
  <c r="E38" i="3"/>
  <c r="C38" i="3"/>
  <c r="B38" i="3"/>
  <c r="M37" i="3"/>
  <c r="M36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40" i="3" s="1"/>
  <c r="M12" i="3"/>
  <c r="M11" i="3"/>
  <c r="M10" i="3"/>
  <c r="M9" i="3"/>
  <c r="I38" i="3"/>
  <c r="E36" i="2"/>
  <c r="D36" i="2"/>
  <c r="E35" i="2"/>
  <c r="D35" i="2"/>
  <c r="C35" i="2"/>
  <c r="B35" i="2"/>
  <c r="E34" i="2"/>
  <c r="E37" i="2" s="1"/>
  <c r="D34" i="2"/>
  <c r="C34" i="2"/>
  <c r="C37" i="2" s="1"/>
  <c r="B34" i="2"/>
  <c r="J40" i="3" l="1"/>
  <c r="G42" i="9"/>
  <c r="H42" i="9"/>
  <c r="D42" i="9"/>
  <c r="J40" i="7"/>
  <c r="D37" i="2"/>
  <c r="M40" i="5"/>
  <c r="J38" i="9"/>
  <c r="M39" i="5"/>
  <c r="J40" i="5"/>
  <c r="J39" i="5"/>
  <c r="M38" i="5"/>
  <c r="I42" i="9"/>
  <c r="J40" i="9"/>
  <c r="M39" i="3"/>
  <c r="J39" i="3"/>
  <c r="B37" i="2"/>
  <c r="I38" i="7"/>
  <c r="I39" i="7"/>
  <c r="M38" i="7"/>
  <c r="M39" i="7"/>
  <c r="D38" i="7"/>
  <c r="D39" i="7"/>
  <c r="G38" i="7"/>
  <c r="G39" i="7"/>
  <c r="H38" i="7"/>
  <c r="H39" i="7"/>
  <c r="D41" i="5"/>
  <c r="G41" i="5"/>
  <c r="L41" i="5"/>
  <c r="F41" i="5"/>
  <c r="B41" i="3"/>
  <c r="E41" i="3"/>
  <c r="K41" i="3"/>
  <c r="D38" i="3"/>
  <c r="G38" i="3"/>
  <c r="G41" i="3" s="1"/>
  <c r="M38" i="3"/>
  <c r="C41" i="3"/>
  <c r="F41" i="3"/>
  <c r="J38" i="5"/>
  <c r="H38" i="3"/>
  <c r="J42" i="9" l="1"/>
  <c r="G41" i="7"/>
  <c r="J39" i="7"/>
  <c r="H41" i="7"/>
  <c r="I41" i="7"/>
  <c r="D41" i="7"/>
  <c r="J38" i="7"/>
  <c r="M41" i="7"/>
  <c r="H41" i="5"/>
  <c r="M41" i="5"/>
  <c r="J41" i="5"/>
  <c r="I41" i="5"/>
  <c r="M41" i="3"/>
  <c r="D41" i="3"/>
  <c r="I41" i="3"/>
  <c r="H41" i="3"/>
  <c r="J38" i="3"/>
  <c r="J41" i="7" l="1"/>
  <c r="J41" i="3"/>
</calcChain>
</file>

<file path=xl/sharedStrings.xml><?xml version="1.0" encoding="utf-8"?>
<sst xmlns="http://schemas.openxmlformats.org/spreadsheetml/2006/main" count="1496" uniqueCount="130">
  <si>
    <t>JADUAL 4.4: JUMLAH PENUMPANG YANG DIKENDALIKAN MENGIKUT LAPANGAN TERBANG (TIDAK TERMASUK PENUMPANG TRANSIT), MALAYSIA, SUKU PERTAMA, 2021</t>
  </si>
  <si>
    <t>Table 4.4: Total Passengers Handled by Airports (Excluding Transit Passengers), Malaysia, First Quarter, 2021</t>
  </si>
  <si>
    <r>
      <t xml:space="preserve">LAPANGAN TERBANG </t>
    </r>
    <r>
      <rPr>
        <i/>
        <sz val="10"/>
        <rFont val="Arial"/>
        <family val="2"/>
      </rPr>
      <t>Airport</t>
    </r>
  </si>
  <si>
    <r>
      <t xml:space="preserve">SUKU PERTAMA </t>
    </r>
    <r>
      <rPr>
        <i/>
        <sz val="10"/>
        <rFont val="Arial"/>
        <family val="2"/>
      </rPr>
      <t>First Quarter</t>
    </r>
  </si>
  <si>
    <r>
      <t xml:space="preserve">SUKU KEDUA </t>
    </r>
    <r>
      <rPr>
        <i/>
        <sz val="10"/>
        <rFont val="Arial"/>
        <family val="2"/>
      </rPr>
      <t>Second Quarter</t>
    </r>
  </si>
  <si>
    <r>
      <t xml:space="preserve">SUKU KETIGA </t>
    </r>
    <r>
      <rPr>
        <i/>
        <sz val="10"/>
        <rFont val="Arial"/>
        <family val="2"/>
      </rPr>
      <t>Third Quarter</t>
    </r>
  </si>
  <si>
    <r>
      <t xml:space="preserve">SUKU KEEMPAT </t>
    </r>
    <r>
      <rPr>
        <i/>
        <sz val="10"/>
        <rFont val="Arial"/>
        <family val="2"/>
      </rPr>
      <t>Fourth Quarter</t>
    </r>
  </si>
  <si>
    <t>KLIA</t>
  </si>
  <si>
    <t>KLIA2</t>
  </si>
  <si>
    <t xml:space="preserve">PULAU PINANG </t>
  </si>
  <si>
    <t>KOTA KINABALU</t>
  </si>
  <si>
    <t>KUCHING</t>
  </si>
  <si>
    <t>LANGKAWI</t>
  </si>
  <si>
    <t>JOHOR BAHRU</t>
  </si>
  <si>
    <t>KOTA BHARU</t>
  </si>
  <si>
    <t>IPOH</t>
  </si>
  <si>
    <t>KUALA TERENGGANU</t>
  </si>
  <si>
    <t>ALOR SETAR</t>
  </si>
  <si>
    <t>MELAKA</t>
  </si>
  <si>
    <t>SUBANG</t>
  </si>
  <si>
    <t>KUANTAN</t>
  </si>
  <si>
    <t>TIOMAN</t>
  </si>
  <si>
    <t>PANGKOR</t>
  </si>
  <si>
    <t>REDANG</t>
  </si>
  <si>
    <t>LABUAN</t>
  </si>
  <si>
    <t>LAHAD DATU</t>
  </si>
  <si>
    <t>SANDAKAN</t>
  </si>
  <si>
    <t>TAWAU</t>
  </si>
  <si>
    <t>BINTULU</t>
  </si>
  <si>
    <t>MIRI</t>
  </si>
  <si>
    <t>SIBU</t>
  </si>
  <si>
    <t>MULU</t>
  </si>
  <si>
    <t>LIMBANG</t>
  </si>
  <si>
    <t>STOL SABAH</t>
  </si>
  <si>
    <t>STOL SARAWAK</t>
  </si>
  <si>
    <r>
      <t>SEMENANJUNG</t>
    </r>
    <r>
      <rPr>
        <sz val="11"/>
        <color theme="1"/>
        <rFont val="Calibri"/>
        <family val="2"/>
        <scheme val="minor"/>
      </rPr>
      <t xml:space="preserve">                     </t>
    </r>
    <r>
      <rPr>
        <i/>
        <sz val="10"/>
        <rFont val="Arial"/>
        <family val="2"/>
      </rPr>
      <t xml:space="preserve">Peninsular    </t>
    </r>
    <r>
      <rPr>
        <sz val="11"/>
        <color theme="1"/>
        <rFont val="Calibri"/>
        <family val="2"/>
        <scheme val="minor"/>
      </rPr>
      <t xml:space="preserve">
</t>
    </r>
  </si>
  <si>
    <t xml:space="preserve">SABAH </t>
  </si>
  <si>
    <t>SARAWAK</t>
  </si>
  <si>
    <r>
      <t xml:space="preserve">JUMLAH                        </t>
    </r>
    <r>
      <rPr>
        <i/>
        <sz val="10"/>
        <rFont val="Arial"/>
        <family val="2"/>
      </rPr>
      <t xml:space="preserve">Total         </t>
    </r>
    <r>
      <rPr>
        <b/>
        <sz val="10"/>
        <rFont val="Arial"/>
        <family val="2"/>
      </rPr>
      <t xml:space="preserve">     
</t>
    </r>
    <r>
      <rPr>
        <i/>
        <sz val="10"/>
        <rFont val="Arial"/>
        <family val="2"/>
      </rPr>
      <t/>
    </r>
  </si>
  <si>
    <r>
      <t xml:space="preserve">SUMBER/ </t>
    </r>
    <r>
      <rPr>
        <i/>
        <sz val="10"/>
        <rFont val="Arial"/>
        <family val="2"/>
      </rPr>
      <t>Source</t>
    </r>
    <r>
      <rPr>
        <b/>
        <sz val="10"/>
        <rFont val="Arial"/>
        <family val="2"/>
      </rPr>
      <t>: MALAYSIA AIRPORTS HOLDINGS BERHAD (MAHB), SENAI AIRPORT TERMINAL SERVICES (SATS)</t>
    </r>
  </si>
  <si>
    <t>JADUAL 4.5: JUMLAH PENUMPANG YANG DIKENDALIKAN MENGIKUT LAPANGAN TERBANG, MALAYSIA, SUKU PERTAMA, 2021</t>
  </si>
  <si>
    <t>Table 4.5: Total Passengers Handled by Airports, Malaysia, First Quarter, 2021</t>
  </si>
  <si>
    <r>
      <t>LAPANGAN TERBANG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0"/>
        <rFont val="Arial"/>
        <family val="2"/>
      </rPr>
      <t>Airports</t>
    </r>
  </si>
  <si>
    <r>
      <t xml:space="preserve">DALAM NEGERI </t>
    </r>
    <r>
      <rPr>
        <sz val="11"/>
        <color theme="1"/>
        <rFont val="Calibri"/>
        <family val="2"/>
        <scheme val="minor"/>
      </rPr>
      <t xml:space="preserve">                              
</t>
    </r>
    <r>
      <rPr>
        <i/>
        <sz val="10"/>
        <rFont val="Arial"/>
        <family val="2"/>
      </rPr>
      <t>Domestic</t>
    </r>
  </si>
  <si>
    <r>
      <t xml:space="preserve">ANTARABANGSA </t>
    </r>
    <r>
      <rPr>
        <sz val="11"/>
        <color theme="1"/>
        <rFont val="Calibri"/>
        <family val="2"/>
        <scheme val="minor"/>
      </rPr>
      <t xml:space="preserve">                             </t>
    </r>
    <r>
      <rPr>
        <i/>
        <sz val="10"/>
        <rFont val="Arial"/>
        <family val="2"/>
      </rPr>
      <t xml:space="preserve"> 
International</t>
    </r>
  </si>
  <si>
    <r>
      <t>JUMLAH</t>
    </r>
    <r>
      <rPr>
        <sz val="11"/>
        <color theme="1"/>
        <rFont val="Calibri"/>
        <family val="2"/>
        <scheme val="minor"/>
      </rPr>
      <t xml:space="preserve">                                                         
</t>
    </r>
    <r>
      <rPr>
        <i/>
        <sz val="10"/>
        <rFont val="Arial"/>
        <family val="2"/>
      </rPr>
      <t>Total</t>
    </r>
  </si>
  <si>
    <r>
      <t xml:space="preserve">TRANSIT                               </t>
    </r>
    <r>
      <rPr>
        <sz val="11"/>
        <color theme="1"/>
        <rFont val="Calibri"/>
        <family val="2"/>
        <scheme val="minor"/>
      </rPr>
      <t xml:space="preserve">                          
</t>
    </r>
    <r>
      <rPr>
        <i/>
        <sz val="10"/>
        <rFont val="Arial"/>
        <family val="2"/>
      </rPr>
      <t>Transit</t>
    </r>
  </si>
  <si>
    <r>
      <t>KETIBAAN</t>
    </r>
    <r>
      <rPr>
        <i/>
        <sz val="10"/>
        <rFont val="Arial"/>
        <family val="2"/>
      </rPr>
      <t xml:space="preserve"> 
Arrival</t>
    </r>
  </si>
  <si>
    <r>
      <t>BERLEPAS</t>
    </r>
    <r>
      <rPr>
        <sz val="11"/>
        <color theme="1"/>
        <rFont val="Calibri"/>
        <family val="2"/>
        <scheme val="minor"/>
      </rPr>
      <t xml:space="preserve"> 
</t>
    </r>
    <r>
      <rPr>
        <i/>
        <sz val="10"/>
        <rFont val="Arial"/>
        <family val="2"/>
      </rPr>
      <t>Departure</t>
    </r>
  </si>
  <si>
    <r>
      <t>JUMLAH</t>
    </r>
    <r>
      <rPr>
        <sz val="11"/>
        <color theme="1"/>
        <rFont val="Calibri"/>
        <family val="2"/>
        <scheme val="minor"/>
      </rPr>
      <t xml:space="preserve"> 
</t>
    </r>
    <r>
      <rPr>
        <i/>
        <sz val="10"/>
        <rFont val="Arial"/>
        <family val="2"/>
      </rPr>
      <t>Total</t>
    </r>
  </si>
  <si>
    <r>
      <t>DALAM NEGERI</t>
    </r>
    <r>
      <rPr>
        <i/>
        <sz val="10"/>
        <rFont val="Arial"/>
        <family val="2"/>
      </rPr>
      <t xml:space="preserve"> 
Domestic</t>
    </r>
  </si>
  <si>
    <r>
      <t>ANTARABANGSA</t>
    </r>
    <r>
      <rPr>
        <sz val="11"/>
        <color theme="1"/>
        <rFont val="Calibri"/>
        <family val="2"/>
        <scheme val="minor"/>
      </rPr>
      <t xml:space="preserve"> 
</t>
    </r>
    <r>
      <rPr>
        <i/>
        <sz val="10"/>
        <rFont val="Arial"/>
        <family val="2"/>
      </rPr>
      <t>International</t>
    </r>
  </si>
  <si>
    <t xml:space="preserve">KLIA2 </t>
  </si>
  <si>
    <r>
      <t>SEMENANJUNG</t>
    </r>
    <r>
      <rPr>
        <sz val="11"/>
        <color theme="1"/>
        <rFont val="Calibri"/>
        <family val="2"/>
        <scheme val="minor"/>
      </rPr>
      <t xml:space="preserve">                         </t>
    </r>
    <r>
      <rPr>
        <i/>
        <sz val="10"/>
        <rFont val="Arial"/>
        <family val="2"/>
      </rPr>
      <t>Peninsular</t>
    </r>
  </si>
  <si>
    <r>
      <t xml:space="preserve">JUMLAH                                     
</t>
    </r>
    <r>
      <rPr>
        <i/>
        <sz val="10"/>
        <rFont val="Arial"/>
        <family val="2"/>
      </rPr>
      <t>Total</t>
    </r>
    <r>
      <rPr>
        <b/>
        <sz val="10"/>
        <rFont val="Arial"/>
        <family val="2"/>
      </rPr>
      <t xml:space="preserve"> </t>
    </r>
  </si>
  <si>
    <t>JADUAL 4.6: JUMLAH KARGO YANG DIKENDALIKAN MENGIKUT LAPANGAN TERBANG (TIDAK TERMASUK KARGO TRANSIT), MALAYSIA, SUKU PERTAMA, 2021</t>
  </si>
  <si>
    <t>Table 4.6: Total Cargo Handled by Airports (Excluding Cargo in Transit), Malaysia, First Quarter, 2021</t>
  </si>
  <si>
    <t>KILOGRAM</t>
  </si>
  <si>
    <r>
      <t>SEMENANJUNG</t>
    </r>
    <r>
      <rPr>
        <sz val="11"/>
        <color theme="1"/>
        <rFont val="Calibri"/>
        <family val="2"/>
        <scheme val="minor"/>
      </rPr>
      <t xml:space="preserve">                         
</t>
    </r>
    <r>
      <rPr>
        <i/>
        <sz val="10"/>
        <rFont val="Arial"/>
        <family val="2"/>
      </rPr>
      <t>Peninsular</t>
    </r>
  </si>
  <si>
    <r>
      <t xml:space="preserve">JUMLAH                                     
</t>
    </r>
    <r>
      <rPr>
        <i/>
        <sz val="10"/>
        <rFont val="Arial"/>
        <family val="2"/>
      </rPr>
      <t>Total</t>
    </r>
    <r>
      <rPr>
        <b/>
        <i/>
        <sz val="10"/>
        <rFont val="Arial"/>
        <family val="2"/>
      </rPr>
      <t xml:space="preserve"> </t>
    </r>
  </si>
  <si>
    <t>JADUAL 4.7: JUMLAH KARGO YANG DIKENDALIKAN MENGIKUT LAPANGAN TERBANG, MALAYSIA, SUKU PERTAMA, 2021</t>
  </si>
  <si>
    <t>Table 4.7: Total Cargo Handled by Airports, Malaysia, First Quarter, 2021</t>
  </si>
  <si>
    <r>
      <t>DIHANTAR</t>
    </r>
    <r>
      <rPr>
        <i/>
        <sz val="10"/>
        <rFont val="Arial"/>
        <family val="2"/>
      </rPr>
      <t xml:space="preserve"> 
Unloaded</t>
    </r>
  </si>
  <si>
    <r>
      <t>DIANGKUT</t>
    </r>
    <r>
      <rPr>
        <sz val="11"/>
        <color theme="1"/>
        <rFont val="Calibri"/>
        <family val="2"/>
        <scheme val="minor"/>
      </rPr>
      <t xml:space="preserve"> 
</t>
    </r>
    <r>
      <rPr>
        <i/>
        <sz val="10"/>
        <rFont val="Arial"/>
        <family val="2"/>
      </rPr>
      <t>Loaded</t>
    </r>
  </si>
  <si>
    <r>
      <t>ANTARA-BANGSA</t>
    </r>
    <r>
      <rPr>
        <sz val="11"/>
        <color theme="1"/>
        <rFont val="Calibri"/>
        <family val="2"/>
        <scheme val="minor"/>
      </rPr>
      <t xml:space="preserve"> 
</t>
    </r>
    <r>
      <rPr>
        <i/>
        <sz val="10"/>
        <rFont val="Arial"/>
        <family val="2"/>
      </rPr>
      <t>International</t>
    </r>
  </si>
  <si>
    <t>JADUAL 4.8: JUMLAH MEL YANG DIKENDALIKAN MENGIKUT LAPANGAN TERBANG (TIDAK TERMASUK MEL TRANSIT), MALAYSIA, SUKU PERTAMA, 2021</t>
  </si>
  <si>
    <t>Table 4.8: Total Mail Handled by Airports (Excluding Mel in Transit), Malaysia, First Quarter, 2021</t>
  </si>
  <si>
    <r>
      <t xml:space="preserve">LAPANGAN TERBANG
</t>
    </r>
    <r>
      <rPr>
        <i/>
        <sz val="10"/>
        <rFont val="Arial"/>
        <family val="2"/>
      </rPr>
      <t xml:space="preserve"> Airports</t>
    </r>
  </si>
  <si>
    <r>
      <t xml:space="preserve">SUKU KETIGA     </t>
    </r>
    <r>
      <rPr>
        <i/>
        <sz val="10"/>
        <rFont val="Arial"/>
        <family val="2"/>
      </rPr>
      <t>Third Quarter</t>
    </r>
  </si>
  <si>
    <r>
      <t xml:space="preserve">SUKU KEEMPAT     </t>
    </r>
    <r>
      <rPr>
        <i/>
        <sz val="10"/>
        <rFont val="Arial"/>
        <family val="2"/>
      </rPr>
      <t>Fourth Quarter</t>
    </r>
  </si>
  <si>
    <r>
      <rPr>
        <b/>
        <sz val="10"/>
        <rFont val="Arial"/>
        <family val="2"/>
      </rPr>
      <t>SUMBER/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0"/>
        <rFont val="Arial"/>
        <family val="2"/>
      </rPr>
      <t>Source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0"/>
        <rFont val="Arial"/>
        <family val="2"/>
      </rPr>
      <t>MALAYSIA AIRPORTS HOLDINGS BERHAD (MAHB)</t>
    </r>
  </si>
  <si>
    <t>JADUAL 4.9: JUMLAH MEL YANG DIKENDALIKAN MENGIKUT LAPANGAN TERBANG, MALAYSIA, SUKU PERTAMA, 2021</t>
  </si>
  <si>
    <t>Table 4.9: Total Mail Handled by Airports, Malaysia, First Quarter, 2021</t>
  </si>
  <si>
    <r>
      <t xml:space="preserve">SUMBER/ </t>
    </r>
    <r>
      <rPr>
        <i/>
        <sz val="10"/>
        <rFont val="Arial"/>
        <family val="2"/>
      </rPr>
      <t>Source</t>
    </r>
    <r>
      <rPr>
        <b/>
        <sz val="10"/>
        <rFont val="Arial"/>
        <family val="2"/>
      </rPr>
      <t>: MALAYSIA AIRPORTS HOLDINGS BERHAD (MAHB)</t>
    </r>
  </si>
  <si>
    <t>JADUAL 4.10: JUMLAH PERGERAKAN PESAWAT PERDAGANGAN YANG DIKENDALIKAN MENGIKUT LAPANGAN TERBANG, MALAYSIA, SUKU PERTAMA, 2021</t>
  </si>
  <si>
    <t>Table 4.10: Total Commercial Aircraft Movements Handled by Airports, Malaysia, First Quarter, 2021</t>
  </si>
  <si>
    <r>
      <rPr>
        <b/>
        <sz val="10"/>
        <rFont val="Arial"/>
        <family val="2"/>
      </rPr>
      <t>SUMBER/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0"/>
        <rFont val="Arial"/>
        <family val="2"/>
      </rPr>
      <t>Source</t>
    </r>
    <r>
      <rPr>
        <b/>
        <sz val="10"/>
        <rFont val="Arial"/>
        <family val="2"/>
      </rPr>
      <t>: MALAYSIA AIRPORTS HOLDINGS BERHAD (MAHB), SENAI AIRPORT TERMINAL SERVICES (SATS)</t>
    </r>
  </si>
  <si>
    <t>JADUAL 4.11: JUMLAH PERGERAKKAN PESAWAT PERDAGANGAN YANG DIKENDALIKAN MENGIKUT LAPANGAN TERBANG, MALAYSIA, SUKU PERTAMA, 2021</t>
  </si>
  <si>
    <t>Table 4.11: Total Commercial Aircraft Movements Handled by Airports, Malaysia, First Quarter, 2021</t>
  </si>
  <si>
    <r>
      <t>BERJADUAL</t>
    </r>
    <r>
      <rPr>
        <i/>
        <sz val="10"/>
        <rFont val="Arial"/>
        <family val="2"/>
      </rPr>
      <t xml:space="preserve"> 
Scheduled</t>
    </r>
  </si>
  <si>
    <r>
      <t>TIDAK BERJADUAL</t>
    </r>
    <r>
      <rPr>
        <i/>
        <sz val="10"/>
        <rFont val="Arial"/>
        <family val="2"/>
      </rPr>
      <t xml:space="preserve"> 
Non Scheduled</t>
    </r>
  </si>
  <si>
    <t>MUKAH</t>
  </si>
  <si>
    <t>JADUAL 4.7: JUMLAH KARGO YANG DIKENDALIKAN MENGIKUT LAPANGAN TERBANG, MALAYSIA, SUKU KEDUA, 2021</t>
  </si>
  <si>
    <t>Table 4.7: Total Cargo Handled by Airports, Malaysia, Second Quarter, 2021</t>
  </si>
  <si>
    <t>JADUAL 4.6: JUMLAH KARGO YANG DIKENDALIKAN MENGIKUT LAPANGAN TERBANG (TIDAK TERMASUK KARGO TRANSIT), MALAYSIA, SUKU KEDUA, 2021</t>
  </si>
  <si>
    <t>JADUAL 4.8: JUMLAH MEL YANG DIKENDALIKAN MENGIKUT LAPANGAN TERBANG (TIDAK TERMASUK MEL TRANSIT), MALAYSIA, SUKU KEDUA, 2021</t>
  </si>
  <si>
    <t>Table 4.8: Total Mail Handled by Airports (Excluding Mel in Transit), Malaysia, Second Quarter, 2021</t>
  </si>
  <si>
    <t>JADUAL 4.9: JUMLAH MEL YANG DIKENDALIKAN MENGIKUT LAPANGAN TERBANG, MALAYSIA, SUKU KEDUA, 2021</t>
  </si>
  <si>
    <t>Table 4.9: Total Mail Handled by Airports, Malaysia, Second Quarter, 2021</t>
  </si>
  <si>
    <t>JADUAL 4.10: JUMLAH PERGERAKAN PESAWAT PERDAGANGAN YANG DIKENDALIKAN MENGIKUT LAPANGAN TERBANG, MALAYSIA, SUKU KEDUA, 2021</t>
  </si>
  <si>
    <t>Table 4.10: Total Commercial Aircraft Movements Handled by Airports, Malaysia, Second Quarter, 2021</t>
  </si>
  <si>
    <t>JADUAL 4.11: JUMLAH PERGERAKKAN PESAWAT PERDAGANGAN YANG DIKENDALIKAN MENGIKUT LAPANGAN TERBANG, MALAYSIA, SUKU KEDUA, 2021</t>
  </si>
  <si>
    <t>Table 4.11: Total Commercial Aircraft Movements Handled by Airports, Malaysia, Second Quarter, 2021</t>
  </si>
  <si>
    <t>JADUAL 4.5: JUMLAH PENUMPANG YANG DIKENDALIKAN MENGIKUT LAPANGAN TERBANG, MALAYSIA, SUKU KEDUA, 2021</t>
  </si>
  <si>
    <t>Table 4.5: Total Passengers Handled by Airports, Malaysia, Second Quarter, 2021</t>
  </si>
  <si>
    <t>JADUAL 4.4: JUMLAH PENUMPANG YANG DIKENDALIKAN MENGIKUT LAPANGAN TERBANG (TIDAK TERMASUK PENUMPANG TRANSIT), MALAYSIA, SUKU KEDUA, 2021</t>
  </si>
  <si>
    <t>Table 4.4: Total Passengers Handled by Airports (Excluding Transit Passengers), Malaysia, Second Quarter, 2021</t>
  </si>
  <si>
    <t>Table 4.6: Total Cargo Handled by Airports (Excluding Cargo in Transit), Malaysia, Second Quarter, 2021</t>
  </si>
  <si>
    <t>JADUAL 4.4: JUMLAH PENUMPANG YANG DIKENDALIKAN MENGIKUT LAPANGAN TERBANG (TIDAK TERMASUK PENUMPANG TRANSIT), MALAYSIA, SUKU KETIGA, 2021</t>
  </si>
  <si>
    <t>Table 4.4: Total Passengers Handled by Airports (Excluding Transit Passengers), Malaysia, Third Quarter, 2021</t>
  </si>
  <si>
    <t>JADUAL 4.5: JUMLAH PENUMPANG YANG DIKENDALIKAN MENGIKUT LAPANGAN TERBANG, MALAYSIA, SUKU KETIGA, 2021</t>
  </si>
  <si>
    <t>Table 4.5: Total Passengers Handled by Airports, Malaysia, Third Quarter, 2021</t>
  </si>
  <si>
    <t>JADUAL 4.6: JUMLAH KARGO YANG DIKENDALIKAN MENGIKUT LAPANGAN TERBANG (TIDAK TERMASUK KARGO TRANSIT), MALAYSIA, SUKU KETIGA, 2021</t>
  </si>
  <si>
    <t>Table 4.6: Total Cargo Handled by Airports (Excluding Cargo in Transit), Malaysia, Third Quarter, 2021</t>
  </si>
  <si>
    <t>JADUAL 4.7: JUMLAH KARGO YANG DIKENDALIKAN MENGIKUT LAPANGAN TERBANG, MALAYSIA, SUKU KETIGA, 2021</t>
  </si>
  <si>
    <t>Table 4.7: Total Cargo Handled by Airports, Malaysia, Third Quarter, 2021</t>
  </si>
  <si>
    <t>JADUAL 4.8: JUMLAH MEL YANG DIKENDALIKAN MENGIKUT LAPANGAN TERBANG (TIDAK TERMASUK MEL TRANSIT), MALAYSIA, SUKU KETIGA, 2021</t>
  </si>
  <si>
    <t>Table 4.8: Total Mail Handled by Airports (Excluding Mel in Transit), Malaysia, Third Quarter, 2021</t>
  </si>
  <si>
    <t>JADUAL 4.9: JUMLAH MEL YANG DIKENDALIKAN MENGIKUT LAPANGAN TERBANG, MALAYSIA, SUKU KETIGA, 2021</t>
  </si>
  <si>
    <t>Table 4.9: Total Mail Handled by Airports, Malaysia, Third Quarter, 2021</t>
  </si>
  <si>
    <t>JADUAL 4.10: JUMLAH PERGERAKAN PESAWAT PERDAGANGAN YANG DIKENDALIKAN MENGIKUT LAPANGAN TERBANG, MALAYSIA, SUKU KETIGA, 2021</t>
  </si>
  <si>
    <t>Table 4.10: Total Commercial Aircraft Movements Handled by Airports, Malaysia, Third Quarter, 2021</t>
  </si>
  <si>
    <t>JADUAL 4.11: JUMLAH PERGERAKKAN PESAWAT PERDAGANGAN YANG DIKENDALIKAN MENGIKUT LAPANGAN TERBANG, MALAYSIA, SUKU KETIGA, 2021</t>
  </si>
  <si>
    <t>Table 4.11: Total Commercial Aircraft Movements Handled by Airports, Malaysia, Third Quarter, 2021</t>
  </si>
  <si>
    <t>JADUAL 4.4: JUMLAH PENUMPANG YANG DIKENDALIKAN MENGIKUT LAPANGAN TERBANG (TIDAK TERMASUK PENUMPANG TRANSIT), MALAYSIA, SUKU KEEMPAT, 2021</t>
  </si>
  <si>
    <t>Table 4.4: Total Passengers Handled by Airports (Excluding Transit Passengers), Malaysia, Fourth Quarter, 2021</t>
  </si>
  <si>
    <t>JADUAL 4.5: JUMLAH PENUMPANG YANG DIKENDALIKAN MENGIKUT LAPANGAN TERBANG, MALAYSIA, SUKU KEEMPAT, 2021</t>
  </si>
  <si>
    <t>Table 4.5: Total Passengers Handled by Airports, Malaysia, Fourth Quarter, 2021</t>
  </si>
  <si>
    <t>JADUAL 4.6: JUMLAH KARGO YANG DIKENDALIKAN MENGIKUT LAPANGAN TERBANG (TIDAK TERMASUK KARGO TRANSIT), MALAYSIA, SUKU KEEMPAT, 2021</t>
  </si>
  <si>
    <t>Table 4.6: Total Cargo Handled by Airports (Excluding Cargo in Transit), Malaysia, Fourth Quarter, 2021</t>
  </si>
  <si>
    <t>JADUAL 4.7: JUMLAH KARGO YANG DIKENDALIKAN MENGIKUT LAPANGAN TERBANG, MALAYSIA, SUKU KEEMPAT, 2021</t>
  </si>
  <si>
    <t>Table 4.7: Total Cargo Handled by Airports, Malaysia, Fourth Quarter, 2021</t>
  </si>
  <si>
    <t>JADUAL 4.8: JUMLAH MEL YANG DIKENDALIKAN MENGIKUT LAPANGAN TERBANG (TIDAK TERMASUK MEL TRANSIT), MALAYSIA, SUKU KEEMPAT, 2021</t>
  </si>
  <si>
    <t>Table 4.8: Total Mail Handled by Airports (Excluding Mel in Transit), Malaysia, Fourth Quarter, 2021</t>
  </si>
  <si>
    <t>JADUAL 4.9: JUMLAH MEL YANG DIKENDALIKAN MENGIKUT LAPANGAN TERBANG, MALAYSIA, SUKU KEEMPAT, 2021</t>
  </si>
  <si>
    <t>Table 4.9: Total Mail Handled by Airports, Malaysia, Fourth Quarter, 2021</t>
  </si>
  <si>
    <t>JADUAL 4.10: JUMLAH PERGERAKAN PESAWAT PERDAGANGAN YANG DIKENDALIKAN MENGIKUT LAPANGAN TERBANG, MALAYSIA, SUKU KEEMPAT, 2021</t>
  </si>
  <si>
    <t>Table 4.10: Total Commercial Aircraft Movements Handled by Airports, Malaysia, Fourth Quarter, 2021</t>
  </si>
  <si>
    <t>JADUAL 4.11: JUMLAH PERGERAKKAN PESAWAT PERDAGANGAN YANG DIKENDALIKAN MENGIKUT LAPANGAN TERBANG, MALAYSIA, SUKU KEEMPAT, 2021</t>
  </si>
  <si>
    <t>Table 4.11: Total Commercial Aircraft Movements Handled by Airports, Malaysia, Fourth Quarter,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</si>
</sst>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* #,##0_-;\-* #,##0_-;_-* &quot;-&quot;??_-;_-@_-"/>
    <numFmt numFmtId="168" formatCode="0.0%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0"/>
      <name val="Arial Unicode MS"/>
      <family val="2"/>
    </font>
    <font>
      <b/>
      <sz val="10"/>
      <name val="Arial Unicode MS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CCF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8" fillId="0" borderId="0"/>
    <xf numFmtId="166" fontId="1" fillId="0" borderId="0"/>
    <xf numFmtId="165" fontId="1" fillId="0" borderId="0" applyFont="0" applyFill="0" applyBorder="0" applyAlignment="0" applyProtection="0"/>
    <xf numFmtId="0" fontId="9" fillId="0" borderId="0"/>
    <xf numFmtId="0" fontId="9" fillId="0" borderId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1" fillId="0" borderId="0" xfId="1" applyFont="1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0" fontId="2" fillId="2" borderId="1" xfId="1" applyFont="1" applyFill="1" applyBorder="1" applyAlignment="1" applyProtection="1">
      <alignment horizontal="center" wrapText="1"/>
      <protection locked="0"/>
    </xf>
    <xf numFmtId="166" fontId="1" fillId="3" borderId="0" xfId="1" applyNumberFormat="1" applyFont="1" applyFill="1" applyBorder="1" applyAlignment="1" applyProtection="1">
      <alignment vertical="center"/>
      <protection locked="0"/>
    </xf>
    <xf numFmtId="166" fontId="1" fillId="3" borderId="0" xfId="1" applyNumberFormat="1" applyFont="1" applyFill="1" applyBorder="1" applyProtection="1">
      <protection locked="0"/>
    </xf>
    <xf numFmtId="166" fontId="1" fillId="0" borderId="0" xfId="1" applyNumberFormat="1" applyFont="1" applyProtection="1">
      <protection locked="0"/>
    </xf>
    <xf numFmtId="166" fontId="1" fillId="3" borderId="0" xfId="1" applyNumberFormat="1" applyFont="1" applyFill="1" applyBorder="1" applyAlignment="1" applyProtection="1">
      <alignment horizontal="center"/>
      <protection locked="0"/>
    </xf>
    <xf numFmtId="164" fontId="1" fillId="3" borderId="0" xfId="1" applyNumberFormat="1" applyFont="1" applyFill="1" applyBorder="1" applyAlignment="1" applyProtection="1">
      <alignment vertical="center" wrapText="1"/>
      <protection locked="0"/>
    </xf>
    <xf numFmtId="0" fontId="2" fillId="0" borderId="0" xfId="1" applyFont="1" applyProtection="1">
      <protection locked="0"/>
    </xf>
    <xf numFmtId="0" fontId="1" fillId="0" borderId="0" xfId="1" applyFont="1" applyAlignment="1" applyProtection="1">
      <protection locked="0"/>
    </xf>
    <xf numFmtId="0" fontId="3" fillId="0" borderId="0" xfId="1" applyFont="1" applyProtection="1">
      <protection locked="0"/>
    </xf>
    <xf numFmtId="166" fontId="1" fillId="3" borderId="0" xfId="2" applyNumberFormat="1" applyFont="1" applyFill="1" applyBorder="1" applyAlignment="1" applyProtection="1">
      <alignment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1" fillId="0" borderId="0" xfId="1" applyFont="1" applyAlignment="1" applyProtection="1">
      <alignment vertical="center"/>
      <protection locked="0"/>
    </xf>
    <xf numFmtId="0" fontId="1" fillId="0" borderId="0" xfId="1" applyFont="1" applyAlignment="1" applyProtection="1">
      <alignment horizontal="center"/>
      <protection locked="0"/>
    </xf>
    <xf numFmtId="0" fontId="2" fillId="0" borderId="0" xfId="1" applyFont="1" applyAlignment="1" applyProtection="1">
      <alignment horizontal="right"/>
      <protection locked="0"/>
    </xf>
    <xf numFmtId="166" fontId="1" fillId="3" borderId="0" xfId="1" applyNumberFormat="1" applyFont="1" applyFill="1" applyBorder="1" applyAlignment="1" applyProtection="1">
      <protection locked="0"/>
    </xf>
    <xf numFmtId="165" fontId="1" fillId="0" borderId="0" xfId="1" applyNumberFormat="1" applyFont="1" applyProtection="1">
      <protection locked="0"/>
    </xf>
    <xf numFmtId="164" fontId="1" fillId="3" borderId="0" xfId="3" applyFont="1" applyFill="1" applyProtection="1">
      <protection locked="0"/>
    </xf>
    <xf numFmtId="166" fontId="1" fillId="3" borderId="0" xfId="1" applyNumberFormat="1" applyFont="1" applyFill="1" applyBorder="1" applyAlignment="1" applyProtection="1">
      <alignment horizontal="right"/>
      <protection locked="0"/>
    </xf>
    <xf numFmtId="167" fontId="1" fillId="3" borderId="0" xfId="2" applyNumberFormat="1" applyFont="1" applyFill="1" applyBorder="1" applyAlignment="1" applyProtection="1">
      <alignment vertical="center"/>
      <protection locked="0"/>
    </xf>
    <xf numFmtId="166" fontId="1" fillId="3" borderId="0" xfId="2" applyNumberFormat="1" applyFont="1" applyFill="1" applyBorder="1" applyAlignment="1" applyProtection="1">
      <protection locked="0"/>
    </xf>
    <xf numFmtId="0" fontId="6" fillId="0" borderId="0" xfId="1" applyFont="1" applyAlignment="1" applyProtection="1">
      <protection locked="0"/>
    </xf>
    <xf numFmtId="0" fontId="6" fillId="0" borderId="0" xfId="1" applyFont="1" applyProtection="1">
      <protection locked="0"/>
    </xf>
    <xf numFmtId="0" fontId="7" fillId="0" borderId="0" xfId="1" applyFont="1" applyProtection="1">
      <protection locked="0"/>
    </xf>
    <xf numFmtId="3" fontId="1" fillId="0" borderId="0" xfId="1" applyNumberFormat="1" applyFont="1" applyProtection="1">
      <protection locked="0"/>
    </xf>
    <xf numFmtId="10" fontId="1" fillId="0" borderId="0" xfId="1" applyNumberFormat="1" applyFont="1" applyProtection="1">
      <protection locked="0"/>
    </xf>
    <xf numFmtId="3" fontId="6" fillId="0" borderId="0" xfId="1" applyNumberFormat="1" applyFont="1" applyProtection="1">
      <protection locked="0"/>
    </xf>
    <xf numFmtId="167" fontId="7" fillId="0" borderId="0" xfId="2" applyNumberFormat="1" applyFont="1" applyProtection="1">
      <protection locked="0"/>
    </xf>
    <xf numFmtId="3" fontId="1" fillId="3" borderId="0" xfId="2" applyNumberFormat="1" applyFont="1" applyFill="1" applyBorder="1" applyAlignment="1" applyProtection="1">
      <protection locked="0"/>
    </xf>
    <xf numFmtId="166" fontId="6" fillId="0" borderId="0" xfId="1" applyNumberFormat="1" applyFont="1" applyAlignment="1" applyProtection="1">
      <protection locked="0"/>
    </xf>
    <xf numFmtId="167" fontId="6" fillId="0" borderId="0" xfId="1" applyNumberFormat="1" applyFont="1" applyAlignment="1" applyProtection="1">
      <protection locked="0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166" fontId="0" fillId="0" borderId="0" xfId="2" applyNumberFormat="1" applyFont="1" applyBorder="1" applyProtection="1">
      <protection locked="0"/>
    </xf>
    <xf numFmtId="166" fontId="1" fillId="0" borderId="0" xfId="1" applyNumberFormat="1" applyFont="1" applyBorder="1" applyProtection="1">
      <protection locked="0"/>
    </xf>
    <xf numFmtId="0" fontId="1" fillId="0" borderId="0" xfId="1" applyFont="1" applyBorder="1" applyProtection="1">
      <protection locked="0"/>
    </xf>
    <xf numFmtId="0" fontId="0" fillId="0" borderId="0" xfId="4" applyFont="1" applyProtection="1">
      <protection locked="0"/>
    </xf>
    <xf numFmtId="0" fontId="2" fillId="0" borderId="0" xfId="4" applyFont="1" applyAlignment="1" applyProtection="1">
      <alignment horizontal="right"/>
      <protection locked="0"/>
    </xf>
    <xf numFmtId="166" fontId="0" fillId="3" borderId="0" xfId="5" applyNumberFormat="1" applyFont="1" applyFill="1" applyBorder="1" applyAlignment="1" applyProtection="1">
      <protection locked="0"/>
    </xf>
    <xf numFmtId="0" fontId="2" fillId="0" borderId="0" xfId="4" applyFont="1" applyFill="1" applyBorder="1" applyAlignment="1" applyProtection="1">
      <alignment horizontal="left" vertical="center" wrapText="1" indent="1"/>
      <protection locked="0"/>
    </xf>
    <xf numFmtId="166" fontId="2" fillId="0" borderId="0" xfId="4" applyNumberFormat="1" applyFont="1" applyFill="1" applyBorder="1" applyAlignment="1" applyProtection="1">
      <alignment horizontal="right" vertical="center" wrapText="1"/>
      <protection locked="0"/>
    </xf>
    <xf numFmtId="166" fontId="0" fillId="0" borderId="0" xfId="5" applyNumberFormat="1" applyFont="1" applyFill="1" applyBorder="1" applyAlignment="1" applyProtection="1">
      <protection locked="0"/>
    </xf>
    <xf numFmtId="0" fontId="0" fillId="0" borderId="0" xfId="4" applyFont="1" applyFill="1" applyProtection="1">
      <protection locked="0"/>
    </xf>
    <xf numFmtId="167" fontId="0" fillId="0" borderId="0" xfId="2" applyNumberFormat="1" applyFont="1" applyAlignment="1" applyProtection="1">
      <protection locked="0"/>
    </xf>
    <xf numFmtId="168" fontId="1" fillId="0" borderId="0" xfId="1" applyNumberFormat="1" applyFont="1" applyAlignment="1" applyProtection="1">
      <protection locked="0"/>
    </xf>
    <xf numFmtId="3" fontId="0" fillId="0" borderId="0" xfId="2" applyNumberFormat="1" applyFont="1" applyAlignment="1" applyProtection="1">
      <protection locked="0"/>
    </xf>
    <xf numFmtId="0" fontId="5" fillId="0" borderId="0" xfId="1" applyFont="1" applyAlignment="1" applyProtection="1">
      <protection locked="0"/>
    </xf>
    <xf numFmtId="3" fontId="5" fillId="0" borderId="0" xfId="1" applyNumberFormat="1" applyFont="1" applyAlignment="1" applyProtection="1">
      <protection locked="0"/>
    </xf>
    <xf numFmtId="168" fontId="2" fillId="0" borderId="0" xfId="1" applyNumberFormat="1" applyFont="1" applyAlignment="1" applyProtection="1">
      <protection locked="0"/>
    </xf>
    <xf numFmtId="167" fontId="3" fillId="0" borderId="0" xfId="2" applyNumberFormat="1" applyFont="1" applyAlignment="1" applyProtection="1">
      <protection locked="0"/>
    </xf>
    <xf numFmtId="167" fontId="3" fillId="0" borderId="0" xfId="2" applyNumberFormat="1" applyFont="1" applyProtection="1">
      <protection locked="0"/>
    </xf>
    <xf numFmtId="168" fontId="3" fillId="0" borderId="0" xfId="1" applyNumberFormat="1" applyFont="1" applyProtection="1">
      <protection locked="0"/>
    </xf>
    <xf numFmtId="168" fontId="3" fillId="0" borderId="0" xfId="1" applyNumberFormat="1" applyFont="1" applyAlignment="1" applyProtection="1">
      <alignment horizontal="center"/>
      <protection locked="0"/>
    </xf>
    <xf numFmtId="0" fontId="2" fillId="0" borderId="0" xfId="6" applyFont="1" applyAlignment="1" applyProtection="1">
      <protection locked="0"/>
    </xf>
    <xf numFmtId="0" fontId="1" fillId="0" borderId="0" xfId="6" applyFont="1" applyProtection="1">
      <protection locked="0"/>
    </xf>
    <xf numFmtId="0" fontId="3" fillId="0" borderId="0" xfId="6" applyFont="1" applyAlignment="1" applyProtection="1">
      <protection locked="0"/>
    </xf>
    <xf numFmtId="166" fontId="1" fillId="3" borderId="0" xfId="1" applyNumberFormat="1" applyFont="1" applyFill="1" applyBorder="1" applyAlignment="1" applyProtection="1">
      <alignment vertical="center" wrapText="1"/>
      <protection locked="0"/>
    </xf>
    <xf numFmtId="166" fontId="1" fillId="0" borderId="0" xfId="7" applyFont="1" applyProtection="1">
      <protection locked="0"/>
    </xf>
    <xf numFmtId="167" fontId="1" fillId="0" borderId="0" xfId="1" applyNumberFormat="1" applyFont="1" applyProtection="1">
      <protection locked="0"/>
    </xf>
    <xf numFmtId="167" fontId="1" fillId="3" borderId="0" xfId="1" applyNumberFormat="1" applyFont="1" applyFill="1" applyBorder="1" applyAlignment="1" applyProtection="1">
      <alignment vertical="center" wrapText="1"/>
      <protection locked="0"/>
    </xf>
    <xf numFmtId="0" fontId="2" fillId="2" borderId="1" xfId="1" applyFont="1" applyFill="1" applyBorder="1" applyAlignment="1" applyProtection="1">
      <alignment horizontal="center" wrapText="1"/>
    </xf>
    <xf numFmtId="0" fontId="2" fillId="3" borderId="0" xfId="1" applyFont="1" applyFill="1" applyBorder="1" applyAlignment="1" applyProtection="1">
      <alignment horizontal="left" vertical="center" wrapText="1" indent="1"/>
    </xf>
    <xf numFmtId="0" fontId="2" fillId="3" borderId="0" xfId="1" applyFont="1" applyFill="1" applyBorder="1" applyAlignment="1" applyProtection="1">
      <alignment horizontal="left" wrapText="1" indent="1"/>
    </xf>
    <xf numFmtId="0" fontId="2" fillId="3" borderId="2" xfId="1" applyFont="1" applyFill="1" applyBorder="1" applyAlignment="1" applyProtection="1">
      <alignment horizontal="left" vertical="center" wrapText="1" indent="1"/>
    </xf>
    <xf numFmtId="164" fontId="2" fillId="3" borderId="2" xfId="1" applyNumberFormat="1" applyFont="1" applyFill="1" applyBorder="1" applyAlignment="1" applyProtection="1">
      <alignment vertical="center" wrapText="1"/>
    </xf>
    <xf numFmtId="164" fontId="2" fillId="3" borderId="0" xfId="1" applyNumberFormat="1" applyFont="1" applyFill="1" applyBorder="1" applyAlignment="1" applyProtection="1">
      <alignment vertical="center" wrapText="1"/>
    </xf>
    <xf numFmtId="0" fontId="2" fillId="3" borderId="1" xfId="1" applyFont="1" applyFill="1" applyBorder="1" applyAlignment="1" applyProtection="1">
      <alignment horizontal="left" vertical="center" wrapText="1" indent="1"/>
    </xf>
    <xf numFmtId="164" fontId="2" fillId="3" borderId="1" xfId="1" applyNumberFormat="1" applyFont="1" applyFill="1" applyBorder="1" applyAlignment="1" applyProtection="1">
      <alignment vertical="center" wrapText="1"/>
    </xf>
    <xf numFmtId="166" fontId="1" fillId="3" borderId="0" xfId="2" applyNumberFormat="1" applyFont="1" applyFill="1" applyBorder="1" applyAlignment="1" applyProtection="1">
      <alignment vertical="center"/>
    </xf>
    <xf numFmtId="166" fontId="1" fillId="3" borderId="0" xfId="2" applyNumberFormat="1" applyFont="1" applyFill="1" applyBorder="1" applyAlignment="1" applyProtection="1">
      <alignment horizontal="right" vertical="center"/>
    </xf>
    <xf numFmtId="166" fontId="4" fillId="3" borderId="0" xfId="2" applyNumberFormat="1" applyFont="1" applyFill="1" applyBorder="1" applyAlignment="1" applyProtection="1">
      <alignment horizontal="right" vertical="center"/>
    </xf>
    <xf numFmtId="166" fontId="2" fillId="3" borderId="2" xfId="2" applyNumberFormat="1" applyFont="1" applyFill="1" applyBorder="1" applyAlignment="1" applyProtection="1">
      <alignment horizontal="right" vertical="center" wrapText="1"/>
    </xf>
    <xf numFmtId="166" fontId="1" fillId="3" borderId="0" xfId="2" applyNumberFormat="1" applyFont="1" applyFill="1" applyBorder="1" applyAlignment="1" applyProtection="1">
      <alignment horizontal="right"/>
    </xf>
    <xf numFmtId="166" fontId="2" fillId="3" borderId="1" xfId="1" applyNumberFormat="1" applyFont="1" applyFill="1" applyBorder="1" applyAlignment="1" applyProtection="1">
      <alignment horizontal="right" vertical="center" wrapText="1"/>
    </xf>
    <xf numFmtId="164" fontId="1" fillId="3" borderId="0" xfId="1" applyNumberFormat="1" applyFont="1" applyFill="1" applyBorder="1" applyAlignment="1" applyProtection="1">
      <alignment vertical="center" wrapText="1"/>
    </xf>
    <xf numFmtId="167" fontId="1" fillId="3" borderId="0" xfId="2" applyNumberFormat="1" applyFont="1" applyFill="1" applyBorder="1" applyAlignment="1" applyProtection="1">
      <alignment vertical="center"/>
    </xf>
    <xf numFmtId="167" fontId="1" fillId="3" borderId="0" xfId="2" applyNumberFormat="1" applyFont="1" applyFill="1" applyBorder="1" applyAlignment="1" applyProtection="1">
      <alignment horizontal="right"/>
    </xf>
    <xf numFmtId="167" fontId="4" fillId="3" borderId="0" xfId="2" applyNumberFormat="1" applyFont="1" applyFill="1" applyBorder="1" applyAlignment="1" applyProtection="1">
      <alignment horizontal="right"/>
    </xf>
    <xf numFmtId="166" fontId="1" fillId="3" borderId="0" xfId="2" applyNumberFormat="1" applyFont="1" applyFill="1" applyBorder="1" applyAlignment="1" applyProtection="1"/>
    <xf numFmtId="166" fontId="2" fillId="3" borderId="2" xfId="2" applyNumberFormat="1" applyFont="1" applyFill="1" applyBorder="1" applyAlignment="1" applyProtection="1">
      <alignment vertical="center" wrapText="1"/>
    </xf>
    <xf numFmtId="166" fontId="2" fillId="3" borderId="0" xfId="2" applyNumberFormat="1" applyFont="1" applyFill="1" applyBorder="1" applyAlignment="1" applyProtection="1">
      <alignment horizontal="right"/>
    </xf>
    <xf numFmtId="166" fontId="2" fillId="3" borderId="0" xfId="2" applyNumberFormat="1" applyFont="1" applyFill="1" applyBorder="1" applyAlignment="1" applyProtection="1">
      <alignment horizontal="right" vertical="center"/>
    </xf>
    <xf numFmtId="0" fontId="2" fillId="3" borderId="0" xfId="4" applyFont="1" applyFill="1" applyBorder="1" applyAlignment="1" applyProtection="1">
      <alignment horizontal="left" vertical="center" wrapText="1" indent="1"/>
    </xf>
    <xf numFmtId="0" fontId="2" fillId="3" borderId="0" xfId="4" applyFont="1" applyFill="1" applyBorder="1" applyAlignment="1" applyProtection="1">
      <alignment horizontal="left" wrapText="1" indent="1"/>
    </xf>
    <xf numFmtId="166" fontId="0" fillId="3" borderId="0" xfId="5" applyNumberFormat="1" applyFont="1" applyFill="1" applyBorder="1" applyAlignment="1" applyProtection="1"/>
    <xf numFmtId="0" fontId="2" fillId="3" borderId="2" xfId="4" applyFont="1" applyFill="1" applyBorder="1" applyAlignment="1" applyProtection="1">
      <alignment horizontal="left" vertical="center" wrapText="1" indent="1"/>
    </xf>
    <xf numFmtId="166" fontId="2" fillId="3" borderId="2" xfId="5" applyNumberFormat="1" applyFont="1" applyFill="1" applyBorder="1" applyAlignment="1" applyProtection="1">
      <alignment horizontal="center" vertical="center" wrapText="1"/>
    </xf>
    <xf numFmtId="166" fontId="2" fillId="3" borderId="0" xfId="5" applyNumberFormat="1" applyFont="1" applyFill="1" applyBorder="1" applyAlignment="1" applyProtection="1">
      <alignment horizontal="center" vertical="center"/>
    </xf>
    <xf numFmtId="0" fontId="2" fillId="3" borderId="1" xfId="4" applyFont="1" applyFill="1" applyBorder="1" applyAlignment="1" applyProtection="1">
      <alignment horizontal="left" vertical="center" wrapText="1" indent="1"/>
    </xf>
    <xf numFmtId="166" fontId="2" fillId="3" borderId="1" xfId="4" applyNumberFormat="1" applyFont="1" applyFill="1" applyBorder="1" applyAlignment="1" applyProtection="1">
      <alignment horizontal="center" vertical="center" wrapText="1"/>
    </xf>
    <xf numFmtId="164" fontId="2" fillId="3" borderId="2" xfId="1" applyNumberFormat="1" applyFont="1" applyFill="1" applyBorder="1" applyAlignment="1" applyProtection="1">
      <alignment horizontal="right" vertical="center" wrapText="1"/>
    </xf>
    <xf numFmtId="164" fontId="2" fillId="3" borderId="0" xfId="1" applyNumberFormat="1" applyFont="1" applyFill="1" applyBorder="1" applyAlignment="1" applyProtection="1">
      <alignment horizontal="right" vertical="center" wrapText="1"/>
    </xf>
    <xf numFmtId="164" fontId="2" fillId="3" borderId="1" xfId="1" applyNumberFormat="1" applyFont="1" applyFill="1" applyBorder="1" applyAlignment="1" applyProtection="1">
      <alignment horizontal="right" vertical="center" wrapText="1"/>
    </xf>
    <xf numFmtId="166" fontId="4" fillId="3" borderId="0" xfId="2" applyNumberFormat="1" applyFont="1" applyFill="1" applyBorder="1" applyAlignment="1" applyProtection="1">
      <alignment horizontal="right"/>
    </xf>
    <xf numFmtId="0" fontId="3" fillId="0" borderId="0" xfId="1" applyFont="1" applyAlignment="1" applyProtection="1">
      <alignment horizontal="center"/>
      <protection locked="0"/>
    </xf>
    <xf numFmtId="166" fontId="2" fillId="3" borderId="2" xfId="2" applyNumberFormat="1" applyFont="1" applyFill="1" applyBorder="1" applyAlignment="1" applyProtection="1">
      <alignment vertical="center" wrapText="1"/>
    </xf>
    <xf numFmtId="0" fontId="2" fillId="3" borderId="2" xfId="1" applyFont="1" applyFill="1" applyBorder="1" applyAlignment="1" applyProtection="1">
      <alignment horizontal="left" vertical="center" wrapText="1" indent="1"/>
    </xf>
    <xf numFmtId="0" fontId="2" fillId="3" borderId="0" xfId="1" applyFont="1" applyFill="1" applyBorder="1" applyAlignment="1" applyProtection="1">
      <alignment horizontal="left" vertical="center" wrapText="1" indent="1"/>
    </xf>
    <xf numFmtId="0" fontId="2" fillId="3" borderId="0" xfId="1" applyFont="1" applyFill="1" applyBorder="1" applyAlignment="1" applyProtection="1">
      <alignment horizontal="left" vertical="center" wrapText="1" indent="1"/>
    </xf>
    <xf numFmtId="0" fontId="2" fillId="3" borderId="0" xfId="1" applyFont="1" applyFill="1" applyBorder="1" applyAlignment="1" applyProtection="1">
      <alignment horizontal="left" vertical="center" wrapText="1" indent="1"/>
    </xf>
    <xf numFmtId="0" fontId="3" fillId="0" borderId="0" xfId="1" applyFont="1" applyAlignment="1" applyProtection="1">
      <alignment horizontal="center"/>
      <protection locked="0"/>
    </xf>
    <xf numFmtId="0" fontId="2" fillId="3" borderId="2" xfId="1" applyFont="1" applyFill="1" applyBorder="1" applyAlignment="1" applyProtection="1">
      <alignment horizontal="left" vertical="center" wrapText="1" indent="1"/>
    </xf>
    <xf numFmtId="0" fontId="2" fillId="3" borderId="0" xfId="1" applyFont="1" applyFill="1" applyBorder="1" applyAlignment="1" applyProtection="1">
      <alignment horizontal="left" vertical="center" wrapText="1" indent="1"/>
    </xf>
    <xf numFmtId="166" fontId="2" fillId="3" borderId="2" xfId="2" applyNumberFormat="1" applyFont="1" applyFill="1" applyBorder="1" applyAlignment="1" applyProtection="1">
      <alignment vertical="center" wrapText="1"/>
    </xf>
    <xf numFmtId="0" fontId="3" fillId="0" borderId="0" xfId="1" applyFont="1" applyAlignment="1" applyProtection="1">
      <alignment horizontal="center"/>
      <protection locked="0"/>
    </xf>
    <xf numFmtId="0" fontId="2" fillId="3" borderId="2" xfId="1" applyFont="1" applyFill="1" applyBorder="1" applyAlignment="1" applyProtection="1">
      <alignment horizontal="left" vertical="center" wrapText="1" indent="1"/>
    </xf>
    <xf numFmtId="0" fontId="2" fillId="3" borderId="0" xfId="1" applyFont="1" applyFill="1" applyBorder="1" applyAlignment="1" applyProtection="1">
      <alignment horizontal="left" vertical="center" wrapText="1" indent="1"/>
    </xf>
    <xf numFmtId="166" fontId="2" fillId="3" borderId="2" xfId="2" applyNumberFormat="1" applyFont="1" applyFill="1" applyBorder="1" applyAlignment="1" applyProtection="1">
      <alignment vertical="center" wrapText="1"/>
    </xf>
    <xf numFmtId="0" fontId="2" fillId="0" borderId="0" xfId="1" applyFont="1" applyAlignment="1" applyProtection="1">
      <alignment horizont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1" fillId="2" borderId="2" xfId="1" applyFont="1" applyFill="1" applyBorder="1" applyAlignment="1" applyProtection="1">
      <alignment horizontal="center" vertical="center" wrapText="1"/>
      <protection locked="0"/>
    </xf>
    <xf numFmtId="0" fontId="1" fillId="2" borderId="0" xfId="1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2" fillId="2" borderId="2" xfId="4" applyFont="1" applyFill="1" applyBorder="1" applyAlignment="1" applyProtection="1">
      <alignment horizontal="center" vertical="center" wrapText="1"/>
      <protection locked="0"/>
    </xf>
    <xf numFmtId="0" fontId="2" fillId="2" borderId="0" xfId="4" applyFont="1" applyFill="1" applyBorder="1" applyAlignment="1" applyProtection="1">
      <alignment horizontal="center" vertical="center" wrapText="1"/>
      <protection locked="0"/>
    </xf>
    <xf numFmtId="0" fontId="2" fillId="2" borderId="3" xfId="4" applyFont="1" applyFill="1" applyBorder="1" applyAlignment="1" applyProtection="1">
      <alignment horizontal="center" vertical="center" wrapText="1"/>
      <protection locked="0"/>
    </xf>
    <xf numFmtId="0" fontId="0" fillId="2" borderId="2" xfId="4" applyFont="1" applyFill="1" applyBorder="1" applyAlignment="1" applyProtection="1">
      <alignment horizontal="center" vertical="center" wrapText="1"/>
      <protection locked="0"/>
    </xf>
    <xf numFmtId="0" fontId="0" fillId="2" borderId="0" xfId="4" applyFont="1" applyFill="1" applyBorder="1" applyAlignment="1" applyProtection="1">
      <alignment horizontal="center" vertical="center" wrapText="1"/>
      <protection locked="0"/>
    </xf>
    <xf numFmtId="0" fontId="2" fillId="2" borderId="1" xfId="4" applyFont="1" applyFill="1" applyBorder="1" applyAlignment="1" applyProtection="1">
      <alignment horizontal="center" vertical="center" wrapText="1"/>
      <protection locked="0"/>
    </xf>
    <xf numFmtId="0" fontId="0" fillId="2" borderId="1" xfId="4" applyFont="1" applyFill="1" applyBorder="1" applyAlignment="1" applyProtection="1">
      <alignment horizontal="center" vertical="center" wrapText="1"/>
      <protection locked="0"/>
    </xf>
    <xf numFmtId="0" fontId="2" fillId="0" borderId="0" xfId="6" applyFont="1" applyAlignment="1" applyProtection="1">
      <alignment horizontal="center"/>
      <protection locked="0"/>
    </xf>
    <xf numFmtId="0" fontId="3" fillId="0" borderId="0" xfId="6" applyFont="1" applyAlignment="1" applyProtection="1">
      <alignment horizontal="center"/>
      <protection locked="0"/>
    </xf>
    <xf numFmtId="166" fontId="2" fillId="3" borderId="2" xfId="1" applyNumberFormat="1" applyFont="1" applyFill="1" applyBorder="1" applyAlignment="1" applyProtection="1">
      <alignment horizontal="right" vertical="center" wrapText="1"/>
    </xf>
    <xf numFmtId="166" fontId="2" fillId="3" borderId="3" xfId="1" applyNumberFormat="1" applyFont="1" applyFill="1" applyBorder="1" applyAlignment="1" applyProtection="1">
      <alignment horizontal="right" vertical="center" wrapText="1"/>
    </xf>
    <xf numFmtId="166" fontId="2" fillId="3" borderId="2" xfId="2" applyNumberFormat="1" applyFont="1" applyFill="1" applyBorder="1" applyAlignment="1" applyProtection="1">
      <alignment vertical="center" wrapText="1"/>
    </xf>
    <xf numFmtId="166" fontId="2" fillId="3" borderId="0" xfId="2" applyNumberFormat="1" applyFont="1" applyFill="1" applyBorder="1" applyAlignment="1" applyProtection="1">
      <alignment vertical="center" wrapText="1"/>
    </xf>
    <xf numFmtId="0" fontId="2" fillId="3" borderId="2" xfId="1" applyFont="1" applyFill="1" applyBorder="1" applyAlignment="1" applyProtection="1">
      <alignment horizontal="left" vertical="center" wrapText="1" indent="1"/>
    </xf>
    <xf numFmtId="0" fontId="2" fillId="3" borderId="3" xfId="1" applyFont="1" applyFill="1" applyBorder="1" applyAlignment="1" applyProtection="1">
      <alignment horizontal="left" vertical="center" wrapText="1" indent="1"/>
    </xf>
    <xf numFmtId="0" fontId="2" fillId="3" borderId="0" xfId="1" applyFont="1" applyFill="1" applyBorder="1" applyAlignment="1" applyProtection="1">
      <alignment horizontal="left" vertical="center" wrapText="1" indent="1"/>
    </xf>
    <xf numFmtId="166" fontId="2" fillId="0" borderId="0" xfId="7" applyFont="1" applyAlignment="1" applyProtection="1">
      <alignment horizontal="center"/>
      <protection locked="0"/>
    </xf>
    <xf numFmtId="166" fontId="3" fillId="0" borderId="0" xfId="7" applyFont="1" applyAlignment="1" applyProtection="1">
      <alignment horizontal="center"/>
      <protection locked="0"/>
    </xf>
  </cellXfs>
  <cellStyles count="12">
    <cellStyle name="Comma [0] 2" xfId="3" xr:uid="{7920CA34-974C-4AA9-81FD-6FCAE15E740C}"/>
    <cellStyle name="Comma 2" xfId="2" xr:uid="{61F620D6-E494-4825-AF98-6F0D922EF9A5}"/>
    <cellStyle name="Comma 2 2" xfId="5" xr:uid="{3BB11E20-EF24-4F94-8BD8-7D0A3A1A0189}"/>
    <cellStyle name="Comma 2 3" xfId="11" xr:uid="{00000000-0005-0000-0000-000031000000}"/>
    <cellStyle name="Comma 3" xfId="8" xr:uid="{00000000-0005-0000-0000-000036000000}"/>
    <cellStyle name="Normal" xfId="0" builtinId="0"/>
    <cellStyle name="Normal 2" xfId="1" xr:uid="{0B3D1835-7362-4136-89EB-984321F71E9B}"/>
    <cellStyle name="Normal 2 2" xfId="4" xr:uid="{19F71938-427C-40F3-B982-CC9B517A71CE}"/>
    <cellStyle name="Normal 2 2 2" xfId="10" xr:uid="{00000000-0005-0000-0000-000030000000}"/>
    <cellStyle name="Normal 2 3" xfId="9" xr:uid="{00000000-0005-0000-0000-00002F000000}"/>
    <cellStyle name="Normal 3" xfId="6" xr:uid="{81E08792-DED2-4521-93EE-0091CA1EDAE5}"/>
    <cellStyle name="Normal 4" xfId="7" xr:uid="{92CDE129-CB66-43FC-8ACC-2C35514A83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54CA-9EBE-4BD8-B885-5F343E802A77}">
  <dimension ref="A1:N47"/>
  <sheetViews>
    <sheetView view="pageBreakPreview" zoomScale="98" zoomScaleNormal="100" zoomScaleSheetLayoutView="98" workbookViewId="0">
      <selection activeCell="B11" sqref="B11"/>
    </sheetView>
  </sheetViews>
  <sheetFormatPr defaultColWidth="9.1796875" defaultRowHeight="12" customHeight="1"/>
  <cols>
    <col min="1" max="1" width="23.453125" style="1" customWidth="1"/>
    <col min="2" max="2" width="16.54296875" style="1" customWidth="1"/>
    <col min="3" max="4" width="15.453125" style="1" customWidth="1"/>
    <col min="5" max="5" width="16.1796875" style="1" customWidth="1"/>
    <col min="6" max="7" width="11.26953125" style="1" bestFit="1" customWidth="1"/>
    <col min="8" max="10" width="9.81640625" style="1" bestFit="1" customWidth="1"/>
    <col min="11" max="11" width="9.81640625" style="1" customWidth="1"/>
    <col min="12" max="12" width="9.81640625" style="1" bestFit="1" customWidth="1"/>
    <col min="13" max="16384" width="9.1796875" style="1"/>
  </cols>
  <sheetData>
    <row r="1" spans="1:14" ht="12" customHeight="1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4" ht="12" customHeight="1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1:14" ht="12" customHeight="1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</row>
    <row r="4" spans="1:14" ht="26.15" customHeight="1">
      <c r="A4" s="61" t="s">
        <v>2</v>
      </c>
      <c r="B4" s="61" t="s">
        <v>3</v>
      </c>
      <c r="C4" s="61" t="s">
        <v>4</v>
      </c>
      <c r="D4" s="61" t="s">
        <v>5</v>
      </c>
      <c r="E4" s="61" t="s">
        <v>6</v>
      </c>
      <c r="F4" s="95"/>
      <c r="G4" s="95"/>
      <c r="H4" s="95"/>
      <c r="I4" s="95"/>
      <c r="J4" s="95"/>
      <c r="K4" s="95"/>
      <c r="L4" s="95"/>
      <c r="M4" s="95"/>
      <c r="N4" s="95"/>
    </row>
    <row r="5" spans="1:14" ht="15" customHeight="1">
      <c r="A5" s="98" t="s">
        <v>7</v>
      </c>
      <c r="B5" s="4">
        <v>304034</v>
      </c>
      <c r="C5" s="5"/>
      <c r="D5" s="5"/>
      <c r="E5" s="5"/>
      <c r="F5" s="6"/>
    </row>
    <row r="6" spans="1:14" ht="15" customHeight="1">
      <c r="A6" s="98" t="s">
        <v>8</v>
      </c>
      <c r="B6" s="4">
        <v>267752</v>
      </c>
      <c r="C6" s="5"/>
      <c r="D6" s="5"/>
      <c r="E6" s="5"/>
      <c r="F6" s="6"/>
    </row>
    <row r="7" spans="1:14" ht="15" customHeight="1">
      <c r="A7" s="98" t="s">
        <v>9</v>
      </c>
      <c r="B7" s="4">
        <v>75996</v>
      </c>
      <c r="C7" s="5"/>
      <c r="D7" s="5"/>
      <c r="E7" s="5"/>
      <c r="F7" s="6"/>
    </row>
    <row r="8" spans="1:14" ht="15" customHeight="1">
      <c r="A8" s="63" t="s">
        <v>10</v>
      </c>
      <c r="B8" s="4">
        <v>164050</v>
      </c>
      <c r="C8" s="5"/>
      <c r="D8" s="5"/>
      <c r="E8" s="5"/>
      <c r="F8" s="6"/>
    </row>
    <row r="9" spans="1:14" ht="15" customHeight="1">
      <c r="A9" s="98" t="s">
        <v>11</v>
      </c>
      <c r="B9" s="4">
        <v>133594</v>
      </c>
      <c r="C9" s="5"/>
      <c r="D9" s="5"/>
      <c r="E9" s="5"/>
      <c r="F9" s="6"/>
    </row>
    <row r="10" spans="1:14" ht="15" customHeight="1">
      <c r="A10" s="98" t="s">
        <v>12</v>
      </c>
      <c r="B10" s="4">
        <v>78095</v>
      </c>
      <c r="C10" s="5"/>
      <c r="D10" s="5"/>
      <c r="E10" s="5"/>
      <c r="F10" s="6"/>
    </row>
    <row r="11" spans="1:14" ht="15" customHeight="1">
      <c r="A11" s="98" t="s">
        <v>13</v>
      </c>
      <c r="B11" s="4">
        <v>45374</v>
      </c>
      <c r="C11" s="7"/>
      <c r="D11" s="5"/>
      <c r="E11" s="5"/>
      <c r="F11" s="6"/>
    </row>
    <row r="12" spans="1:14" ht="15" customHeight="1">
      <c r="A12" s="98" t="s">
        <v>14</v>
      </c>
      <c r="B12" s="4">
        <v>89670</v>
      </c>
      <c r="C12" s="5"/>
      <c r="D12" s="5"/>
      <c r="E12" s="5"/>
      <c r="F12" s="6"/>
    </row>
    <row r="13" spans="1:14" ht="15" customHeight="1">
      <c r="A13" s="98" t="s">
        <v>15</v>
      </c>
      <c r="B13" s="4">
        <v>4912</v>
      </c>
      <c r="C13" s="5"/>
      <c r="D13" s="5"/>
      <c r="E13" s="5"/>
      <c r="F13" s="6"/>
    </row>
    <row r="14" spans="1:14" ht="15" customHeight="1">
      <c r="A14" s="98" t="s">
        <v>16</v>
      </c>
      <c r="B14" s="4">
        <v>26803</v>
      </c>
      <c r="C14" s="5"/>
      <c r="D14" s="5"/>
      <c r="E14" s="5"/>
      <c r="F14" s="6"/>
    </row>
    <row r="15" spans="1:14" ht="15" customHeight="1">
      <c r="A15" s="98" t="s">
        <v>17</v>
      </c>
      <c r="B15" s="4">
        <v>24355</v>
      </c>
      <c r="C15" s="5"/>
      <c r="D15" s="5"/>
      <c r="E15" s="5"/>
      <c r="F15" s="6"/>
    </row>
    <row r="16" spans="1:14" ht="15" customHeight="1">
      <c r="A16" s="63" t="s">
        <v>18</v>
      </c>
      <c r="B16" s="4">
        <v>0</v>
      </c>
      <c r="C16" s="5"/>
      <c r="D16" s="5"/>
      <c r="E16" s="5"/>
      <c r="F16" s="6"/>
    </row>
    <row r="17" spans="1:6" ht="15" customHeight="1">
      <c r="A17" s="63" t="s">
        <v>19</v>
      </c>
      <c r="B17" s="4">
        <v>114260</v>
      </c>
      <c r="C17" s="5"/>
      <c r="D17" s="5"/>
      <c r="E17" s="5"/>
      <c r="F17" s="6"/>
    </row>
    <row r="18" spans="1:6" ht="15" customHeight="1">
      <c r="A18" s="63" t="s">
        <v>20</v>
      </c>
      <c r="B18" s="4">
        <v>1483</v>
      </c>
      <c r="C18" s="5"/>
      <c r="D18" s="5"/>
      <c r="E18" s="5"/>
      <c r="F18" s="6"/>
    </row>
    <row r="19" spans="1:6" ht="15" customHeight="1">
      <c r="A19" s="98" t="s">
        <v>21</v>
      </c>
      <c r="B19" s="4">
        <v>0</v>
      </c>
      <c r="C19" s="5"/>
      <c r="D19" s="5"/>
      <c r="E19" s="5"/>
      <c r="F19" s="6"/>
    </row>
    <row r="20" spans="1:6" ht="15" customHeight="1">
      <c r="A20" s="98" t="s">
        <v>22</v>
      </c>
      <c r="B20" s="4">
        <v>0</v>
      </c>
      <c r="C20" s="5"/>
      <c r="D20" s="5"/>
      <c r="E20" s="5"/>
      <c r="F20" s="6"/>
    </row>
    <row r="21" spans="1:6" ht="15" customHeight="1">
      <c r="A21" s="98" t="s">
        <v>23</v>
      </c>
      <c r="B21" s="4">
        <v>474</v>
      </c>
      <c r="C21" s="5"/>
      <c r="D21" s="5"/>
      <c r="E21" s="8"/>
      <c r="F21" s="6"/>
    </row>
    <row r="22" spans="1:6" ht="15" customHeight="1">
      <c r="A22" s="98" t="s">
        <v>24</v>
      </c>
      <c r="B22" s="4">
        <v>27155</v>
      </c>
      <c r="C22" s="5"/>
      <c r="D22" s="8"/>
      <c r="E22" s="5"/>
      <c r="F22" s="6"/>
    </row>
    <row r="23" spans="1:6" ht="15" customHeight="1">
      <c r="A23" s="98" t="s">
        <v>25</v>
      </c>
      <c r="B23" s="4">
        <v>9412</v>
      </c>
      <c r="C23" s="5"/>
      <c r="D23" s="5"/>
      <c r="E23" s="5"/>
      <c r="F23" s="6"/>
    </row>
    <row r="24" spans="1:6" ht="15" customHeight="1">
      <c r="A24" s="98" t="s">
        <v>26</v>
      </c>
      <c r="B24" s="4">
        <v>39139</v>
      </c>
      <c r="C24" s="5"/>
      <c r="D24" s="5"/>
      <c r="E24" s="5"/>
      <c r="F24" s="6"/>
    </row>
    <row r="25" spans="1:6" ht="15" customHeight="1">
      <c r="A25" s="98" t="s">
        <v>27</v>
      </c>
      <c r="B25" s="4">
        <v>71322</v>
      </c>
      <c r="C25" s="5"/>
      <c r="D25" s="5"/>
      <c r="E25" s="5"/>
      <c r="F25" s="6"/>
    </row>
    <row r="26" spans="1:6" ht="15" customHeight="1">
      <c r="A26" s="98" t="s">
        <v>28</v>
      </c>
      <c r="B26" s="4">
        <v>33224</v>
      </c>
      <c r="C26" s="5"/>
      <c r="D26" s="5"/>
      <c r="E26" s="5"/>
      <c r="F26" s="6"/>
    </row>
    <row r="27" spans="1:6" ht="15" customHeight="1">
      <c r="A27" s="98" t="s">
        <v>29</v>
      </c>
      <c r="B27" s="4">
        <v>89263</v>
      </c>
      <c r="C27" s="5"/>
      <c r="D27" s="5"/>
      <c r="E27" s="5"/>
      <c r="F27" s="6"/>
    </row>
    <row r="28" spans="1:6" ht="15" customHeight="1">
      <c r="A28" s="98" t="s">
        <v>30</v>
      </c>
      <c r="B28" s="4">
        <v>33294</v>
      </c>
      <c r="C28" s="5"/>
      <c r="D28" s="5"/>
      <c r="E28" s="5"/>
      <c r="F28" s="6"/>
    </row>
    <row r="29" spans="1:6" ht="15" customHeight="1">
      <c r="A29" s="98" t="s">
        <v>31</v>
      </c>
      <c r="B29" s="4">
        <v>1271</v>
      </c>
      <c r="C29" s="5"/>
      <c r="D29" s="5"/>
      <c r="E29" s="5"/>
      <c r="F29" s="6"/>
    </row>
    <row r="30" spans="1:6" ht="15" customHeight="1">
      <c r="A30" s="98" t="s">
        <v>32</v>
      </c>
      <c r="B30" s="4">
        <v>19016</v>
      </c>
      <c r="C30" s="5"/>
      <c r="D30" s="5"/>
      <c r="E30" s="5"/>
      <c r="F30" s="6"/>
    </row>
    <row r="31" spans="1:6" ht="15" customHeight="1">
      <c r="A31" s="98" t="s">
        <v>33</v>
      </c>
      <c r="B31" s="4">
        <v>0</v>
      </c>
      <c r="C31" s="5"/>
      <c r="D31" s="5"/>
      <c r="E31" s="5"/>
      <c r="F31" s="6"/>
    </row>
    <row r="32" spans="1:6" ht="15" customHeight="1">
      <c r="A32" s="98" t="s">
        <v>34</v>
      </c>
      <c r="B32" s="4">
        <v>21802</v>
      </c>
      <c r="C32" s="5"/>
      <c r="D32" s="5"/>
      <c r="E32" s="5"/>
      <c r="F32" s="6"/>
    </row>
    <row r="33" spans="1:13" ht="25" customHeight="1">
      <c r="A33" s="97" t="s">
        <v>35</v>
      </c>
      <c r="B33" s="65">
        <f>SUM(B5:B7)+SUM(B10:B21)</f>
        <v>1033208</v>
      </c>
      <c r="C33" s="65">
        <f>SUM(C5:C7)+SUM(C10:C21)</f>
        <v>0</v>
      </c>
      <c r="D33" s="65">
        <f>SUM(D5:D7)+SUM(D10:D21)</f>
        <v>0</v>
      </c>
      <c r="E33" s="65">
        <f>SUM(E5:E7)+SUM(E10:E21)</f>
        <v>0</v>
      </c>
      <c r="F33" s="6"/>
      <c r="G33" s="6"/>
    </row>
    <row r="34" spans="1:13" ht="15" customHeight="1">
      <c r="A34" s="98" t="s">
        <v>36</v>
      </c>
      <c r="B34" s="66">
        <f>B8+SUM(B22:B25)+B31</f>
        <v>311078</v>
      </c>
      <c r="C34" s="66">
        <f>C8+SUM(C22:C25)+C31</f>
        <v>0</v>
      </c>
      <c r="D34" s="66">
        <f>D8+SUM(D22:D25)+D31</f>
        <v>0</v>
      </c>
      <c r="E34" s="66">
        <f>E8+SUM(E22:E25)+E31</f>
        <v>0</v>
      </c>
    </row>
    <row r="35" spans="1:13" ht="15" customHeight="1">
      <c r="A35" s="98" t="s">
        <v>37</v>
      </c>
      <c r="B35" s="66">
        <f>B9+SUM(B26:B30)+B32</f>
        <v>331464</v>
      </c>
      <c r="C35" s="66">
        <f>C9+SUM(C26:C30)+C32</f>
        <v>0</v>
      </c>
      <c r="D35" s="66">
        <f>D9+SUM(D26:D30)+D32</f>
        <v>0</v>
      </c>
      <c r="E35" s="66">
        <f>E9+SUM(E26:E30)+E32</f>
        <v>0</v>
      </c>
    </row>
    <row r="36" spans="1:13" ht="25" customHeight="1">
      <c r="A36" s="67" t="s">
        <v>38</v>
      </c>
      <c r="B36" s="68">
        <f>SUM(B33:B35)</f>
        <v>1675750</v>
      </c>
      <c r="C36" s="68">
        <f>SUM(C33:C35)</f>
        <v>0</v>
      </c>
      <c r="D36" s="68">
        <f>SUM(D33:D35)</f>
        <v>0</v>
      </c>
      <c r="E36" s="68">
        <f>SUM(E33:E35)</f>
        <v>0</v>
      </c>
    </row>
    <row r="38" spans="1:13" ht="12" customHeight="1">
      <c r="A38" s="9" t="s">
        <v>39</v>
      </c>
    </row>
    <row r="40" spans="1:13" ht="12" customHeight="1">
      <c r="M40" s="10"/>
    </row>
    <row r="41" spans="1:13" ht="12" customHeight="1">
      <c r="M41" s="10"/>
    </row>
    <row r="42" spans="1:13" ht="12" customHeight="1">
      <c r="M42" s="10"/>
    </row>
    <row r="43" spans="1:13" ht="12" customHeight="1">
      <c r="M43" s="10"/>
    </row>
    <row r="44" spans="1:13" ht="12" customHeight="1">
      <c r="M44" s="10"/>
    </row>
    <row r="45" spans="1:13" ht="12" customHeight="1">
      <c r="M45" s="10"/>
    </row>
    <row r="46" spans="1:13" ht="12" customHeight="1">
      <c r="M46" s="10"/>
    </row>
    <row r="47" spans="1:13" ht="12" customHeight="1">
      <c r="M47" s="10"/>
    </row>
  </sheetData>
  <sheetProtection algorithmName="SHA-512" hashValue="jhcjvKYQwjwsfIyE3nLeR+u5RBmheA7sIC7OAVRjZyXJcL/mJwHa+ZyErsFahsXyP60CRAk0ZjIiKVmswP0/RQ==" saltValue="RA/VS+Qo33Igx9/0gIWMaQ==" spinCount="100000" sheet="1" objects="1" scenarios="1"/>
  <mergeCells count="2">
    <mergeCell ref="A1:L1"/>
    <mergeCell ref="A2:L2"/>
  </mergeCells>
  <pageMargins left="0.55118110236220474" right="0.35433070866141736" top="0.78740157480314965" bottom="0.39370078740157483" header="0.51181102362204722" footer="0.31496062992125984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4B4D-4F55-4E84-B849-2FFA6135E91F}">
  <dimension ref="A1:M48"/>
  <sheetViews>
    <sheetView view="pageBreakPreview" zoomScale="98" zoomScaleNormal="87" zoomScaleSheetLayoutView="98" workbookViewId="0">
      <selection activeCell="C37" sqref="C37"/>
    </sheetView>
  </sheetViews>
  <sheetFormatPr defaultColWidth="9.1796875" defaultRowHeight="12" customHeight="1"/>
  <cols>
    <col min="1" max="1" width="23.453125" style="1" customWidth="1"/>
    <col min="2" max="5" width="15.7265625" style="1" customWidth="1"/>
    <col min="6" max="12" width="13.453125" style="1" customWidth="1"/>
    <col min="13" max="13" width="9.1796875" style="1"/>
    <col min="14" max="14" width="10" style="1" bestFit="1" customWidth="1"/>
    <col min="15" max="15" width="9.1796875" style="1"/>
    <col min="16" max="16" width="12" style="1" customWidth="1"/>
    <col min="17" max="16384" width="9.1796875" style="1"/>
  </cols>
  <sheetData>
    <row r="1" spans="1:13" ht="13.15" customHeight="1">
      <c r="A1" s="116" t="s">
        <v>84</v>
      </c>
      <c r="B1" s="116"/>
      <c r="C1" s="116"/>
      <c r="D1" s="116"/>
      <c r="E1" s="116"/>
      <c r="F1" s="116"/>
      <c r="G1" s="116"/>
      <c r="H1" s="116"/>
      <c r="I1" s="116"/>
      <c r="J1" s="116"/>
      <c r="K1" s="13"/>
      <c r="L1" s="13"/>
    </row>
    <row r="2" spans="1:13" ht="13.15" customHeight="1">
      <c r="A2" s="117" t="s">
        <v>97</v>
      </c>
      <c r="B2" s="117"/>
      <c r="C2" s="117"/>
      <c r="D2" s="117"/>
      <c r="E2" s="117"/>
      <c r="F2" s="117"/>
      <c r="G2" s="117"/>
      <c r="H2" s="117"/>
      <c r="I2" s="117"/>
      <c r="J2" s="117"/>
      <c r="K2" s="14"/>
      <c r="L2" s="14"/>
    </row>
    <row r="3" spans="1:13" ht="13.1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3" ht="12" customHeight="1">
      <c r="A4" s="9"/>
      <c r="B4" s="9"/>
      <c r="C4" s="9"/>
      <c r="D4" s="16"/>
      <c r="E4" s="16" t="s">
        <v>57</v>
      </c>
      <c r="L4" s="16"/>
      <c r="M4" s="16"/>
    </row>
    <row r="5" spans="1:13" ht="26.15" customHeight="1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</row>
    <row r="6" spans="1:13" ht="15" customHeight="1">
      <c r="A6" s="62" t="s">
        <v>7</v>
      </c>
      <c r="B6" s="17">
        <v>134417837</v>
      </c>
      <c r="C6" s="17">
        <v>142601913.56999999</v>
      </c>
      <c r="D6" s="17"/>
      <c r="E6" s="17"/>
      <c r="F6" s="6"/>
      <c r="G6" s="18"/>
    </row>
    <row r="7" spans="1:13" ht="15" customHeight="1">
      <c r="A7" s="62" t="s">
        <v>8</v>
      </c>
      <c r="B7" s="17">
        <v>3177843</v>
      </c>
      <c r="C7" s="17">
        <v>6315225.551</v>
      </c>
      <c r="D7" s="17"/>
      <c r="E7" s="17"/>
      <c r="F7" s="6"/>
      <c r="G7" s="18"/>
    </row>
    <row r="8" spans="1:13" ht="15" customHeight="1">
      <c r="A8" s="62" t="s">
        <v>9</v>
      </c>
      <c r="B8" s="17">
        <v>33879731</v>
      </c>
      <c r="C8" s="17">
        <v>32840835</v>
      </c>
      <c r="D8" s="17"/>
      <c r="E8" s="17"/>
      <c r="F8" s="6"/>
      <c r="G8" s="18"/>
    </row>
    <row r="9" spans="1:13" ht="15" customHeight="1">
      <c r="A9" s="63" t="s">
        <v>10</v>
      </c>
      <c r="B9" s="17">
        <v>13621619</v>
      </c>
      <c r="C9" s="17">
        <v>13957062.478219355</v>
      </c>
      <c r="D9" s="17"/>
      <c r="E9" s="17"/>
      <c r="F9" s="6"/>
      <c r="G9" s="18"/>
    </row>
    <row r="10" spans="1:13" ht="15" customHeight="1">
      <c r="A10" s="62" t="s">
        <v>11</v>
      </c>
      <c r="B10" s="17">
        <v>11144836</v>
      </c>
      <c r="C10" s="17">
        <v>11739240.800000001</v>
      </c>
      <c r="D10" s="17"/>
      <c r="E10" s="17"/>
      <c r="F10" s="6"/>
      <c r="G10" s="18"/>
    </row>
    <row r="11" spans="1:13" ht="15" customHeight="1">
      <c r="A11" s="62" t="s">
        <v>12</v>
      </c>
      <c r="B11" s="17">
        <v>46609</v>
      </c>
      <c r="C11" s="17">
        <v>38380</v>
      </c>
      <c r="D11" s="17"/>
      <c r="E11" s="17"/>
      <c r="F11" s="6"/>
      <c r="G11" s="18"/>
    </row>
    <row r="12" spans="1:13" ht="15" customHeight="1">
      <c r="A12" s="62" t="s">
        <v>13</v>
      </c>
      <c r="B12" s="17">
        <v>1068976</v>
      </c>
      <c r="C12" s="19">
        <v>668191</v>
      </c>
      <c r="D12" s="17"/>
      <c r="E12" s="17"/>
      <c r="F12" s="6"/>
      <c r="G12" s="18"/>
    </row>
    <row r="13" spans="1:13" ht="15" customHeight="1">
      <c r="A13" s="62" t="s">
        <v>14</v>
      </c>
      <c r="B13" s="17">
        <v>80667</v>
      </c>
      <c r="C13" s="17">
        <v>106595</v>
      </c>
      <c r="D13" s="17"/>
      <c r="E13" s="17"/>
      <c r="F13" s="6"/>
      <c r="G13" s="18"/>
    </row>
    <row r="14" spans="1:13" ht="15" customHeight="1">
      <c r="A14" s="62" t="s">
        <v>15</v>
      </c>
      <c r="B14" s="17">
        <v>0</v>
      </c>
      <c r="C14" s="17">
        <v>0</v>
      </c>
      <c r="D14" s="17"/>
      <c r="E14" s="17"/>
      <c r="F14" s="6"/>
      <c r="G14" s="18"/>
    </row>
    <row r="15" spans="1:13" ht="15" customHeight="1">
      <c r="A15" s="62" t="s">
        <v>16</v>
      </c>
      <c r="B15" s="17">
        <v>28084</v>
      </c>
      <c r="C15" s="17">
        <v>46287</v>
      </c>
      <c r="D15" s="17"/>
      <c r="E15" s="17"/>
      <c r="F15" s="6"/>
      <c r="G15" s="18"/>
    </row>
    <row r="16" spans="1:13" ht="15" customHeight="1">
      <c r="A16" s="62" t="s">
        <v>17</v>
      </c>
      <c r="B16" s="17">
        <v>31484</v>
      </c>
      <c r="C16" s="17">
        <v>45000</v>
      </c>
      <c r="D16" s="17"/>
      <c r="E16" s="20"/>
      <c r="F16" s="6"/>
      <c r="G16" s="18"/>
    </row>
    <row r="17" spans="1:7" ht="15" customHeight="1">
      <c r="A17" s="63" t="s">
        <v>18</v>
      </c>
      <c r="B17" s="17">
        <v>0</v>
      </c>
      <c r="C17" s="17">
        <v>0</v>
      </c>
      <c r="D17" s="17"/>
      <c r="E17" s="20"/>
      <c r="F17" s="6"/>
      <c r="G17" s="18"/>
    </row>
    <row r="18" spans="1:7" ht="15" customHeight="1">
      <c r="A18" s="63" t="s">
        <v>19</v>
      </c>
      <c r="B18" s="17">
        <v>14750924</v>
      </c>
      <c r="C18" s="17">
        <v>17249984.45868</v>
      </c>
      <c r="D18" s="17"/>
      <c r="E18" s="20"/>
      <c r="F18" s="6"/>
      <c r="G18" s="18"/>
    </row>
    <row r="19" spans="1:7" ht="15" customHeight="1">
      <c r="A19" s="63" t="s">
        <v>20</v>
      </c>
      <c r="B19" s="17">
        <v>72</v>
      </c>
      <c r="C19" s="20">
        <v>17</v>
      </c>
      <c r="D19" s="20"/>
      <c r="E19" s="17"/>
      <c r="F19" s="6"/>
      <c r="G19" s="18"/>
    </row>
    <row r="20" spans="1:7" ht="15" customHeight="1">
      <c r="A20" s="62" t="s">
        <v>21</v>
      </c>
      <c r="B20" s="17">
        <v>0</v>
      </c>
      <c r="C20" s="17">
        <v>0</v>
      </c>
      <c r="D20" s="17"/>
      <c r="E20" s="17"/>
      <c r="F20" s="6"/>
      <c r="G20" s="18"/>
    </row>
    <row r="21" spans="1:7" ht="15" customHeight="1">
      <c r="A21" s="62" t="s">
        <v>22</v>
      </c>
      <c r="B21" s="17">
        <v>0</v>
      </c>
      <c r="C21" s="17">
        <v>0</v>
      </c>
      <c r="D21" s="17"/>
      <c r="E21" s="17"/>
      <c r="F21" s="6"/>
      <c r="G21" s="18"/>
    </row>
    <row r="22" spans="1:7" ht="15" customHeight="1">
      <c r="A22" s="62" t="s">
        <v>23</v>
      </c>
      <c r="B22" s="17">
        <v>0</v>
      </c>
      <c r="C22" s="17">
        <v>0</v>
      </c>
      <c r="D22" s="17"/>
      <c r="E22" s="17"/>
      <c r="F22" s="6"/>
      <c r="G22" s="18"/>
    </row>
    <row r="23" spans="1:7" ht="15" customHeight="1">
      <c r="A23" s="62" t="s">
        <v>24</v>
      </c>
      <c r="B23" s="17">
        <v>321142</v>
      </c>
      <c r="C23" s="17">
        <v>400897.41161290323</v>
      </c>
      <c r="D23" s="17"/>
      <c r="E23" s="17"/>
      <c r="F23" s="6"/>
      <c r="G23" s="18"/>
    </row>
    <row r="24" spans="1:7" ht="15" customHeight="1">
      <c r="A24" s="62" t="s">
        <v>25</v>
      </c>
      <c r="B24" s="17">
        <v>49109</v>
      </c>
      <c r="C24" s="17">
        <v>38131</v>
      </c>
      <c r="D24" s="17"/>
      <c r="E24" s="17"/>
      <c r="F24" s="6"/>
      <c r="G24" s="18"/>
    </row>
    <row r="25" spans="1:7" ht="15" customHeight="1">
      <c r="A25" s="62" t="s">
        <v>26</v>
      </c>
      <c r="B25" s="17">
        <v>240019</v>
      </c>
      <c r="C25" s="17">
        <v>302026</v>
      </c>
      <c r="D25" s="17"/>
      <c r="E25" s="17"/>
      <c r="F25" s="6"/>
      <c r="G25" s="18"/>
    </row>
    <row r="26" spans="1:7" ht="15" customHeight="1">
      <c r="A26" s="62" t="s">
        <v>27</v>
      </c>
      <c r="B26" s="17">
        <v>3986627</v>
      </c>
      <c r="C26" s="17">
        <v>4340506</v>
      </c>
      <c r="D26" s="17"/>
      <c r="E26" s="17"/>
      <c r="F26" s="6"/>
      <c r="G26" s="18"/>
    </row>
    <row r="27" spans="1:7" ht="15" customHeight="1">
      <c r="A27" s="62" t="s">
        <v>28</v>
      </c>
      <c r="B27" s="17">
        <v>53256</v>
      </c>
      <c r="C27" s="17">
        <v>51340</v>
      </c>
      <c r="D27" s="17"/>
      <c r="E27" s="17"/>
      <c r="F27" s="6"/>
      <c r="G27" s="18"/>
    </row>
    <row r="28" spans="1:7" ht="15" customHeight="1">
      <c r="A28" s="62" t="s">
        <v>29</v>
      </c>
      <c r="B28" s="17">
        <v>1487193</v>
      </c>
      <c r="C28" s="17">
        <v>1659973</v>
      </c>
      <c r="D28" s="17"/>
      <c r="E28" s="17"/>
      <c r="F28" s="6"/>
      <c r="G28" s="18"/>
    </row>
    <row r="29" spans="1:7" ht="15" customHeight="1">
      <c r="A29" s="62" t="s">
        <v>30</v>
      </c>
      <c r="B29" s="17">
        <v>661634</v>
      </c>
      <c r="C29" s="17">
        <v>733123.64</v>
      </c>
      <c r="D29" s="17"/>
      <c r="E29" s="17"/>
      <c r="F29" s="6"/>
      <c r="G29" s="18"/>
    </row>
    <row r="30" spans="1:7" ht="15" customHeight="1">
      <c r="A30" s="62" t="s">
        <v>31</v>
      </c>
      <c r="B30" s="17">
        <v>11098</v>
      </c>
      <c r="C30" s="17">
        <v>26643</v>
      </c>
      <c r="D30" s="17"/>
      <c r="E30" s="17"/>
      <c r="F30" s="6"/>
      <c r="G30" s="18"/>
    </row>
    <row r="31" spans="1:7" ht="15" customHeight="1">
      <c r="A31" s="62" t="s">
        <v>32</v>
      </c>
      <c r="B31" s="17">
        <v>86394</v>
      </c>
      <c r="C31" s="17">
        <v>72660</v>
      </c>
      <c r="D31" s="17"/>
      <c r="E31" s="17"/>
      <c r="F31" s="6"/>
      <c r="G31" s="18"/>
    </row>
    <row r="32" spans="1:7" ht="15" customHeight="1">
      <c r="A32" s="99" t="s">
        <v>81</v>
      </c>
      <c r="B32" s="17">
        <v>0</v>
      </c>
      <c r="C32" s="17">
        <v>0</v>
      </c>
      <c r="D32" s="17"/>
      <c r="E32" s="17"/>
      <c r="F32" s="6"/>
      <c r="G32" s="18"/>
    </row>
    <row r="33" spans="1:13" ht="15" customHeight="1">
      <c r="A33" s="62" t="s">
        <v>33</v>
      </c>
      <c r="B33" s="17">
        <v>0</v>
      </c>
      <c r="C33" s="17">
        <v>0</v>
      </c>
      <c r="D33" s="17"/>
      <c r="E33" s="17"/>
      <c r="F33" s="6"/>
      <c r="G33" s="18"/>
    </row>
    <row r="34" spans="1:13" ht="15" customHeight="1">
      <c r="A34" s="62" t="s">
        <v>34</v>
      </c>
      <c r="B34" s="17">
        <v>74052</v>
      </c>
      <c r="C34" s="17">
        <v>69472.448387096782</v>
      </c>
      <c r="D34" s="17"/>
      <c r="E34" s="17"/>
      <c r="F34" s="6"/>
      <c r="G34" s="18"/>
    </row>
    <row r="35" spans="1:13" ht="25" customHeight="1">
      <c r="A35" s="64" t="s">
        <v>58</v>
      </c>
      <c r="B35" s="65">
        <f>SUM(B6:B8,B11:B22)</f>
        <v>187482227</v>
      </c>
      <c r="C35" s="65">
        <f>SUM(C6:C8,C11:C22)</f>
        <v>199912428.57968</v>
      </c>
      <c r="D35" s="65">
        <f>SUM(D6:D8,D11:D22)</f>
        <v>0</v>
      </c>
      <c r="E35" s="65">
        <f>SUM(E6:E8,E11:E22)</f>
        <v>0</v>
      </c>
    </row>
    <row r="36" spans="1:13" ht="15" customHeight="1">
      <c r="A36" s="62" t="s">
        <v>36</v>
      </c>
      <c r="B36" s="75">
        <f>SUM(B9,B23:B26,B33)</f>
        <v>18218516</v>
      </c>
      <c r="C36" s="75">
        <f>SUM(C9,C23:C26,C33)</f>
        <v>19038622.889832258</v>
      </c>
      <c r="D36" s="75">
        <f>SUM(D9,D23:D26,D33)</f>
        <v>0</v>
      </c>
      <c r="E36" s="75">
        <f>SUM(E9,E23:E26,E33)</f>
        <v>0</v>
      </c>
    </row>
    <row r="37" spans="1:13" ht="15" customHeight="1">
      <c r="A37" s="62" t="s">
        <v>37</v>
      </c>
      <c r="B37" s="75">
        <f>SUM(B10,B27:B32,B34)</f>
        <v>13518463</v>
      </c>
      <c r="C37" s="75">
        <f t="shared" ref="C37:E37" si="0">SUM(C10,C27:C32,C34)</f>
        <v>14352452.888387099</v>
      </c>
      <c r="D37" s="75">
        <f t="shared" si="0"/>
        <v>0</v>
      </c>
      <c r="E37" s="75">
        <f t="shared" si="0"/>
        <v>0</v>
      </c>
    </row>
    <row r="38" spans="1:13" ht="25" customHeight="1">
      <c r="A38" s="67" t="s">
        <v>59</v>
      </c>
      <c r="B38" s="68">
        <f>SUM(B35:B37)</f>
        <v>219219206</v>
      </c>
      <c r="C38" s="68">
        <f t="shared" ref="C38:E38" si="1">SUM(C35:C37)</f>
        <v>233303504.35789937</v>
      </c>
      <c r="D38" s="68">
        <f t="shared" si="1"/>
        <v>0</v>
      </c>
      <c r="E38" s="68">
        <f t="shared" si="1"/>
        <v>0</v>
      </c>
    </row>
    <row r="39" spans="1:13" ht="12" customHeight="1">
      <c r="A39" s="9"/>
    </row>
    <row r="40" spans="1:13" ht="12" customHeight="1">
      <c r="A40" s="9" t="s">
        <v>39</v>
      </c>
    </row>
    <row r="41" spans="1:13" ht="12" customHeight="1">
      <c r="M41" s="10"/>
    </row>
    <row r="42" spans="1:13" ht="12" customHeight="1">
      <c r="M42" s="10"/>
    </row>
    <row r="43" spans="1:13" ht="12" customHeight="1">
      <c r="M43" s="10"/>
    </row>
    <row r="44" spans="1:13" ht="12" customHeight="1">
      <c r="M44" s="10"/>
    </row>
    <row r="45" spans="1:13" ht="12" customHeight="1">
      <c r="M45" s="10"/>
    </row>
    <row r="46" spans="1:13" ht="12" customHeight="1">
      <c r="M46" s="10"/>
    </row>
    <row r="47" spans="1:13" ht="12" customHeight="1">
      <c r="M47" s="10"/>
    </row>
    <row r="48" spans="1:13" ht="12" customHeight="1">
      <c r="M48" s="10"/>
    </row>
  </sheetData>
  <sheetProtection algorithmName="SHA-512" hashValue="F1X7gjlQyrsik1DU+no2/5x+PygbkqZC4+A/b6NoZJFX87dLJnD5od9AT07Gg/hcLJ9aEAw7VpPdKRFGS1xagQ==" saltValue="387hXXihy7PvsuUAZyi+vA==" spinCount="100000" sheet="1" objects="1" scenarios="1" formatCells="0"/>
  <mergeCells count="2">
    <mergeCell ref="A1:J1"/>
    <mergeCell ref="A2:J2"/>
  </mergeCells>
  <pageMargins left="0.55118110236220474" right="0.35433070866141736" top="0.78740157480314965" bottom="0.59055118110236227" header="0.51181102362204722" footer="0.31496062992125984"/>
  <pageSetup scale="8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91BF-0752-4E86-BEE5-550BF3FFE84F}">
  <dimension ref="A1:M48"/>
  <sheetViews>
    <sheetView view="pageBreakPreview" zoomScale="98" zoomScaleNormal="87" zoomScaleSheetLayoutView="98" workbookViewId="0">
      <selection activeCell="A18" sqref="A18"/>
    </sheetView>
  </sheetViews>
  <sheetFormatPr defaultColWidth="9.1796875" defaultRowHeight="12" customHeight="1"/>
  <cols>
    <col min="1" max="1" width="23.453125" style="1" customWidth="1"/>
    <col min="2" max="5" width="15.7265625" style="1" customWidth="1"/>
    <col min="6" max="12" width="13.453125" style="1" customWidth="1"/>
    <col min="13" max="13" width="9.1796875" style="1"/>
    <col min="14" max="14" width="10" style="1" bestFit="1" customWidth="1"/>
    <col min="15" max="15" width="9.1796875" style="1"/>
    <col min="16" max="16" width="12" style="1" customWidth="1"/>
    <col min="17" max="16384" width="9.1796875" style="1"/>
  </cols>
  <sheetData>
    <row r="1" spans="1:13" ht="13.15" customHeight="1">
      <c r="A1" s="116" t="s">
        <v>102</v>
      </c>
      <c r="B1" s="116"/>
      <c r="C1" s="116"/>
      <c r="D1" s="116"/>
      <c r="E1" s="116"/>
      <c r="F1" s="116"/>
      <c r="G1" s="116"/>
      <c r="H1" s="116"/>
      <c r="I1" s="116"/>
      <c r="J1" s="116"/>
      <c r="K1" s="13"/>
      <c r="L1" s="13"/>
    </row>
    <row r="2" spans="1:13" ht="13.15" customHeight="1">
      <c r="A2" s="117" t="s">
        <v>103</v>
      </c>
      <c r="B2" s="117"/>
      <c r="C2" s="117"/>
      <c r="D2" s="117"/>
      <c r="E2" s="117"/>
      <c r="F2" s="117"/>
      <c r="G2" s="117"/>
      <c r="H2" s="117"/>
      <c r="I2" s="117"/>
      <c r="J2" s="117"/>
      <c r="K2" s="14"/>
      <c r="L2" s="14"/>
    </row>
    <row r="3" spans="1:13" ht="13.1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3" ht="12" customHeight="1">
      <c r="A4" s="9"/>
      <c r="B4" s="9"/>
      <c r="C4" s="9"/>
      <c r="D4" s="16"/>
      <c r="E4" s="16" t="s">
        <v>57</v>
      </c>
      <c r="L4" s="16"/>
      <c r="M4" s="16"/>
    </row>
    <row r="5" spans="1:13" ht="26.15" customHeight="1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</row>
    <row r="6" spans="1:13" ht="15" customHeight="1">
      <c r="A6" s="103" t="s">
        <v>7</v>
      </c>
      <c r="B6" s="17">
        <v>134417837</v>
      </c>
      <c r="C6" s="17">
        <v>142601913.56999999</v>
      </c>
      <c r="D6" s="17">
        <v>148791612.46064517</v>
      </c>
      <c r="E6" s="17"/>
      <c r="F6" s="6"/>
      <c r="G6" s="18"/>
    </row>
    <row r="7" spans="1:13" ht="15" customHeight="1">
      <c r="A7" s="103" t="s">
        <v>8</v>
      </c>
      <c r="B7" s="17">
        <v>3177843</v>
      </c>
      <c r="C7" s="17">
        <v>6315225.551</v>
      </c>
      <c r="D7" s="17">
        <v>8459946.2378000002</v>
      </c>
      <c r="E7" s="17"/>
      <c r="F7" s="6"/>
      <c r="G7" s="18"/>
    </row>
    <row r="8" spans="1:13" ht="15" customHeight="1">
      <c r="A8" s="103" t="s">
        <v>9</v>
      </c>
      <c r="B8" s="17">
        <v>33879731</v>
      </c>
      <c r="C8" s="17">
        <v>32840835</v>
      </c>
      <c r="D8" s="17">
        <v>32398292.399999999</v>
      </c>
      <c r="E8" s="17"/>
      <c r="F8" s="6"/>
      <c r="G8" s="18"/>
    </row>
    <row r="9" spans="1:13" ht="15" customHeight="1">
      <c r="A9" s="63" t="s">
        <v>10</v>
      </c>
      <c r="B9" s="17">
        <v>13621619</v>
      </c>
      <c r="C9" s="17">
        <v>13957062.478219355</v>
      </c>
      <c r="D9" s="17">
        <v>14998882.4</v>
      </c>
      <c r="E9" s="17"/>
      <c r="F9" s="6"/>
      <c r="G9" s="18"/>
    </row>
    <row r="10" spans="1:13" ht="15" customHeight="1">
      <c r="A10" s="103" t="s">
        <v>11</v>
      </c>
      <c r="B10" s="17">
        <v>11144836</v>
      </c>
      <c r="C10" s="17">
        <v>11739240.800000001</v>
      </c>
      <c r="D10" s="17">
        <v>14534217</v>
      </c>
      <c r="E10" s="17"/>
      <c r="F10" s="6"/>
      <c r="G10" s="18"/>
    </row>
    <row r="11" spans="1:13" ht="15" customHeight="1">
      <c r="A11" s="103" t="s">
        <v>12</v>
      </c>
      <c r="B11" s="17">
        <v>46609</v>
      </c>
      <c r="C11" s="17">
        <v>38380</v>
      </c>
      <c r="D11" s="17">
        <v>36381</v>
      </c>
      <c r="E11" s="17"/>
      <c r="F11" s="6"/>
      <c r="G11" s="18"/>
    </row>
    <row r="12" spans="1:13" ht="15" customHeight="1">
      <c r="A12" s="103" t="s">
        <v>13</v>
      </c>
      <c r="B12" s="17">
        <v>1068976</v>
      </c>
      <c r="C12" s="19">
        <v>668191</v>
      </c>
      <c r="D12" s="17">
        <v>558992</v>
      </c>
      <c r="E12" s="17"/>
      <c r="F12" s="6"/>
      <c r="G12" s="18"/>
    </row>
    <row r="13" spans="1:13" ht="15" customHeight="1">
      <c r="A13" s="103" t="s">
        <v>14</v>
      </c>
      <c r="B13" s="17">
        <v>80667</v>
      </c>
      <c r="C13" s="17">
        <v>106595</v>
      </c>
      <c r="D13" s="17">
        <v>81665</v>
      </c>
      <c r="E13" s="17"/>
      <c r="F13" s="6"/>
      <c r="G13" s="18"/>
    </row>
    <row r="14" spans="1:13" ht="15" customHeight="1">
      <c r="A14" s="103" t="s">
        <v>15</v>
      </c>
      <c r="B14" s="17">
        <v>0</v>
      </c>
      <c r="C14" s="17">
        <v>0</v>
      </c>
      <c r="D14" s="17">
        <v>0</v>
      </c>
      <c r="E14" s="17"/>
      <c r="F14" s="6"/>
      <c r="G14" s="18"/>
    </row>
    <row r="15" spans="1:13" ht="15" customHeight="1">
      <c r="A15" s="103" t="s">
        <v>16</v>
      </c>
      <c r="B15" s="17">
        <v>28084</v>
      </c>
      <c r="C15" s="17">
        <v>46287</v>
      </c>
      <c r="D15" s="17">
        <v>38403</v>
      </c>
      <c r="E15" s="17"/>
      <c r="F15" s="6"/>
      <c r="G15" s="18"/>
    </row>
    <row r="16" spans="1:13" ht="15" customHeight="1">
      <c r="A16" s="103" t="s">
        <v>17</v>
      </c>
      <c r="B16" s="17">
        <v>31484</v>
      </c>
      <c r="C16" s="17">
        <v>45000</v>
      </c>
      <c r="D16" s="17">
        <v>37872</v>
      </c>
      <c r="E16" s="20"/>
      <c r="F16" s="6"/>
      <c r="G16" s="18"/>
    </row>
    <row r="17" spans="1:7" ht="15" customHeight="1">
      <c r="A17" s="63" t="s">
        <v>18</v>
      </c>
      <c r="B17" s="17">
        <v>0</v>
      </c>
      <c r="C17" s="17">
        <v>0</v>
      </c>
      <c r="D17" s="17">
        <v>0</v>
      </c>
      <c r="E17" s="20"/>
      <c r="F17" s="6"/>
      <c r="G17" s="18"/>
    </row>
    <row r="18" spans="1:7" ht="15" customHeight="1">
      <c r="A18" s="63" t="s">
        <v>19</v>
      </c>
      <c r="B18" s="17">
        <v>14750924</v>
      </c>
      <c r="C18" s="17">
        <v>17249984.45868</v>
      </c>
      <c r="D18" s="17">
        <v>20230513.697299998</v>
      </c>
      <c r="E18" s="20"/>
      <c r="F18" s="6"/>
      <c r="G18" s="18"/>
    </row>
    <row r="19" spans="1:7" ht="15" customHeight="1">
      <c r="A19" s="63" t="s">
        <v>20</v>
      </c>
      <c r="B19" s="17">
        <v>72</v>
      </c>
      <c r="C19" s="20">
        <v>17</v>
      </c>
      <c r="D19" s="20">
        <v>0</v>
      </c>
      <c r="E19" s="17"/>
      <c r="F19" s="6"/>
      <c r="G19" s="18"/>
    </row>
    <row r="20" spans="1:7" ht="15" customHeight="1">
      <c r="A20" s="103" t="s">
        <v>21</v>
      </c>
      <c r="B20" s="17">
        <v>0</v>
      </c>
      <c r="C20" s="17">
        <v>0</v>
      </c>
      <c r="D20" s="17">
        <v>0</v>
      </c>
      <c r="E20" s="17"/>
      <c r="F20" s="6"/>
      <c r="G20" s="18"/>
    </row>
    <row r="21" spans="1:7" ht="15" customHeight="1">
      <c r="A21" s="103" t="s">
        <v>22</v>
      </c>
      <c r="B21" s="17">
        <v>0</v>
      </c>
      <c r="C21" s="17">
        <v>0</v>
      </c>
      <c r="D21" s="17">
        <v>0</v>
      </c>
      <c r="E21" s="17"/>
      <c r="F21" s="6"/>
      <c r="G21" s="18"/>
    </row>
    <row r="22" spans="1:7" ht="15" customHeight="1">
      <c r="A22" s="103" t="s">
        <v>23</v>
      </c>
      <c r="B22" s="17">
        <v>0</v>
      </c>
      <c r="C22" s="17">
        <v>0</v>
      </c>
      <c r="D22" s="17">
        <v>828</v>
      </c>
      <c r="E22" s="17"/>
      <c r="F22" s="6"/>
      <c r="G22" s="18"/>
    </row>
    <row r="23" spans="1:7" ht="15" customHeight="1">
      <c r="A23" s="103" t="s">
        <v>24</v>
      </c>
      <c r="B23" s="17">
        <v>321142</v>
      </c>
      <c r="C23" s="17">
        <v>400897.41161290323</v>
      </c>
      <c r="D23" s="17">
        <v>655533.99</v>
      </c>
      <c r="E23" s="17"/>
      <c r="F23" s="6"/>
      <c r="G23" s="18"/>
    </row>
    <row r="24" spans="1:7" ht="15" customHeight="1">
      <c r="A24" s="103" t="s">
        <v>25</v>
      </c>
      <c r="B24" s="17">
        <v>49109</v>
      </c>
      <c r="C24" s="17">
        <v>38131</v>
      </c>
      <c r="D24" s="17">
        <v>36445</v>
      </c>
      <c r="E24" s="17"/>
      <c r="F24" s="6"/>
      <c r="G24" s="18"/>
    </row>
    <row r="25" spans="1:7" ht="15" customHeight="1">
      <c r="A25" s="103" t="s">
        <v>26</v>
      </c>
      <c r="B25" s="17">
        <v>240019</v>
      </c>
      <c r="C25" s="17">
        <v>302026</v>
      </c>
      <c r="D25" s="17">
        <v>119241</v>
      </c>
      <c r="E25" s="17"/>
      <c r="F25" s="6"/>
      <c r="G25" s="18"/>
    </row>
    <row r="26" spans="1:7" ht="15" customHeight="1">
      <c r="A26" s="103" t="s">
        <v>27</v>
      </c>
      <c r="B26" s="17">
        <v>3986627</v>
      </c>
      <c r="C26" s="17">
        <v>4340506</v>
      </c>
      <c r="D26" s="17">
        <v>3470794</v>
      </c>
      <c r="E26" s="17"/>
      <c r="F26" s="6"/>
      <c r="G26" s="18"/>
    </row>
    <row r="27" spans="1:7" ht="15" customHeight="1">
      <c r="A27" s="103" t="s">
        <v>28</v>
      </c>
      <c r="B27" s="17">
        <v>53256</v>
      </c>
      <c r="C27" s="17">
        <v>51340</v>
      </c>
      <c r="D27" s="17">
        <v>46714</v>
      </c>
      <c r="E27" s="17"/>
      <c r="F27" s="6"/>
      <c r="G27" s="18"/>
    </row>
    <row r="28" spans="1:7" ht="15" customHeight="1">
      <c r="A28" s="103" t="s">
        <v>29</v>
      </c>
      <c r="B28" s="17">
        <v>1487193</v>
      </c>
      <c r="C28" s="17">
        <v>1659973</v>
      </c>
      <c r="D28" s="17">
        <v>2130110</v>
      </c>
      <c r="E28" s="17"/>
      <c r="F28" s="6"/>
      <c r="G28" s="18"/>
    </row>
    <row r="29" spans="1:7" ht="15" customHeight="1">
      <c r="A29" s="103" t="s">
        <v>30</v>
      </c>
      <c r="B29" s="17">
        <v>661634</v>
      </c>
      <c r="C29" s="17">
        <v>733123.64</v>
      </c>
      <c r="D29" s="17">
        <v>64818</v>
      </c>
      <c r="E29" s="17"/>
      <c r="F29" s="6"/>
      <c r="G29" s="18"/>
    </row>
    <row r="30" spans="1:7" ht="15" customHeight="1">
      <c r="A30" s="103" t="s">
        <v>31</v>
      </c>
      <c r="B30" s="17">
        <v>11098</v>
      </c>
      <c r="C30" s="17">
        <v>26643</v>
      </c>
      <c r="D30" s="17">
        <v>26272</v>
      </c>
      <c r="E30" s="17"/>
      <c r="F30" s="6"/>
      <c r="G30" s="18"/>
    </row>
    <row r="31" spans="1:7" ht="15" customHeight="1">
      <c r="A31" s="103" t="s">
        <v>32</v>
      </c>
      <c r="B31" s="17">
        <v>86394</v>
      </c>
      <c r="C31" s="17">
        <v>72660</v>
      </c>
      <c r="D31" s="17">
        <v>66081</v>
      </c>
      <c r="E31" s="17"/>
      <c r="F31" s="6"/>
      <c r="G31" s="18"/>
    </row>
    <row r="32" spans="1:7" ht="15" customHeight="1">
      <c r="A32" s="103" t="s">
        <v>81</v>
      </c>
      <c r="B32" s="17">
        <v>0</v>
      </c>
      <c r="C32" s="17">
        <v>0</v>
      </c>
      <c r="D32" s="17">
        <v>5469</v>
      </c>
      <c r="E32" s="17"/>
      <c r="F32" s="6"/>
      <c r="G32" s="18"/>
    </row>
    <row r="33" spans="1:13" ht="15" customHeight="1">
      <c r="A33" s="103" t="s">
        <v>33</v>
      </c>
      <c r="B33" s="17">
        <v>0</v>
      </c>
      <c r="C33" s="17">
        <v>0</v>
      </c>
      <c r="D33" s="17">
        <v>0</v>
      </c>
      <c r="E33" s="17"/>
      <c r="F33" s="6"/>
      <c r="G33" s="18"/>
    </row>
    <row r="34" spans="1:13" ht="15" customHeight="1">
      <c r="A34" s="103" t="s">
        <v>34</v>
      </c>
      <c r="B34" s="17">
        <v>74052</v>
      </c>
      <c r="C34" s="17">
        <v>69472.448387096782</v>
      </c>
      <c r="D34" s="17">
        <v>114867.29000000001</v>
      </c>
      <c r="E34" s="17"/>
      <c r="F34" s="6"/>
      <c r="G34" s="18"/>
    </row>
    <row r="35" spans="1:13" ht="25" customHeight="1">
      <c r="A35" s="102" t="s">
        <v>58</v>
      </c>
      <c r="B35" s="65">
        <f>SUM(B6:B8,B11:B22)</f>
        <v>187482227</v>
      </c>
      <c r="C35" s="65">
        <f>SUM(C6:C8,C11:C22)</f>
        <v>199912428.57968</v>
      </c>
      <c r="D35" s="65">
        <f>SUM(D6:D8,D11:D22)</f>
        <v>210634505.79574516</v>
      </c>
      <c r="E35" s="65">
        <f>SUM(E6:E8,E11:E22)</f>
        <v>0</v>
      </c>
    </row>
    <row r="36" spans="1:13" ht="15" customHeight="1">
      <c r="A36" s="103" t="s">
        <v>36</v>
      </c>
      <c r="B36" s="75">
        <f>SUM(B9,B23:B26,B33)</f>
        <v>18218516</v>
      </c>
      <c r="C36" s="75">
        <f>SUM(C9,C23:C26,C33)</f>
        <v>19038622.889832258</v>
      </c>
      <c r="D36" s="75">
        <f>SUM(D9,D23:D26,D33)</f>
        <v>19280896.390000001</v>
      </c>
      <c r="E36" s="75">
        <f>SUM(E9,E23:E26,E33)</f>
        <v>0</v>
      </c>
    </row>
    <row r="37" spans="1:13" ht="15" customHeight="1">
      <c r="A37" s="103" t="s">
        <v>37</v>
      </c>
      <c r="B37" s="75">
        <f>SUM(B10,B27:B32,B34)</f>
        <v>13518463</v>
      </c>
      <c r="C37" s="75">
        <f t="shared" ref="C37:E37" si="0">SUM(C10,C27:C32,C34)</f>
        <v>14352452.888387099</v>
      </c>
      <c r="D37" s="75">
        <f t="shared" si="0"/>
        <v>16988548.289999999</v>
      </c>
      <c r="E37" s="75">
        <f t="shared" si="0"/>
        <v>0</v>
      </c>
    </row>
    <row r="38" spans="1:13" ht="25" customHeight="1">
      <c r="A38" s="67" t="s">
        <v>59</v>
      </c>
      <c r="B38" s="68">
        <f>SUM(B35:B37)</f>
        <v>219219206</v>
      </c>
      <c r="C38" s="68">
        <f t="shared" ref="C38:E38" si="1">SUM(C35:C37)</f>
        <v>233303504.35789937</v>
      </c>
      <c r="D38" s="68">
        <f t="shared" si="1"/>
        <v>246903950.47574517</v>
      </c>
      <c r="E38" s="68">
        <f t="shared" si="1"/>
        <v>0</v>
      </c>
    </row>
    <row r="39" spans="1:13" ht="12" customHeight="1">
      <c r="A39" s="9"/>
    </row>
    <row r="40" spans="1:13" ht="12" customHeight="1">
      <c r="A40" s="9" t="s">
        <v>39</v>
      </c>
    </row>
    <row r="41" spans="1:13" ht="12" customHeight="1">
      <c r="M41" s="10"/>
    </row>
    <row r="42" spans="1:13" ht="12" customHeight="1">
      <c r="M42" s="10"/>
    </row>
    <row r="43" spans="1:13" ht="12" customHeight="1">
      <c r="M43" s="10"/>
    </row>
    <row r="44" spans="1:13" ht="12" customHeight="1">
      <c r="M44" s="10"/>
    </row>
    <row r="45" spans="1:13" ht="12" customHeight="1">
      <c r="M45" s="10"/>
    </row>
    <row r="46" spans="1:13" ht="12" customHeight="1">
      <c r="M46" s="10"/>
    </row>
    <row r="47" spans="1:13" ht="12" customHeight="1">
      <c r="M47" s="10"/>
    </row>
    <row r="48" spans="1:13" ht="12" customHeight="1">
      <c r="M48" s="10"/>
    </row>
  </sheetData>
  <sheetProtection algorithmName="SHA-512" hashValue="F1X7gjlQyrsik1DU+no2/5x+PygbkqZC4+A/b6NoZJFX87dLJnD5od9AT07Gg/hcLJ9aEAw7VpPdKRFGS1xagQ==" saltValue="387hXXihy7PvsuUAZyi+vA==" spinCount="100000" sheet="1" objects="1" scenarios="1" formatCells="0"/>
  <mergeCells count="2">
    <mergeCell ref="A1:J1"/>
    <mergeCell ref="A2:J2"/>
  </mergeCells>
  <pageMargins left="0.55118110236220474" right="0.35433070866141736" top="0.78740157480314965" bottom="0.59055118110236227" header="0.51181102362204722" footer="0.31496062992125984"/>
  <pageSetup scale="8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2AF62-536E-4B67-AEBD-CEF395CD732F}">
  <dimension ref="A1:M48"/>
  <sheetViews>
    <sheetView topLeftCell="A25" zoomScale="87" zoomScaleNormal="87" zoomScaleSheetLayoutView="70" workbookViewId="0">
      <selection activeCell="I14" sqref="I14"/>
    </sheetView>
  </sheetViews>
  <sheetFormatPr defaultColWidth="9.1796875" defaultRowHeight="12" customHeight="1"/>
  <cols>
    <col min="1" max="1" width="23.453125" style="1" customWidth="1"/>
    <col min="2" max="5" width="15.7265625" style="1" customWidth="1"/>
    <col min="6" max="12" width="13.453125" style="1" customWidth="1"/>
    <col min="13" max="13" width="9.1796875" style="1"/>
    <col min="14" max="14" width="10" style="1" bestFit="1" customWidth="1"/>
    <col min="15" max="15" width="9.1796875" style="1"/>
    <col min="16" max="16" width="12" style="1" customWidth="1"/>
    <col min="17" max="16384" width="9.1796875" style="1"/>
  </cols>
  <sheetData>
    <row r="1" spans="1:13" ht="13.15" customHeight="1">
      <c r="A1" s="116" t="s">
        <v>118</v>
      </c>
      <c r="B1" s="116"/>
      <c r="C1" s="116"/>
      <c r="D1" s="116"/>
      <c r="E1" s="116"/>
      <c r="F1" s="116"/>
      <c r="G1" s="116"/>
      <c r="H1" s="116"/>
      <c r="I1" s="116"/>
      <c r="J1" s="116"/>
      <c r="K1" s="13"/>
      <c r="L1" s="13"/>
    </row>
    <row r="2" spans="1:13" ht="13.15" customHeight="1">
      <c r="A2" s="117" t="s">
        <v>119</v>
      </c>
      <c r="B2" s="117"/>
      <c r="C2" s="117"/>
      <c r="D2" s="117"/>
      <c r="E2" s="117"/>
      <c r="F2" s="117"/>
      <c r="G2" s="117"/>
      <c r="H2" s="117"/>
      <c r="I2" s="117"/>
      <c r="J2" s="117"/>
      <c r="K2" s="14"/>
      <c r="L2" s="14"/>
    </row>
    <row r="3" spans="1:13" ht="13.1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3" ht="12" customHeight="1">
      <c r="A4" s="9"/>
      <c r="B4" s="9"/>
      <c r="C4" s="9"/>
      <c r="D4" s="16"/>
      <c r="E4" s="16" t="s">
        <v>57</v>
      </c>
      <c r="L4" s="16"/>
      <c r="M4" s="16"/>
    </row>
    <row r="5" spans="1:13" ht="26.15" customHeight="1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</row>
    <row r="6" spans="1:13" ht="15" customHeight="1">
      <c r="A6" s="107" t="s">
        <v>7</v>
      </c>
      <c r="B6" s="17">
        <v>134417837</v>
      </c>
      <c r="C6" s="17">
        <v>142601913.56999999</v>
      </c>
      <c r="D6" s="17">
        <v>148791612.46064517</v>
      </c>
      <c r="E6" s="17">
        <v>167793419</v>
      </c>
      <c r="F6" s="6"/>
      <c r="G6" s="18"/>
    </row>
    <row r="7" spans="1:13" ht="15" customHeight="1">
      <c r="A7" s="107" t="s">
        <v>8</v>
      </c>
      <c r="B7" s="17">
        <v>3177843</v>
      </c>
      <c r="C7" s="17">
        <v>6315225.551</v>
      </c>
      <c r="D7" s="17">
        <v>8459946.2378000002</v>
      </c>
      <c r="E7" s="17">
        <v>13994343</v>
      </c>
      <c r="F7" s="6"/>
      <c r="G7" s="18"/>
    </row>
    <row r="8" spans="1:13" ht="15" customHeight="1">
      <c r="A8" s="107" t="s">
        <v>9</v>
      </c>
      <c r="B8" s="17">
        <v>33879731</v>
      </c>
      <c r="C8" s="17">
        <v>32840835</v>
      </c>
      <c r="D8" s="17">
        <v>32398292.399999999</v>
      </c>
      <c r="E8" s="17">
        <v>37533418</v>
      </c>
      <c r="F8" s="6"/>
      <c r="G8" s="18"/>
    </row>
    <row r="9" spans="1:13" ht="15" customHeight="1">
      <c r="A9" s="63" t="s">
        <v>10</v>
      </c>
      <c r="B9" s="17">
        <v>13621619</v>
      </c>
      <c r="C9" s="17">
        <v>13957062.478219355</v>
      </c>
      <c r="D9" s="17">
        <v>14998882.4</v>
      </c>
      <c r="E9" s="17">
        <v>16368148</v>
      </c>
      <c r="F9" s="6"/>
      <c r="G9" s="18"/>
    </row>
    <row r="10" spans="1:13" ht="15" customHeight="1">
      <c r="A10" s="107" t="s">
        <v>11</v>
      </c>
      <c r="B10" s="17">
        <v>11144836</v>
      </c>
      <c r="C10" s="17">
        <v>11739240.800000001</v>
      </c>
      <c r="D10" s="17">
        <v>14534217</v>
      </c>
      <c r="E10" s="17">
        <v>14516968</v>
      </c>
      <c r="F10" s="6"/>
      <c r="G10" s="18"/>
    </row>
    <row r="11" spans="1:13" ht="15" customHeight="1">
      <c r="A11" s="107" t="s">
        <v>12</v>
      </c>
      <c r="B11" s="17">
        <v>46609</v>
      </c>
      <c r="C11" s="17">
        <v>38380</v>
      </c>
      <c r="D11" s="17">
        <v>36381</v>
      </c>
      <c r="E11" s="17">
        <v>92843</v>
      </c>
      <c r="F11" s="6"/>
      <c r="G11" s="18"/>
    </row>
    <row r="12" spans="1:13" ht="15" customHeight="1">
      <c r="A12" s="107" t="s">
        <v>13</v>
      </c>
      <c r="B12" s="17">
        <v>1068976</v>
      </c>
      <c r="C12" s="19">
        <v>668191</v>
      </c>
      <c r="D12" s="17">
        <v>558992</v>
      </c>
      <c r="E12" s="17">
        <v>984453</v>
      </c>
      <c r="F12" s="6"/>
      <c r="G12" s="18"/>
    </row>
    <row r="13" spans="1:13" ht="15" customHeight="1">
      <c r="A13" s="107" t="s">
        <v>14</v>
      </c>
      <c r="B13" s="17">
        <v>80667</v>
      </c>
      <c r="C13" s="17">
        <v>106595</v>
      </c>
      <c r="D13" s="17">
        <v>81665</v>
      </c>
      <c r="E13" s="17">
        <v>171589</v>
      </c>
      <c r="F13" s="6"/>
      <c r="G13" s="18"/>
    </row>
    <row r="14" spans="1:13" ht="15" customHeight="1">
      <c r="A14" s="107" t="s">
        <v>15</v>
      </c>
      <c r="B14" s="17">
        <v>0</v>
      </c>
      <c r="C14" s="17">
        <v>0</v>
      </c>
      <c r="D14" s="17">
        <v>0</v>
      </c>
      <c r="E14" s="17">
        <v>0</v>
      </c>
      <c r="F14" s="6"/>
      <c r="G14" s="18"/>
    </row>
    <row r="15" spans="1:13" ht="15" customHeight="1">
      <c r="A15" s="107" t="s">
        <v>16</v>
      </c>
      <c r="B15" s="17">
        <v>28084</v>
      </c>
      <c r="C15" s="17">
        <v>46287</v>
      </c>
      <c r="D15" s="17">
        <v>38403</v>
      </c>
      <c r="E15" s="17">
        <v>75325</v>
      </c>
      <c r="F15" s="6"/>
      <c r="G15" s="18"/>
    </row>
    <row r="16" spans="1:13" ht="15" customHeight="1">
      <c r="A16" s="107" t="s">
        <v>17</v>
      </c>
      <c r="B16" s="17">
        <v>31484</v>
      </c>
      <c r="C16" s="17">
        <v>45000</v>
      </c>
      <c r="D16" s="17">
        <v>37872</v>
      </c>
      <c r="E16" s="20">
        <v>82967</v>
      </c>
      <c r="F16" s="6"/>
      <c r="G16" s="18"/>
    </row>
    <row r="17" spans="1:7" ht="15" customHeight="1">
      <c r="A17" s="63" t="s">
        <v>18</v>
      </c>
      <c r="B17" s="17">
        <v>0</v>
      </c>
      <c r="C17" s="17">
        <v>0</v>
      </c>
      <c r="D17" s="17">
        <v>0</v>
      </c>
      <c r="E17" s="20">
        <v>0</v>
      </c>
      <c r="F17" s="6"/>
      <c r="G17" s="18"/>
    </row>
    <row r="18" spans="1:7" ht="15" customHeight="1">
      <c r="A18" s="63" t="s">
        <v>19</v>
      </c>
      <c r="B18" s="17">
        <v>14750924</v>
      </c>
      <c r="C18" s="17">
        <v>17249984.45868</v>
      </c>
      <c r="D18" s="17">
        <v>20230513.697299998</v>
      </c>
      <c r="E18" s="20">
        <v>19557759</v>
      </c>
      <c r="F18" s="6"/>
      <c r="G18" s="18"/>
    </row>
    <row r="19" spans="1:7" ht="15" customHeight="1">
      <c r="A19" s="63" t="s">
        <v>20</v>
      </c>
      <c r="B19" s="17">
        <v>72</v>
      </c>
      <c r="C19" s="20">
        <v>17</v>
      </c>
      <c r="D19" s="20">
        <v>0</v>
      </c>
      <c r="E19" s="17">
        <v>190</v>
      </c>
      <c r="F19" s="6"/>
      <c r="G19" s="18"/>
    </row>
    <row r="20" spans="1:7" ht="15" customHeight="1">
      <c r="A20" s="107" t="s">
        <v>21</v>
      </c>
      <c r="B20" s="17">
        <v>0</v>
      </c>
      <c r="C20" s="17">
        <v>0</v>
      </c>
      <c r="D20" s="17">
        <v>0</v>
      </c>
      <c r="E20" s="17">
        <v>0</v>
      </c>
      <c r="F20" s="6"/>
      <c r="G20" s="18"/>
    </row>
    <row r="21" spans="1:7" ht="15" customHeight="1">
      <c r="A21" s="107" t="s">
        <v>22</v>
      </c>
      <c r="B21" s="17">
        <v>0</v>
      </c>
      <c r="C21" s="17">
        <v>0</v>
      </c>
      <c r="D21" s="17">
        <v>0</v>
      </c>
      <c r="E21" s="17">
        <v>0</v>
      </c>
      <c r="F21" s="6"/>
      <c r="G21" s="18"/>
    </row>
    <row r="22" spans="1:7" ht="15" customHeight="1">
      <c r="A22" s="107" t="s">
        <v>23</v>
      </c>
      <c r="B22" s="17">
        <v>0</v>
      </c>
      <c r="C22" s="17">
        <v>0</v>
      </c>
      <c r="D22" s="17">
        <v>828</v>
      </c>
      <c r="E22" s="17">
        <v>238</v>
      </c>
      <c r="F22" s="6"/>
      <c r="G22" s="18"/>
    </row>
    <row r="23" spans="1:7" ht="15" customHeight="1">
      <c r="A23" s="107" t="s">
        <v>24</v>
      </c>
      <c r="B23" s="17">
        <v>321142</v>
      </c>
      <c r="C23" s="17">
        <v>400897.41161290323</v>
      </c>
      <c r="D23" s="17">
        <v>655533.99</v>
      </c>
      <c r="E23" s="17">
        <v>773077</v>
      </c>
      <c r="F23" s="6"/>
      <c r="G23" s="18"/>
    </row>
    <row r="24" spans="1:7" ht="15" customHeight="1">
      <c r="A24" s="107" t="s">
        <v>25</v>
      </c>
      <c r="B24" s="17">
        <v>49109</v>
      </c>
      <c r="C24" s="17">
        <v>38131</v>
      </c>
      <c r="D24" s="17">
        <v>36445</v>
      </c>
      <c r="E24" s="17">
        <v>34539</v>
      </c>
      <c r="F24" s="6"/>
      <c r="G24" s="18"/>
    </row>
    <row r="25" spans="1:7" ht="15" customHeight="1">
      <c r="A25" s="107" t="s">
        <v>26</v>
      </c>
      <c r="B25" s="17">
        <v>240019</v>
      </c>
      <c r="C25" s="17">
        <v>302026</v>
      </c>
      <c r="D25" s="17">
        <v>119241</v>
      </c>
      <c r="E25" s="17">
        <v>396210</v>
      </c>
      <c r="F25" s="6"/>
      <c r="G25" s="18"/>
    </row>
    <row r="26" spans="1:7" ht="15" customHeight="1">
      <c r="A26" s="107" t="s">
        <v>27</v>
      </c>
      <c r="B26" s="17">
        <v>3986627</v>
      </c>
      <c r="C26" s="17">
        <v>4340506</v>
      </c>
      <c r="D26" s="17">
        <v>3470794</v>
      </c>
      <c r="E26" s="17">
        <v>3022840</v>
      </c>
      <c r="F26" s="6"/>
      <c r="G26" s="18"/>
    </row>
    <row r="27" spans="1:7" ht="15" customHeight="1">
      <c r="A27" s="107" t="s">
        <v>28</v>
      </c>
      <c r="B27" s="17">
        <v>53256</v>
      </c>
      <c r="C27" s="17">
        <v>51340</v>
      </c>
      <c r="D27" s="17">
        <v>46714</v>
      </c>
      <c r="E27" s="17">
        <v>229710</v>
      </c>
      <c r="F27" s="6"/>
      <c r="G27" s="18"/>
    </row>
    <row r="28" spans="1:7" ht="15" customHeight="1">
      <c r="A28" s="107" t="s">
        <v>29</v>
      </c>
      <c r="B28" s="17">
        <v>1487193</v>
      </c>
      <c r="C28" s="17">
        <v>1659973</v>
      </c>
      <c r="D28" s="17">
        <v>2130110</v>
      </c>
      <c r="E28" s="17">
        <v>1884841</v>
      </c>
      <c r="F28" s="6"/>
      <c r="G28" s="18"/>
    </row>
    <row r="29" spans="1:7" ht="15" customHeight="1">
      <c r="A29" s="107" t="s">
        <v>30</v>
      </c>
      <c r="B29" s="17">
        <v>661634</v>
      </c>
      <c r="C29" s="17">
        <v>733123.64</v>
      </c>
      <c r="D29" s="17">
        <v>64818</v>
      </c>
      <c r="E29" s="17">
        <v>173394</v>
      </c>
      <c r="F29" s="6"/>
      <c r="G29" s="18"/>
    </row>
    <row r="30" spans="1:7" ht="15" customHeight="1">
      <c r="A30" s="107" t="s">
        <v>31</v>
      </c>
      <c r="B30" s="17">
        <v>11098</v>
      </c>
      <c r="C30" s="17">
        <v>26643</v>
      </c>
      <c r="D30" s="17">
        <v>26272</v>
      </c>
      <c r="E30" s="17">
        <v>44195</v>
      </c>
      <c r="F30" s="6"/>
      <c r="G30" s="18"/>
    </row>
    <row r="31" spans="1:7" ht="15" customHeight="1">
      <c r="A31" s="107" t="s">
        <v>32</v>
      </c>
      <c r="B31" s="17">
        <v>86394</v>
      </c>
      <c r="C31" s="17">
        <v>72660</v>
      </c>
      <c r="D31" s="17">
        <v>66081</v>
      </c>
      <c r="E31" s="17">
        <v>90298</v>
      </c>
      <c r="F31" s="6"/>
      <c r="G31" s="18"/>
    </row>
    <row r="32" spans="1:7" ht="15" customHeight="1">
      <c r="A32" s="107" t="s">
        <v>81</v>
      </c>
      <c r="B32" s="17">
        <v>0</v>
      </c>
      <c r="C32" s="17">
        <v>0</v>
      </c>
      <c r="D32" s="17">
        <v>5469</v>
      </c>
      <c r="E32" s="17">
        <v>4862</v>
      </c>
      <c r="F32" s="6"/>
      <c r="G32" s="18"/>
    </row>
    <row r="33" spans="1:13" ht="15" customHeight="1">
      <c r="A33" s="107" t="s">
        <v>33</v>
      </c>
      <c r="B33" s="17">
        <v>0</v>
      </c>
      <c r="C33" s="17">
        <v>0</v>
      </c>
      <c r="D33" s="17">
        <v>0</v>
      </c>
      <c r="E33" s="17">
        <v>0</v>
      </c>
      <c r="F33" s="6"/>
      <c r="G33" s="18"/>
    </row>
    <row r="34" spans="1:13" ht="15" customHeight="1">
      <c r="A34" s="107" t="s">
        <v>34</v>
      </c>
      <c r="B34" s="17">
        <v>74052</v>
      </c>
      <c r="C34" s="17">
        <v>69472.448387096782</v>
      </c>
      <c r="D34" s="17">
        <v>114867.29000000001</v>
      </c>
      <c r="E34" s="17">
        <v>103972</v>
      </c>
      <c r="F34" s="6"/>
      <c r="G34" s="18"/>
    </row>
    <row r="35" spans="1:13" ht="25" customHeight="1">
      <c r="A35" s="106" t="s">
        <v>58</v>
      </c>
      <c r="B35" s="65">
        <f>SUM(B6:B8,B11:B22)</f>
        <v>187482227</v>
      </c>
      <c r="C35" s="65">
        <f>SUM(C6:C8,C11:C22)</f>
        <v>199912428.57968</v>
      </c>
      <c r="D35" s="65">
        <f>SUM(D6:D8,D11:D22)</f>
        <v>210634505.79574516</v>
      </c>
      <c r="E35" s="65">
        <f>SUM(E6:E8,E11:E22)</f>
        <v>240286544</v>
      </c>
    </row>
    <row r="36" spans="1:13" ht="15" customHeight="1">
      <c r="A36" s="107" t="s">
        <v>36</v>
      </c>
      <c r="B36" s="75">
        <f>SUM(B9,B23:B26,B33)</f>
        <v>18218516</v>
      </c>
      <c r="C36" s="75">
        <f>SUM(C9,C23:C26,C33)</f>
        <v>19038622.889832258</v>
      </c>
      <c r="D36" s="75">
        <f>SUM(D9,D23:D26,D33)</f>
        <v>19280896.390000001</v>
      </c>
      <c r="E36" s="75">
        <f>SUM(E9,E23:E26,E33)</f>
        <v>20594814</v>
      </c>
    </row>
    <row r="37" spans="1:13" ht="15" customHeight="1">
      <c r="A37" s="107" t="s">
        <v>37</v>
      </c>
      <c r="B37" s="75">
        <f>SUM(B10,B27:B32,B34)</f>
        <v>13518463</v>
      </c>
      <c r="C37" s="75">
        <f t="shared" ref="C37:E37" si="0">SUM(C10,C27:C32,C34)</f>
        <v>14352452.888387099</v>
      </c>
      <c r="D37" s="75">
        <f t="shared" si="0"/>
        <v>16988548.289999999</v>
      </c>
      <c r="E37" s="75">
        <f t="shared" si="0"/>
        <v>17048240</v>
      </c>
    </row>
    <row r="38" spans="1:13" ht="25" customHeight="1">
      <c r="A38" s="67" t="s">
        <v>59</v>
      </c>
      <c r="B38" s="68">
        <f>SUM(B35:B37)</f>
        <v>219219206</v>
      </c>
      <c r="C38" s="68">
        <f t="shared" ref="C38:E38" si="1">SUM(C35:C37)</f>
        <v>233303504.35789937</v>
      </c>
      <c r="D38" s="68">
        <f t="shared" si="1"/>
        <v>246903950.47574517</v>
      </c>
      <c r="E38" s="68">
        <f t="shared" si="1"/>
        <v>277929598</v>
      </c>
    </row>
    <row r="39" spans="1:13" ht="12" customHeight="1">
      <c r="A39" s="9"/>
    </row>
    <row r="40" spans="1:13" ht="12" customHeight="1">
      <c r="A40" s="9" t="s">
        <v>39</v>
      </c>
    </row>
    <row r="41" spans="1:13" ht="12" customHeight="1">
      <c r="M41" s="10"/>
    </row>
    <row r="42" spans="1:13" ht="12" customHeight="1">
      <c r="M42" s="10"/>
    </row>
    <row r="43" spans="1:13" ht="12" customHeight="1">
      <c r="M43" s="10"/>
    </row>
    <row r="44" spans="1:13" ht="12" customHeight="1">
      <c r="M44" s="10"/>
    </row>
    <row r="45" spans="1:13" ht="12" customHeight="1">
      <c r="M45" s="10"/>
    </row>
    <row r="46" spans="1:13" ht="12" customHeight="1">
      <c r="M46" s="10"/>
    </row>
    <row r="47" spans="1:13" ht="12" customHeight="1">
      <c r="M47" s="10"/>
    </row>
    <row r="48" spans="1:13" ht="12" customHeight="1">
      <c r="M48" s="10"/>
    </row>
  </sheetData>
  <sheetProtection algorithmName="SHA-512" hashValue="F1X7gjlQyrsik1DU+no2/5x+PygbkqZC4+A/b6NoZJFX87dLJnD5od9AT07Gg/hcLJ9aEAw7VpPdKRFGS1xagQ==" saltValue="387hXXihy7PvsuUAZyi+vA==" spinCount="100000" sheet="1" objects="1" scenarios="1" formatCells="0"/>
  <mergeCells count="2">
    <mergeCell ref="A1:J1"/>
    <mergeCell ref="A2:J2"/>
  </mergeCells>
  <pageMargins left="0.55118110236220474" right="0.35433070866141736" top="0.78740157480314965" bottom="0.59055118110236227" header="0.51181102362204722" footer="0.31496062992125984"/>
  <pageSetup scale="8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1CD4-FF9F-4ED5-8D8E-A037476A3B45}">
  <dimension ref="A1:AD42"/>
  <sheetViews>
    <sheetView zoomScale="96" zoomScaleNormal="96" zoomScaleSheetLayoutView="98" workbookViewId="0">
      <selection activeCell="A15" sqref="A15:XFD15"/>
    </sheetView>
  </sheetViews>
  <sheetFormatPr defaultColWidth="9.1796875" defaultRowHeight="12.65" customHeight="1"/>
  <cols>
    <col min="1" max="1" width="23.453125" style="1" customWidth="1"/>
    <col min="2" max="10" width="12.7265625" style="1" customWidth="1"/>
    <col min="11" max="11" width="9.7265625" style="1" customWidth="1"/>
    <col min="12" max="12" width="11.453125" style="1" customWidth="1"/>
    <col min="13" max="13" width="12.453125" style="1" customWidth="1"/>
    <col min="14" max="14" width="15.54296875" style="1" customWidth="1"/>
    <col min="15" max="15" width="9.1796875" style="1"/>
    <col min="16" max="18" width="9.26953125" style="1" bestFit="1" customWidth="1"/>
    <col min="19" max="19" width="9.1796875" style="1"/>
    <col min="20" max="21" width="9.26953125" style="1" bestFit="1" customWidth="1"/>
    <col min="22" max="22" width="9.54296875" style="1" bestFit="1" customWidth="1"/>
    <col min="23" max="23" width="9.1796875" style="1"/>
    <col min="24" max="25" width="9.54296875" style="1" bestFit="1" customWidth="1"/>
    <col min="26" max="26" width="9.26953125" style="1" bestFit="1" customWidth="1"/>
    <col min="27" max="27" width="9.1796875" style="1"/>
    <col min="28" max="30" width="9.26953125" style="1" bestFit="1" customWidth="1"/>
    <col min="31" max="16384" width="9.1796875" style="1"/>
  </cols>
  <sheetData>
    <row r="1" spans="1:30" ht="13">
      <c r="A1" s="109" t="s">
        <v>60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30" ht="13">
      <c r="A2" s="110" t="s">
        <v>61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3" spans="1:30" ht="12.65" customHeight="1">
      <c r="M3" s="16" t="s">
        <v>57</v>
      </c>
    </row>
    <row r="4" spans="1:30" ht="12.65" customHeight="1">
      <c r="A4" s="111" t="s">
        <v>42</v>
      </c>
      <c r="B4" s="111" t="s">
        <v>43</v>
      </c>
      <c r="C4" s="114"/>
      <c r="D4" s="114"/>
      <c r="E4" s="111" t="s">
        <v>44</v>
      </c>
      <c r="F4" s="114"/>
      <c r="G4" s="114"/>
      <c r="H4" s="111" t="s">
        <v>45</v>
      </c>
      <c r="I4" s="114"/>
      <c r="J4" s="114"/>
      <c r="K4" s="111" t="s">
        <v>46</v>
      </c>
      <c r="L4" s="111"/>
      <c r="M4" s="111"/>
    </row>
    <row r="5" spans="1:30" ht="12.65" customHeight="1">
      <c r="A5" s="112"/>
      <c r="B5" s="115"/>
      <c r="C5" s="115"/>
      <c r="D5" s="115"/>
      <c r="E5" s="115"/>
      <c r="F5" s="115"/>
      <c r="G5" s="115"/>
      <c r="H5" s="115"/>
      <c r="I5" s="115"/>
      <c r="J5" s="115"/>
      <c r="K5" s="112"/>
      <c r="L5" s="112"/>
      <c r="M5" s="112"/>
    </row>
    <row r="6" spans="1:30" ht="12.65" customHeight="1">
      <c r="A6" s="112"/>
      <c r="B6" s="111" t="s">
        <v>62</v>
      </c>
      <c r="C6" s="111" t="s">
        <v>63</v>
      </c>
      <c r="D6" s="111" t="s">
        <v>49</v>
      </c>
      <c r="E6" s="111" t="s">
        <v>62</v>
      </c>
      <c r="F6" s="111" t="s">
        <v>63</v>
      </c>
      <c r="G6" s="111" t="s">
        <v>49</v>
      </c>
      <c r="H6" s="111" t="s">
        <v>62</v>
      </c>
      <c r="I6" s="111" t="s">
        <v>63</v>
      </c>
      <c r="J6" s="111" t="s">
        <v>49</v>
      </c>
      <c r="K6" s="111" t="s">
        <v>50</v>
      </c>
      <c r="L6" s="111" t="s">
        <v>64</v>
      </c>
      <c r="M6" s="111" t="s">
        <v>49</v>
      </c>
    </row>
    <row r="7" spans="1:30" ht="12.65" customHeight="1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</row>
    <row r="8" spans="1:30" ht="12.65" customHeight="1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</row>
    <row r="9" spans="1:30" ht="13.5" customHeight="1">
      <c r="A9" s="98" t="s">
        <v>7</v>
      </c>
      <c r="B9" s="21">
        <v>5591692</v>
      </c>
      <c r="C9" s="21">
        <v>14244366</v>
      </c>
      <c r="D9" s="76">
        <f>SUM(B9:C9)</f>
        <v>19836058</v>
      </c>
      <c r="E9" s="21">
        <v>60395161</v>
      </c>
      <c r="F9" s="21">
        <v>54186618</v>
      </c>
      <c r="G9" s="76">
        <f>SUM(E9:F9)</f>
        <v>114581779</v>
      </c>
      <c r="H9" s="77">
        <f>SUM(B9,E9)</f>
        <v>65986853</v>
      </c>
      <c r="I9" s="78">
        <f>SUM(C9,F9)</f>
        <v>68430984</v>
      </c>
      <c r="J9" s="77">
        <f>SUM(H9:I9)</f>
        <v>134417837</v>
      </c>
      <c r="K9" s="22">
        <v>0</v>
      </c>
      <c r="L9" s="22">
        <v>0</v>
      </c>
      <c r="M9" s="79">
        <f>SUM(K9:L9)</f>
        <v>0</v>
      </c>
      <c r="N9" s="23"/>
      <c r="O9" s="24"/>
      <c r="P9" s="24"/>
      <c r="Q9" s="25"/>
      <c r="X9" s="26"/>
      <c r="Y9" s="26"/>
      <c r="Z9" s="27"/>
    </row>
    <row r="10" spans="1:30" ht="13.5" customHeight="1">
      <c r="A10" s="98" t="s">
        <v>8</v>
      </c>
      <c r="B10" s="21">
        <v>603862</v>
      </c>
      <c r="C10" s="21">
        <v>404933</v>
      </c>
      <c r="D10" s="76">
        <f t="shared" ref="D10:D36" si="0">SUM(B10:C10)</f>
        <v>1008795</v>
      </c>
      <c r="E10" s="21">
        <v>1742111</v>
      </c>
      <c r="F10" s="21">
        <v>426937</v>
      </c>
      <c r="G10" s="76">
        <f t="shared" ref="G10:G36" si="1">SUM(E10:F10)</f>
        <v>2169048</v>
      </c>
      <c r="H10" s="77">
        <f t="shared" ref="H10:I36" si="2">SUM(B10,E10)</f>
        <v>2345973</v>
      </c>
      <c r="I10" s="78">
        <f t="shared" si="2"/>
        <v>831870</v>
      </c>
      <c r="J10" s="77">
        <f t="shared" ref="J10:J36" si="3">SUM(H10:I10)</f>
        <v>3177843</v>
      </c>
      <c r="K10" s="22">
        <v>0</v>
      </c>
      <c r="L10" s="22">
        <v>0</v>
      </c>
      <c r="M10" s="79">
        <f t="shared" ref="M10:M36" si="4">SUM(K10:L10)</f>
        <v>0</v>
      </c>
      <c r="N10" s="23"/>
      <c r="O10" s="24"/>
      <c r="P10" s="24"/>
      <c r="Q10" s="25"/>
      <c r="X10" s="26"/>
      <c r="Y10" s="26"/>
      <c r="Z10" s="27"/>
    </row>
    <row r="11" spans="1:30" ht="13.5" customHeight="1">
      <c r="A11" s="98" t="s">
        <v>9</v>
      </c>
      <c r="B11" s="21">
        <v>2120727</v>
      </c>
      <c r="C11" s="21">
        <v>1227721</v>
      </c>
      <c r="D11" s="76">
        <f t="shared" si="0"/>
        <v>3348448</v>
      </c>
      <c r="E11" s="21">
        <v>13388016</v>
      </c>
      <c r="F11" s="21">
        <v>17143267</v>
      </c>
      <c r="G11" s="76">
        <f t="shared" si="1"/>
        <v>30531283</v>
      </c>
      <c r="H11" s="77">
        <f t="shared" si="2"/>
        <v>15508743</v>
      </c>
      <c r="I11" s="78">
        <f t="shared" si="2"/>
        <v>18370988</v>
      </c>
      <c r="J11" s="77">
        <f t="shared" si="3"/>
        <v>33879731</v>
      </c>
      <c r="K11" s="22">
        <v>0</v>
      </c>
      <c r="L11" s="22">
        <v>3253118</v>
      </c>
      <c r="M11" s="79">
        <f t="shared" si="4"/>
        <v>3253118</v>
      </c>
      <c r="N11" s="23"/>
      <c r="O11" s="28"/>
      <c r="P11" s="28"/>
      <c r="Q11" s="29"/>
      <c r="X11" s="26"/>
      <c r="Y11" s="26"/>
      <c r="Z11" s="27"/>
      <c r="AB11" s="26"/>
      <c r="AC11" s="26"/>
      <c r="AD11" s="26"/>
    </row>
    <row r="12" spans="1:30" ht="13.5" customHeight="1">
      <c r="A12" s="98" t="s">
        <v>10</v>
      </c>
      <c r="B12" s="21">
        <v>8424125</v>
      </c>
      <c r="C12" s="21">
        <v>3730771</v>
      </c>
      <c r="D12" s="76">
        <f t="shared" si="0"/>
        <v>12154896</v>
      </c>
      <c r="E12" s="21">
        <v>232287</v>
      </c>
      <c r="F12" s="21">
        <v>1234436</v>
      </c>
      <c r="G12" s="76">
        <f t="shared" si="1"/>
        <v>1466723</v>
      </c>
      <c r="H12" s="77">
        <f t="shared" si="2"/>
        <v>8656412</v>
      </c>
      <c r="I12" s="78">
        <f t="shared" si="2"/>
        <v>4965207</v>
      </c>
      <c r="J12" s="77">
        <f t="shared" si="3"/>
        <v>13621619</v>
      </c>
      <c r="K12" s="22">
        <v>444292</v>
      </c>
      <c r="L12" s="22">
        <v>13370</v>
      </c>
      <c r="M12" s="79">
        <f t="shared" si="4"/>
        <v>457662</v>
      </c>
      <c r="N12" s="23"/>
      <c r="O12" s="28"/>
      <c r="P12" s="28"/>
      <c r="Q12" s="29"/>
      <c r="X12" s="26"/>
      <c r="Y12" s="26"/>
      <c r="Z12" s="27"/>
      <c r="AB12" s="26"/>
      <c r="AC12" s="26"/>
      <c r="AD12" s="26"/>
    </row>
    <row r="13" spans="1:30" ht="13.5" customHeight="1">
      <c r="A13" s="98" t="s">
        <v>11</v>
      </c>
      <c r="B13" s="21">
        <v>8309181</v>
      </c>
      <c r="C13" s="21">
        <v>2169608</v>
      </c>
      <c r="D13" s="76">
        <f t="shared" si="0"/>
        <v>10478789</v>
      </c>
      <c r="E13" s="21">
        <v>6838</v>
      </c>
      <c r="F13" s="21">
        <v>659209</v>
      </c>
      <c r="G13" s="76">
        <f t="shared" si="1"/>
        <v>666047</v>
      </c>
      <c r="H13" s="77">
        <f t="shared" si="2"/>
        <v>8316019</v>
      </c>
      <c r="I13" s="78">
        <f t="shared" si="2"/>
        <v>2828817</v>
      </c>
      <c r="J13" s="77">
        <f t="shared" si="3"/>
        <v>11144836</v>
      </c>
      <c r="K13" s="30">
        <v>38828</v>
      </c>
      <c r="L13" s="30">
        <v>93151</v>
      </c>
      <c r="M13" s="79">
        <f t="shared" si="4"/>
        <v>131979</v>
      </c>
      <c r="N13" s="23"/>
      <c r="O13" s="28"/>
      <c r="P13" s="28"/>
      <c r="Q13" s="29"/>
      <c r="X13" s="26"/>
      <c r="Y13" s="26"/>
      <c r="Z13" s="27"/>
      <c r="AB13" s="26"/>
      <c r="AC13" s="26"/>
      <c r="AD13" s="26"/>
    </row>
    <row r="14" spans="1:30" ht="13.5" customHeight="1">
      <c r="A14" s="98" t="s">
        <v>12</v>
      </c>
      <c r="B14" s="21">
        <v>17195</v>
      </c>
      <c r="C14" s="21">
        <v>29414</v>
      </c>
      <c r="D14" s="76">
        <f t="shared" si="0"/>
        <v>46609</v>
      </c>
      <c r="E14" s="21">
        <v>0</v>
      </c>
      <c r="F14" s="21">
        <v>0</v>
      </c>
      <c r="G14" s="76">
        <f t="shared" si="1"/>
        <v>0</v>
      </c>
      <c r="H14" s="77">
        <f t="shared" si="2"/>
        <v>17195</v>
      </c>
      <c r="I14" s="78">
        <f t="shared" si="2"/>
        <v>29414</v>
      </c>
      <c r="J14" s="77">
        <f t="shared" si="3"/>
        <v>46609</v>
      </c>
      <c r="K14" s="22">
        <v>0</v>
      </c>
      <c r="L14" s="22">
        <v>0</v>
      </c>
      <c r="M14" s="79">
        <f t="shared" si="4"/>
        <v>0</v>
      </c>
      <c r="N14" s="23"/>
      <c r="O14" s="28"/>
      <c r="P14" s="24"/>
      <c r="Q14" s="29"/>
      <c r="X14" s="26"/>
      <c r="Y14" s="26"/>
      <c r="Z14" s="27"/>
    </row>
    <row r="15" spans="1:30" ht="13.5" customHeight="1">
      <c r="A15" s="98" t="s">
        <v>13</v>
      </c>
      <c r="B15" s="21">
        <v>135570</v>
      </c>
      <c r="C15" s="21">
        <v>238392</v>
      </c>
      <c r="D15" s="76">
        <f t="shared" si="0"/>
        <v>373962</v>
      </c>
      <c r="E15" s="21">
        <v>318742</v>
      </c>
      <c r="F15" s="21">
        <v>376272</v>
      </c>
      <c r="G15" s="76">
        <f t="shared" si="1"/>
        <v>695014</v>
      </c>
      <c r="H15" s="77">
        <f t="shared" si="2"/>
        <v>454312</v>
      </c>
      <c r="I15" s="78">
        <f t="shared" si="2"/>
        <v>614664</v>
      </c>
      <c r="J15" s="77">
        <f t="shared" si="3"/>
        <v>1068976</v>
      </c>
      <c r="K15" s="22">
        <v>0</v>
      </c>
      <c r="L15" s="22">
        <v>0</v>
      </c>
      <c r="M15" s="79">
        <f t="shared" si="4"/>
        <v>0</v>
      </c>
      <c r="N15" s="23"/>
      <c r="O15" s="28"/>
      <c r="P15" s="24"/>
      <c r="Q15" s="29"/>
      <c r="X15" s="26"/>
      <c r="Y15" s="26"/>
      <c r="Z15" s="27"/>
    </row>
    <row r="16" spans="1:30" ht="13.5" customHeight="1">
      <c r="A16" s="98" t="s">
        <v>14</v>
      </c>
      <c r="B16" s="21">
        <v>43782</v>
      </c>
      <c r="C16" s="21">
        <v>36885</v>
      </c>
      <c r="D16" s="76">
        <f t="shared" si="0"/>
        <v>80667</v>
      </c>
      <c r="E16" s="21">
        <v>0</v>
      </c>
      <c r="F16" s="21">
        <v>0</v>
      </c>
      <c r="G16" s="76">
        <f t="shared" si="1"/>
        <v>0</v>
      </c>
      <c r="H16" s="77">
        <f t="shared" si="2"/>
        <v>43782</v>
      </c>
      <c r="I16" s="78">
        <f t="shared" si="2"/>
        <v>36885</v>
      </c>
      <c r="J16" s="77">
        <f t="shared" si="3"/>
        <v>80667</v>
      </c>
      <c r="K16" s="22">
        <v>0</v>
      </c>
      <c r="L16" s="22">
        <v>0</v>
      </c>
      <c r="M16" s="79">
        <f t="shared" si="4"/>
        <v>0</v>
      </c>
      <c r="N16" s="23"/>
      <c r="O16" s="28"/>
      <c r="P16" s="24"/>
      <c r="Q16" s="29"/>
      <c r="X16" s="26"/>
      <c r="Y16" s="26"/>
      <c r="Z16" s="27"/>
    </row>
    <row r="17" spans="1:30" ht="13.5" customHeight="1">
      <c r="A17" s="98" t="s">
        <v>15</v>
      </c>
      <c r="B17" s="21">
        <v>0</v>
      </c>
      <c r="C17" s="21">
        <v>0</v>
      </c>
      <c r="D17" s="76">
        <f t="shared" si="0"/>
        <v>0</v>
      </c>
      <c r="E17" s="21">
        <v>0</v>
      </c>
      <c r="F17" s="21">
        <v>0</v>
      </c>
      <c r="G17" s="76">
        <f t="shared" si="1"/>
        <v>0</v>
      </c>
      <c r="H17" s="77">
        <f t="shared" si="2"/>
        <v>0</v>
      </c>
      <c r="I17" s="78">
        <f t="shared" si="2"/>
        <v>0</v>
      </c>
      <c r="J17" s="77">
        <f t="shared" si="3"/>
        <v>0</v>
      </c>
      <c r="K17" s="21">
        <v>0</v>
      </c>
      <c r="L17" s="22">
        <v>0</v>
      </c>
      <c r="M17" s="79">
        <f t="shared" si="4"/>
        <v>0</v>
      </c>
      <c r="N17" s="23"/>
      <c r="O17" s="28"/>
      <c r="P17" s="28"/>
      <c r="Q17" s="29"/>
      <c r="X17" s="26"/>
      <c r="Y17" s="26"/>
      <c r="Z17" s="27"/>
    </row>
    <row r="18" spans="1:30" ht="13.5" customHeight="1">
      <c r="A18" s="98" t="s">
        <v>16</v>
      </c>
      <c r="B18" s="21">
        <v>15347</v>
      </c>
      <c r="C18" s="21">
        <v>12737</v>
      </c>
      <c r="D18" s="76">
        <f t="shared" si="0"/>
        <v>28084</v>
      </c>
      <c r="E18" s="21">
        <v>0</v>
      </c>
      <c r="F18" s="21">
        <v>0</v>
      </c>
      <c r="G18" s="76">
        <f t="shared" si="1"/>
        <v>0</v>
      </c>
      <c r="H18" s="77">
        <f t="shared" si="2"/>
        <v>15347</v>
      </c>
      <c r="I18" s="78">
        <f t="shared" si="2"/>
        <v>12737</v>
      </c>
      <c r="J18" s="77">
        <f t="shared" si="3"/>
        <v>28084</v>
      </c>
      <c r="K18" s="22">
        <v>0</v>
      </c>
      <c r="L18" s="22">
        <v>0</v>
      </c>
      <c r="M18" s="79">
        <f t="shared" si="4"/>
        <v>0</v>
      </c>
      <c r="N18" s="23"/>
      <c r="O18" s="24"/>
      <c r="P18" s="24"/>
      <c r="Q18" s="29"/>
      <c r="X18" s="26"/>
      <c r="Y18" s="26"/>
      <c r="Z18" s="27"/>
    </row>
    <row r="19" spans="1:30" ht="13.5" customHeight="1">
      <c r="A19" s="98" t="s">
        <v>17</v>
      </c>
      <c r="B19" s="21">
        <v>16503</v>
      </c>
      <c r="C19" s="21">
        <v>14981</v>
      </c>
      <c r="D19" s="76">
        <f t="shared" si="0"/>
        <v>31484</v>
      </c>
      <c r="E19" s="21">
        <v>0</v>
      </c>
      <c r="F19" s="21">
        <v>0</v>
      </c>
      <c r="G19" s="76">
        <f t="shared" si="1"/>
        <v>0</v>
      </c>
      <c r="H19" s="77">
        <f t="shared" si="2"/>
        <v>16503</v>
      </c>
      <c r="I19" s="78">
        <f t="shared" si="2"/>
        <v>14981</v>
      </c>
      <c r="J19" s="77">
        <f t="shared" si="3"/>
        <v>31484</v>
      </c>
      <c r="K19" s="22">
        <v>0</v>
      </c>
      <c r="L19" s="22">
        <v>0</v>
      </c>
      <c r="M19" s="79">
        <f t="shared" si="4"/>
        <v>0</v>
      </c>
      <c r="N19" s="23"/>
      <c r="O19" s="24"/>
      <c r="P19" s="24"/>
      <c r="Q19" s="29"/>
      <c r="X19" s="26"/>
      <c r="Y19" s="26"/>
      <c r="Z19" s="27"/>
    </row>
    <row r="20" spans="1:30" ht="13.5" customHeight="1">
      <c r="A20" s="63" t="s">
        <v>18</v>
      </c>
      <c r="B20" s="21">
        <v>0</v>
      </c>
      <c r="C20" s="21">
        <v>0</v>
      </c>
      <c r="D20" s="76">
        <f t="shared" si="0"/>
        <v>0</v>
      </c>
      <c r="E20" s="21">
        <v>0</v>
      </c>
      <c r="F20" s="21">
        <v>0</v>
      </c>
      <c r="G20" s="76">
        <f t="shared" si="1"/>
        <v>0</v>
      </c>
      <c r="H20" s="77">
        <f t="shared" si="2"/>
        <v>0</v>
      </c>
      <c r="I20" s="78">
        <f t="shared" si="2"/>
        <v>0</v>
      </c>
      <c r="J20" s="77">
        <f t="shared" si="3"/>
        <v>0</v>
      </c>
      <c r="K20" s="22">
        <v>0</v>
      </c>
      <c r="L20" s="22">
        <v>0</v>
      </c>
      <c r="M20" s="79">
        <f t="shared" si="4"/>
        <v>0</v>
      </c>
      <c r="N20" s="23"/>
      <c r="O20" s="28"/>
      <c r="P20" s="28"/>
      <c r="Q20" s="29"/>
    </row>
    <row r="21" spans="1:30" ht="13.5" customHeight="1">
      <c r="A21" s="63" t="s">
        <v>19</v>
      </c>
      <c r="B21" s="21">
        <v>1212644</v>
      </c>
      <c r="C21" s="21">
        <v>4161999</v>
      </c>
      <c r="D21" s="76">
        <f t="shared" si="0"/>
        <v>5374643</v>
      </c>
      <c r="E21" s="21">
        <v>5550728</v>
      </c>
      <c r="F21" s="21">
        <v>3825553</v>
      </c>
      <c r="G21" s="76">
        <f t="shared" si="1"/>
        <v>9376281</v>
      </c>
      <c r="H21" s="77">
        <f t="shared" si="2"/>
        <v>6763372</v>
      </c>
      <c r="I21" s="78">
        <f t="shared" si="2"/>
        <v>7987552</v>
      </c>
      <c r="J21" s="77">
        <f t="shared" si="3"/>
        <v>14750924</v>
      </c>
      <c r="K21" s="22">
        <v>0</v>
      </c>
      <c r="L21" s="22">
        <v>0</v>
      </c>
      <c r="M21" s="79">
        <f t="shared" si="4"/>
        <v>0</v>
      </c>
      <c r="N21" s="23"/>
      <c r="O21" s="28"/>
      <c r="P21" s="28"/>
      <c r="Q21" s="29"/>
    </row>
    <row r="22" spans="1:30" ht="13.5" customHeight="1">
      <c r="A22" s="63" t="s">
        <v>20</v>
      </c>
      <c r="B22" s="21">
        <v>72</v>
      </c>
      <c r="C22" s="21">
        <v>0</v>
      </c>
      <c r="D22" s="76">
        <f t="shared" si="0"/>
        <v>72</v>
      </c>
      <c r="E22" s="21">
        <v>0</v>
      </c>
      <c r="F22" s="21">
        <v>0</v>
      </c>
      <c r="G22" s="76">
        <f t="shared" si="1"/>
        <v>0</v>
      </c>
      <c r="H22" s="77">
        <f t="shared" si="2"/>
        <v>72</v>
      </c>
      <c r="I22" s="78">
        <f t="shared" si="2"/>
        <v>0</v>
      </c>
      <c r="J22" s="77">
        <f t="shared" si="3"/>
        <v>72</v>
      </c>
      <c r="K22" s="22">
        <v>0</v>
      </c>
      <c r="L22" s="22">
        <v>0</v>
      </c>
      <c r="M22" s="79">
        <f t="shared" si="4"/>
        <v>0</v>
      </c>
      <c r="N22" s="23"/>
      <c r="O22" s="24"/>
      <c r="P22" s="24"/>
      <c r="Q22" s="29"/>
    </row>
    <row r="23" spans="1:30" ht="13.5" customHeight="1">
      <c r="A23" s="98" t="s">
        <v>21</v>
      </c>
      <c r="B23" s="21">
        <v>0</v>
      </c>
      <c r="C23" s="21">
        <v>0</v>
      </c>
      <c r="D23" s="76">
        <f t="shared" si="0"/>
        <v>0</v>
      </c>
      <c r="E23" s="21">
        <v>0</v>
      </c>
      <c r="F23" s="21">
        <v>0</v>
      </c>
      <c r="G23" s="76">
        <f t="shared" si="1"/>
        <v>0</v>
      </c>
      <c r="H23" s="77">
        <f t="shared" si="2"/>
        <v>0</v>
      </c>
      <c r="I23" s="78">
        <f t="shared" si="2"/>
        <v>0</v>
      </c>
      <c r="J23" s="77">
        <f t="shared" si="3"/>
        <v>0</v>
      </c>
      <c r="K23" s="22">
        <v>0</v>
      </c>
      <c r="L23" s="22">
        <v>0</v>
      </c>
      <c r="M23" s="79">
        <f t="shared" si="4"/>
        <v>0</v>
      </c>
      <c r="N23" s="23"/>
      <c r="O23" s="24"/>
      <c r="P23" s="24"/>
      <c r="Q23" s="29"/>
      <c r="X23" s="26"/>
    </row>
    <row r="24" spans="1:30" ht="13.5" customHeight="1">
      <c r="A24" s="98" t="s">
        <v>22</v>
      </c>
      <c r="B24" s="21">
        <v>0</v>
      </c>
      <c r="C24" s="21">
        <v>0</v>
      </c>
      <c r="D24" s="76">
        <f t="shared" si="0"/>
        <v>0</v>
      </c>
      <c r="E24" s="21">
        <v>0</v>
      </c>
      <c r="F24" s="21">
        <v>0</v>
      </c>
      <c r="G24" s="76">
        <f t="shared" si="1"/>
        <v>0</v>
      </c>
      <c r="H24" s="77">
        <f t="shared" si="2"/>
        <v>0</v>
      </c>
      <c r="I24" s="78">
        <f t="shared" si="2"/>
        <v>0</v>
      </c>
      <c r="J24" s="77">
        <f t="shared" si="3"/>
        <v>0</v>
      </c>
      <c r="K24" s="22">
        <v>0</v>
      </c>
      <c r="L24" s="22">
        <v>0</v>
      </c>
      <c r="M24" s="79">
        <f t="shared" si="4"/>
        <v>0</v>
      </c>
      <c r="N24" s="23"/>
      <c r="O24" s="28"/>
      <c r="P24" s="28"/>
      <c r="Q24" s="29"/>
      <c r="X24" s="26"/>
      <c r="Y24" s="26"/>
      <c r="Z24" s="27"/>
      <c r="AB24" s="26"/>
      <c r="AD24" s="26"/>
    </row>
    <row r="25" spans="1:30" ht="13.5" customHeight="1">
      <c r="A25" s="98" t="s">
        <v>23</v>
      </c>
      <c r="B25" s="21">
        <v>0</v>
      </c>
      <c r="C25" s="21">
        <v>0</v>
      </c>
      <c r="D25" s="76">
        <f t="shared" si="0"/>
        <v>0</v>
      </c>
      <c r="E25" s="21">
        <v>0</v>
      </c>
      <c r="F25" s="21">
        <v>0</v>
      </c>
      <c r="G25" s="76">
        <f t="shared" si="1"/>
        <v>0</v>
      </c>
      <c r="H25" s="77">
        <f t="shared" si="2"/>
        <v>0</v>
      </c>
      <c r="I25" s="78">
        <f t="shared" si="2"/>
        <v>0</v>
      </c>
      <c r="J25" s="77">
        <f t="shared" si="3"/>
        <v>0</v>
      </c>
      <c r="K25" s="22">
        <v>0</v>
      </c>
      <c r="L25" s="22">
        <v>0</v>
      </c>
      <c r="M25" s="79">
        <f t="shared" si="4"/>
        <v>0</v>
      </c>
      <c r="N25" s="23"/>
      <c r="O25" s="24"/>
      <c r="P25" s="24"/>
      <c r="Q25" s="29"/>
      <c r="X25" s="26"/>
    </row>
    <row r="26" spans="1:30" ht="13.5" customHeight="1">
      <c r="A26" s="98" t="s">
        <v>24</v>
      </c>
      <c r="B26" s="21">
        <v>245938</v>
      </c>
      <c r="C26" s="21">
        <v>52071</v>
      </c>
      <c r="D26" s="76">
        <f t="shared" si="0"/>
        <v>298009</v>
      </c>
      <c r="E26" s="21">
        <v>0</v>
      </c>
      <c r="F26" s="21">
        <v>23133</v>
      </c>
      <c r="G26" s="76">
        <f t="shared" si="1"/>
        <v>23133</v>
      </c>
      <c r="H26" s="77">
        <f t="shared" si="2"/>
        <v>245938</v>
      </c>
      <c r="I26" s="78">
        <f t="shared" si="2"/>
        <v>75204</v>
      </c>
      <c r="J26" s="77">
        <f t="shared" si="3"/>
        <v>321142</v>
      </c>
      <c r="K26" s="22">
        <v>282</v>
      </c>
      <c r="L26" s="22">
        <v>0</v>
      </c>
      <c r="M26" s="79">
        <f t="shared" si="4"/>
        <v>282</v>
      </c>
      <c r="N26" s="23"/>
      <c r="O26" s="28"/>
      <c r="P26" s="24"/>
      <c r="Q26" s="29"/>
      <c r="X26" s="26"/>
      <c r="Y26" s="26"/>
      <c r="Z26" s="27"/>
      <c r="AB26" s="26"/>
      <c r="AD26" s="26"/>
    </row>
    <row r="27" spans="1:30" ht="13.5" customHeight="1">
      <c r="A27" s="98" t="s">
        <v>25</v>
      </c>
      <c r="B27" s="21">
        <v>33648</v>
      </c>
      <c r="C27" s="21">
        <v>15461</v>
      </c>
      <c r="D27" s="76">
        <f t="shared" si="0"/>
        <v>49109</v>
      </c>
      <c r="E27" s="21">
        <v>0</v>
      </c>
      <c r="F27" s="21">
        <v>0</v>
      </c>
      <c r="G27" s="76">
        <f t="shared" si="1"/>
        <v>0</v>
      </c>
      <c r="H27" s="77">
        <f t="shared" si="2"/>
        <v>33648</v>
      </c>
      <c r="I27" s="78">
        <f t="shared" si="2"/>
        <v>15461</v>
      </c>
      <c r="J27" s="77">
        <f t="shared" si="3"/>
        <v>49109</v>
      </c>
      <c r="K27" s="22">
        <v>0</v>
      </c>
      <c r="L27" s="22">
        <v>0</v>
      </c>
      <c r="M27" s="79">
        <f t="shared" si="4"/>
        <v>0</v>
      </c>
      <c r="N27" s="23"/>
      <c r="O27" s="28"/>
      <c r="P27" s="24"/>
      <c r="Q27" s="29"/>
      <c r="X27" s="26"/>
      <c r="Y27" s="26"/>
      <c r="Z27" s="27"/>
    </row>
    <row r="28" spans="1:30" ht="13.5" customHeight="1">
      <c r="A28" s="98" t="s">
        <v>26</v>
      </c>
      <c r="B28" s="21">
        <v>77598</v>
      </c>
      <c r="C28" s="21">
        <v>162421</v>
      </c>
      <c r="D28" s="76">
        <f t="shared" si="0"/>
        <v>240019</v>
      </c>
      <c r="E28" s="21">
        <v>0</v>
      </c>
      <c r="F28" s="21">
        <v>0</v>
      </c>
      <c r="G28" s="76">
        <f t="shared" si="1"/>
        <v>0</v>
      </c>
      <c r="H28" s="77">
        <f t="shared" si="2"/>
        <v>77598</v>
      </c>
      <c r="I28" s="78">
        <f t="shared" si="2"/>
        <v>162421</v>
      </c>
      <c r="J28" s="77">
        <f t="shared" si="3"/>
        <v>240019</v>
      </c>
      <c r="K28" s="22">
        <v>502</v>
      </c>
      <c r="L28" s="22">
        <v>0</v>
      </c>
      <c r="M28" s="79">
        <f t="shared" si="4"/>
        <v>502</v>
      </c>
      <c r="N28" s="23"/>
      <c r="O28" s="28"/>
      <c r="P28" s="24"/>
      <c r="Q28" s="29"/>
      <c r="X28" s="26"/>
      <c r="Y28" s="26"/>
      <c r="Z28" s="27"/>
    </row>
    <row r="29" spans="1:30" ht="13.5" customHeight="1">
      <c r="A29" s="98" t="s">
        <v>27</v>
      </c>
      <c r="B29" s="21">
        <v>1413914</v>
      </c>
      <c r="C29" s="21">
        <v>2572713</v>
      </c>
      <c r="D29" s="76">
        <f t="shared" si="0"/>
        <v>3986627</v>
      </c>
      <c r="E29" s="21">
        <v>0</v>
      </c>
      <c r="F29" s="21">
        <v>0</v>
      </c>
      <c r="G29" s="76">
        <f t="shared" si="1"/>
        <v>0</v>
      </c>
      <c r="H29" s="77">
        <f t="shared" si="2"/>
        <v>1413914</v>
      </c>
      <c r="I29" s="78">
        <f t="shared" si="2"/>
        <v>2572713</v>
      </c>
      <c r="J29" s="77">
        <f t="shared" si="3"/>
        <v>3986627</v>
      </c>
      <c r="K29" s="22">
        <v>691</v>
      </c>
      <c r="L29" s="22">
        <v>0</v>
      </c>
      <c r="M29" s="79">
        <f t="shared" si="4"/>
        <v>691</v>
      </c>
      <c r="N29" s="23"/>
      <c r="O29" s="28"/>
      <c r="P29" s="24"/>
      <c r="Q29" s="29"/>
      <c r="X29" s="26"/>
      <c r="Y29" s="26"/>
      <c r="Z29" s="27"/>
    </row>
    <row r="30" spans="1:30" ht="13.5" customHeight="1">
      <c r="A30" s="98" t="s">
        <v>28</v>
      </c>
      <c r="B30" s="21">
        <v>44328</v>
      </c>
      <c r="C30" s="21">
        <v>8928</v>
      </c>
      <c r="D30" s="76">
        <f t="shared" si="0"/>
        <v>53256</v>
      </c>
      <c r="E30" s="21">
        <v>0</v>
      </c>
      <c r="F30" s="21">
        <v>0</v>
      </c>
      <c r="G30" s="76">
        <f t="shared" si="1"/>
        <v>0</v>
      </c>
      <c r="H30" s="77">
        <f t="shared" si="2"/>
        <v>44328</v>
      </c>
      <c r="I30" s="78">
        <f t="shared" si="2"/>
        <v>8928</v>
      </c>
      <c r="J30" s="77">
        <f t="shared" si="3"/>
        <v>53256</v>
      </c>
      <c r="K30" s="22">
        <v>0</v>
      </c>
      <c r="L30" s="22">
        <v>0</v>
      </c>
      <c r="M30" s="79">
        <f t="shared" si="4"/>
        <v>0</v>
      </c>
      <c r="N30" s="31"/>
      <c r="O30" s="28"/>
      <c r="P30" s="24"/>
      <c r="Q30" s="29"/>
      <c r="X30" s="26"/>
      <c r="Y30" s="26"/>
      <c r="Z30" s="27"/>
      <c r="AB30" s="26"/>
      <c r="AD30" s="26"/>
    </row>
    <row r="31" spans="1:30" ht="13.5" customHeight="1">
      <c r="A31" s="98" t="s">
        <v>29</v>
      </c>
      <c r="B31" s="21">
        <v>1238885</v>
      </c>
      <c r="C31" s="21">
        <v>248308</v>
      </c>
      <c r="D31" s="76">
        <f t="shared" si="0"/>
        <v>1487193</v>
      </c>
      <c r="E31" s="21">
        <v>0</v>
      </c>
      <c r="F31" s="21">
        <v>0</v>
      </c>
      <c r="G31" s="76">
        <f t="shared" si="1"/>
        <v>0</v>
      </c>
      <c r="H31" s="77">
        <f t="shared" si="2"/>
        <v>1238885</v>
      </c>
      <c r="I31" s="78">
        <f t="shared" si="2"/>
        <v>248308</v>
      </c>
      <c r="J31" s="77">
        <f t="shared" si="3"/>
        <v>1487193</v>
      </c>
      <c r="K31" s="22">
        <v>39036</v>
      </c>
      <c r="L31" s="22">
        <v>0</v>
      </c>
      <c r="M31" s="79">
        <f t="shared" si="4"/>
        <v>39036</v>
      </c>
      <c r="N31" s="32"/>
      <c r="O31" s="24"/>
      <c r="P31" s="24"/>
      <c r="Q31" s="29"/>
      <c r="X31" s="26"/>
      <c r="Y31" s="26"/>
      <c r="Z31" s="27"/>
    </row>
    <row r="32" spans="1:30" ht="13.5" customHeight="1">
      <c r="A32" s="98" t="s">
        <v>30</v>
      </c>
      <c r="B32" s="21">
        <v>585485</v>
      </c>
      <c r="C32" s="21">
        <v>76149</v>
      </c>
      <c r="D32" s="76">
        <f t="shared" si="0"/>
        <v>661634</v>
      </c>
      <c r="E32" s="21">
        <v>0</v>
      </c>
      <c r="F32" s="21">
        <v>0</v>
      </c>
      <c r="G32" s="76">
        <f t="shared" si="1"/>
        <v>0</v>
      </c>
      <c r="H32" s="77">
        <f t="shared" si="2"/>
        <v>585485</v>
      </c>
      <c r="I32" s="78">
        <f t="shared" si="2"/>
        <v>76149</v>
      </c>
      <c r="J32" s="77">
        <f t="shared" si="3"/>
        <v>661634</v>
      </c>
      <c r="K32" s="22">
        <v>0</v>
      </c>
      <c r="L32" s="22">
        <v>0</v>
      </c>
      <c r="M32" s="79">
        <f t="shared" si="4"/>
        <v>0</v>
      </c>
      <c r="N32" s="31"/>
      <c r="O32" s="24"/>
      <c r="P32" s="24"/>
      <c r="Q32" s="29"/>
      <c r="X32" s="26"/>
      <c r="Y32" s="26"/>
      <c r="Z32" s="27"/>
    </row>
    <row r="33" spans="1:30" ht="13.5" customHeight="1">
      <c r="A33" s="98" t="s">
        <v>31</v>
      </c>
      <c r="B33" s="21">
        <v>10619</v>
      </c>
      <c r="C33" s="21">
        <v>479</v>
      </c>
      <c r="D33" s="76">
        <f t="shared" si="0"/>
        <v>11098</v>
      </c>
      <c r="E33" s="21">
        <v>0</v>
      </c>
      <c r="F33" s="21">
        <v>0</v>
      </c>
      <c r="G33" s="76">
        <f t="shared" si="1"/>
        <v>0</v>
      </c>
      <c r="H33" s="77">
        <f t="shared" si="2"/>
        <v>10619</v>
      </c>
      <c r="I33" s="78">
        <f t="shared" si="2"/>
        <v>479</v>
      </c>
      <c r="J33" s="77">
        <f t="shared" si="3"/>
        <v>11098</v>
      </c>
      <c r="K33" s="22">
        <v>0</v>
      </c>
      <c r="L33" s="22">
        <v>0</v>
      </c>
      <c r="M33" s="79">
        <f t="shared" si="4"/>
        <v>0</v>
      </c>
      <c r="N33" s="31"/>
    </row>
    <row r="34" spans="1:30" ht="13.5" customHeight="1">
      <c r="A34" s="98" t="s">
        <v>32</v>
      </c>
      <c r="B34" s="21">
        <v>56041</v>
      </c>
      <c r="C34" s="21">
        <v>30353</v>
      </c>
      <c r="D34" s="76">
        <f t="shared" si="0"/>
        <v>86394</v>
      </c>
      <c r="E34" s="21">
        <v>0</v>
      </c>
      <c r="F34" s="21">
        <v>0</v>
      </c>
      <c r="G34" s="76">
        <f t="shared" si="1"/>
        <v>0</v>
      </c>
      <c r="H34" s="77">
        <f t="shared" si="2"/>
        <v>56041</v>
      </c>
      <c r="I34" s="78">
        <f t="shared" si="2"/>
        <v>30353</v>
      </c>
      <c r="J34" s="77">
        <f t="shared" si="3"/>
        <v>86394</v>
      </c>
      <c r="K34" s="22">
        <v>0</v>
      </c>
      <c r="L34" s="22">
        <v>0</v>
      </c>
      <c r="M34" s="79">
        <f t="shared" si="4"/>
        <v>0</v>
      </c>
      <c r="N34" s="31"/>
      <c r="X34" s="26"/>
      <c r="Y34" s="26"/>
      <c r="Z34" s="27"/>
      <c r="AB34" s="26"/>
      <c r="AD34" s="26"/>
    </row>
    <row r="35" spans="1:30" ht="13.5" customHeight="1">
      <c r="A35" s="98" t="s">
        <v>33</v>
      </c>
      <c r="B35" s="21">
        <v>0</v>
      </c>
      <c r="C35" s="21">
        <v>0</v>
      </c>
      <c r="D35" s="76">
        <f t="shared" si="0"/>
        <v>0</v>
      </c>
      <c r="E35" s="21">
        <v>0</v>
      </c>
      <c r="F35" s="21">
        <v>0</v>
      </c>
      <c r="G35" s="76">
        <f t="shared" si="1"/>
        <v>0</v>
      </c>
      <c r="H35" s="77">
        <f t="shared" si="2"/>
        <v>0</v>
      </c>
      <c r="I35" s="78">
        <f t="shared" si="2"/>
        <v>0</v>
      </c>
      <c r="J35" s="77">
        <f t="shared" si="3"/>
        <v>0</v>
      </c>
      <c r="K35" s="22">
        <v>0</v>
      </c>
      <c r="L35" s="22">
        <v>0</v>
      </c>
      <c r="M35" s="79">
        <f t="shared" si="4"/>
        <v>0</v>
      </c>
      <c r="N35" s="31"/>
    </row>
    <row r="36" spans="1:30" ht="13.5" customHeight="1">
      <c r="A36" s="98" t="s">
        <v>34</v>
      </c>
      <c r="B36" s="21">
        <v>15041</v>
      </c>
      <c r="C36" s="21">
        <v>59011</v>
      </c>
      <c r="D36" s="76">
        <f t="shared" si="0"/>
        <v>74052</v>
      </c>
      <c r="E36" s="21">
        <v>0</v>
      </c>
      <c r="F36" s="21">
        <v>0</v>
      </c>
      <c r="G36" s="76">
        <f t="shared" si="1"/>
        <v>0</v>
      </c>
      <c r="H36" s="77">
        <f t="shared" si="2"/>
        <v>15041</v>
      </c>
      <c r="I36" s="78">
        <f t="shared" si="2"/>
        <v>59011</v>
      </c>
      <c r="J36" s="77">
        <f t="shared" si="3"/>
        <v>74052</v>
      </c>
      <c r="K36" s="22">
        <v>15426</v>
      </c>
      <c r="L36" s="22">
        <v>0</v>
      </c>
      <c r="M36" s="79">
        <f t="shared" si="4"/>
        <v>15426</v>
      </c>
      <c r="N36" s="31"/>
    </row>
    <row r="37" spans="1:30" ht="25" customHeight="1">
      <c r="A37" s="97" t="s">
        <v>53</v>
      </c>
      <c r="B37" s="96">
        <f>SUM(B9:B11,B14:B25)</f>
        <v>9757394</v>
      </c>
      <c r="C37" s="96">
        <f t="shared" ref="C37:M37" si="5">SUM(C9:C11,C14:C25)</f>
        <v>20371428</v>
      </c>
      <c r="D37" s="96">
        <f t="shared" si="5"/>
        <v>30128822</v>
      </c>
      <c r="E37" s="96">
        <f t="shared" si="5"/>
        <v>81394758</v>
      </c>
      <c r="F37" s="96">
        <f t="shared" si="5"/>
        <v>75958647</v>
      </c>
      <c r="G37" s="96">
        <f t="shared" si="5"/>
        <v>157353405</v>
      </c>
      <c r="H37" s="96">
        <f t="shared" si="5"/>
        <v>91152152</v>
      </c>
      <c r="I37" s="96">
        <f t="shared" si="5"/>
        <v>96330075</v>
      </c>
      <c r="J37" s="96">
        <f t="shared" si="5"/>
        <v>187482227</v>
      </c>
      <c r="K37" s="96">
        <f t="shared" si="5"/>
        <v>0</v>
      </c>
      <c r="L37" s="96">
        <f t="shared" si="5"/>
        <v>3253118</v>
      </c>
      <c r="M37" s="96">
        <f t="shared" si="5"/>
        <v>3253118</v>
      </c>
      <c r="N37" s="6"/>
    </row>
    <row r="38" spans="1:30" ht="13.5" customHeight="1">
      <c r="A38" s="98" t="s">
        <v>36</v>
      </c>
      <c r="B38" s="81">
        <f>SUM(B12,B26:B29,B35)</f>
        <v>10195223</v>
      </c>
      <c r="C38" s="81">
        <f t="shared" ref="C38:M38" si="6">SUM(C12,C26:C29,C35)</f>
        <v>6533437</v>
      </c>
      <c r="D38" s="81">
        <f t="shared" si="6"/>
        <v>16728660</v>
      </c>
      <c r="E38" s="81">
        <f t="shared" si="6"/>
        <v>232287</v>
      </c>
      <c r="F38" s="81">
        <f t="shared" si="6"/>
        <v>1257569</v>
      </c>
      <c r="G38" s="81">
        <f t="shared" si="6"/>
        <v>1489856</v>
      </c>
      <c r="H38" s="81">
        <f t="shared" si="6"/>
        <v>10427510</v>
      </c>
      <c r="I38" s="81">
        <f t="shared" si="6"/>
        <v>7791006</v>
      </c>
      <c r="J38" s="81">
        <f t="shared" si="6"/>
        <v>18218516</v>
      </c>
      <c r="K38" s="81">
        <f t="shared" si="6"/>
        <v>445767</v>
      </c>
      <c r="L38" s="81">
        <f t="shared" si="6"/>
        <v>13370</v>
      </c>
      <c r="M38" s="81">
        <f t="shared" si="6"/>
        <v>459137</v>
      </c>
      <c r="N38" s="6"/>
    </row>
    <row r="39" spans="1:30" ht="13.5" customHeight="1">
      <c r="A39" s="98" t="s">
        <v>37</v>
      </c>
      <c r="B39" s="82">
        <f>SUM(B13,B30:B34,B36)</f>
        <v>10259580</v>
      </c>
      <c r="C39" s="82">
        <f t="shared" ref="C39:M39" si="7">SUM(C13,C30:C34,C36)</f>
        <v>2592836</v>
      </c>
      <c r="D39" s="82">
        <f t="shared" si="7"/>
        <v>12852416</v>
      </c>
      <c r="E39" s="82">
        <f t="shared" si="7"/>
        <v>6838</v>
      </c>
      <c r="F39" s="82">
        <f t="shared" si="7"/>
        <v>659209</v>
      </c>
      <c r="G39" s="82">
        <f t="shared" si="7"/>
        <v>666047</v>
      </c>
      <c r="H39" s="82">
        <f t="shared" si="7"/>
        <v>10266418</v>
      </c>
      <c r="I39" s="82">
        <f t="shared" si="7"/>
        <v>3252045</v>
      </c>
      <c r="J39" s="82">
        <f t="shared" si="7"/>
        <v>13518463</v>
      </c>
      <c r="K39" s="82">
        <f t="shared" si="7"/>
        <v>93290</v>
      </c>
      <c r="L39" s="82">
        <f t="shared" si="7"/>
        <v>93151</v>
      </c>
      <c r="M39" s="82">
        <f t="shared" si="7"/>
        <v>186441</v>
      </c>
      <c r="N39" s="6"/>
    </row>
    <row r="40" spans="1:30" ht="25" customHeight="1">
      <c r="A40" s="67" t="s">
        <v>54</v>
      </c>
      <c r="B40" s="74">
        <f t="shared" ref="B40:M40" si="8">SUM(B37:B39)</f>
        <v>30212197</v>
      </c>
      <c r="C40" s="74">
        <f t="shared" si="8"/>
        <v>29497701</v>
      </c>
      <c r="D40" s="74">
        <f t="shared" si="8"/>
        <v>59709898</v>
      </c>
      <c r="E40" s="74">
        <f t="shared" si="8"/>
        <v>81633883</v>
      </c>
      <c r="F40" s="74">
        <f t="shared" si="8"/>
        <v>77875425</v>
      </c>
      <c r="G40" s="74">
        <f t="shared" si="8"/>
        <v>159509308</v>
      </c>
      <c r="H40" s="74">
        <f t="shared" si="8"/>
        <v>111846080</v>
      </c>
      <c r="I40" s="74">
        <f t="shared" si="8"/>
        <v>107373126</v>
      </c>
      <c r="J40" s="74">
        <f t="shared" si="8"/>
        <v>219219206</v>
      </c>
      <c r="K40" s="74">
        <f t="shared" si="8"/>
        <v>539057</v>
      </c>
      <c r="L40" s="74">
        <f t="shared" si="8"/>
        <v>3359639</v>
      </c>
      <c r="M40" s="74">
        <f t="shared" si="8"/>
        <v>3898696</v>
      </c>
      <c r="N40" s="6"/>
    </row>
    <row r="41" spans="1:30" ht="12.65" customHeight="1">
      <c r="A41" s="9"/>
    </row>
    <row r="42" spans="1:30" ht="12.65" customHeight="1">
      <c r="A42" s="9" t="s">
        <v>39</v>
      </c>
    </row>
  </sheetData>
  <sheetProtection algorithmName="SHA-512" hashValue="pQkvYf0DeCBkfVNJdCsnWS8ql4ImgEp3fjGHtvVmtcdFozsss3sM+qmx++qkskg6uq4m2XX0cvNJ3OVmUB1CXg==" saltValue="nDQoIBLevgv4mHgBZWh9dg==" spinCount="100000" sheet="1" objects="1" scenarios="1"/>
  <mergeCells count="19">
    <mergeCell ref="G6:G8"/>
    <mergeCell ref="H6:H8"/>
    <mergeCell ref="I6:I8"/>
    <mergeCell ref="J6:J8"/>
    <mergeCell ref="A1:M1"/>
    <mergeCell ref="A2:M2"/>
    <mergeCell ref="A4:A8"/>
    <mergeCell ref="B4:D5"/>
    <mergeCell ref="E4:G5"/>
    <mergeCell ref="H4:J5"/>
    <mergeCell ref="K4:M5"/>
    <mergeCell ref="B6:B8"/>
    <mergeCell ref="C6:C8"/>
    <mergeCell ref="D6:D8"/>
    <mergeCell ref="K6:K8"/>
    <mergeCell ref="L6:L8"/>
    <mergeCell ref="M6:M8"/>
    <mergeCell ref="E6:E8"/>
    <mergeCell ref="F6:F8"/>
  </mergeCells>
  <pageMargins left="0.15748031496062992" right="0.15748031496062992" top="0.39370078740157483" bottom="0.39370078740157483" header="0.11811023622047245" footer="0.31496062992125984"/>
  <pageSetup paperSize="9" scale="8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5EA0-2441-4D05-A8F8-F56988B76156}">
  <dimension ref="A1:AD43"/>
  <sheetViews>
    <sheetView zoomScale="96" zoomScaleNormal="96" zoomScaleSheetLayoutView="98" workbookViewId="0">
      <pane xSplit="1" topLeftCell="B1" activePane="topRight" state="frozen"/>
      <selection pane="topRight" activeCell="A15" sqref="A15:XFD15"/>
    </sheetView>
  </sheetViews>
  <sheetFormatPr defaultColWidth="9.1796875" defaultRowHeight="12.65" customHeight="1"/>
  <cols>
    <col min="1" max="1" width="23.453125" style="1" customWidth="1"/>
    <col min="2" max="10" width="12.7265625" style="1" customWidth="1"/>
    <col min="11" max="11" width="9.7265625" style="1" customWidth="1"/>
    <col min="12" max="12" width="11.453125" style="1" customWidth="1"/>
    <col min="13" max="13" width="12.453125" style="1" customWidth="1"/>
    <col min="14" max="14" width="15.54296875" style="1" customWidth="1"/>
    <col min="15" max="15" width="9.1796875" style="1"/>
    <col min="16" max="18" width="9.26953125" style="1" bestFit="1" customWidth="1"/>
    <col min="19" max="19" width="9.1796875" style="1"/>
    <col min="20" max="21" width="9.26953125" style="1" bestFit="1" customWidth="1"/>
    <col min="22" max="22" width="9.54296875" style="1" bestFit="1" customWidth="1"/>
    <col min="23" max="23" width="9.1796875" style="1"/>
    <col min="24" max="25" width="9.54296875" style="1" bestFit="1" customWidth="1"/>
    <col min="26" max="26" width="9.26953125" style="1" bestFit="1" customWidth="1"/>
    <col min="27" max="27" width="9.1796875" style="1"/>
    <col min="28" max="30" width="9.26953125" style="1" bestFit="1" customWidth="1"/>
    <col min="31" max="16384" width="9.1796875" style="1"/>
  </cols>
  <sheetData>
    <row r="1" spans="1:30" ht="13">
      <c r="A1" s="109" t="s">
        <v>82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30" ht="13">
      <c r="A2" s="110" t="s">
        <v>83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3" spans="1:30" ht="12.65" customHeight="1">
      <c r="M3" s="16" t="s">
        <v>57</v>
      </c>
    </row>
    <row r="4" spans="1:30" ht="12.65" customHeight="1">
      <c r="A4" s="111" t="s">
        <v>42</v>
      </c>
      <c r="B4" s="111" t="s">
        <v>43</v>
      </c>
      <c r="C4" s="114"/>
      <c r="D4" s="114"/>
      <c r="E4" s="111" t="s">
        <v>44</v>
      </c>
      <c r="F4" s="114"/>
      <c r="G4" s="114"/>
      <c r="H4" s="111" t="s">
        <v>45</v>
      </c>
      <c r="I4" s="114"/>
      <c r="J4" s="114"/>
      <c r="K4" s="111" t="s">
        <v>46</v>
      </c>
      <c r="L4" s="111"/>
      <c r="M4" s="111"/>
    </row>
    <row r="5" spans="1:30" ht="12.65" customHeight="1">
      <c r="A5" s="112"/>
      <c r="B5" s="115"/>
      <c r="C5" s="115"/>
      <c r="D5" s="115"/>
      <c r="E5" s="115"/>
      <c r="F5" s="115"/>
      <c r="G5" s="115"/>
      <c r="H5" s="115"/>
      <c r="I5" s="115"/>
      <c r="J5" s="115"/>
      <c r="K5" s="112"/>
      <c r="L5" s="112"/>
      <c r="M5" s="112"/>
    </row>
    <row r="6" spans="1:30" ht="12.65" customHeight="1">
      <c r="A6" s="112"/>
      <c r="B6" s="111" t="s">
        <v>62</v>
      </c>
      <c r="C6" s="111" t="s">
        <v>63</v>
      </c>
      <c r="D6" s="111" t="s">
        <v>49</v>
      </c>
      <c r="E6" s="111" t="s">
        <v>62</v>
      </c>
      <c r="F6" s="111" t="s">
        <v>63</v>
      </c>
      <c r="G6" s="111" t="s">
        <v>49</v>
      </c>
      <c r="H6" s="111" t="s">
        <v>62</v>
      </c>
      <c r="I6" s="111" t="s">
        <v>63</v>
      </c>
      <c r="J6" s="111" t="s">
        <v>49</v>
      </c>
      <c r="K6" s="111" t="s">
        <v>50</v>
      </c>
      <c r="L6" s="111" t="s">
        <v>64</v>
      </c>
      <c r="M6" s="111" t="s">
        <v>49</v>
      </c>
    </row>
    <row r="7" spans="1:30" ht="12.65" customHeight="1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</row>
    <row r="8" spans="1:30" ht="12.65" customHeight="1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</row>
    <row r="9" spans="1:30" ht="13.5" customHeight="1">
      <c r="A9" s="62" t="s">
        <v>7</v>
      </c>
      <c r="B9" s="21">
        <v>5944310</v>
      </c>
      <c r="C9" s="21">
        <v>14871373.449999999</v>
      </c>
      <c r="D9" s="76">
        <f>SUM(B9:C9)</f>
        <v>20815683.449999999</v>
      </c>
      <c r="E9" s="21">
        <v>64801942.759999998</v>
      </c>
      <c r="F9" s="21">
        <v>56984287.359999999</v>
      </c>
      <c r="G9" s="76">
        <f>SUM(E9:F9)</f>
        <v>121786230.12</v>
      </c>
      <c r="H9" s="77">
        <f>SUM(B9,E9)</f>
        <v>70746252.75999999</v>
      </c>
      <c r="I9" s="78">
        <f>SUM(C9,F9)</f>
        <v>71855660.810000002</v>
      </c>
      <c r="J9" s="77">
        <f>SUM(H9:I9)</f>
        <v>142601913.56999999</v>
      </c>
      <c r="K9" s="22">
        <v>0</v>
      </c>
      <c r="L9" s="22">
        <v>0</v>
      </c>
      <c r="M9" s="79">
        <f>SUM(K9:L9)</f>
        <v>0</v>
      </c>
      <c r="N9" s="23"/>
      <c r="O9" s="24"/>
      <c r="P9" s="24"/>
      <c r="Q9" s="25"/>
      <c r="X9" s="26"/>
      <c r="Y9" s="26"/>
      <c r="Z9" s="27"/>
    </row>
    <row r="10" spans="1:30" ht="13.5" customHeight="1">
      <c r="A10" s="62" t="s">
        <v>8</v>
      </c>
      <c r="B10" s="21">
        <v>724659</v>
      </c>
      <c r="C10" s="21">
        <v>384872.76999999996</v>
      </c>
      <c r="D10" s="76">
        <f t="shared" ref="D10:D37" si="0">SUM(B10:C10)</f>
        <v>1109531.77</v>
      </c>
      <c r="E10" s="21">
        <v>3319671.8000000003</v>
      </c>
      <c r="F10" s="21">
        <v>1886021.9810000001</v>
      </c>
      <c r="G10" s="76">
        <f t="shared" ref="G10:G37" si="1">SUM(E10:F10)</f>
        <v>5205693.7810000004</v>
      </c>
      <c r="H10" s="77">
        <f t="shared" ref="H10:H37" si="2">SUM(B10,E10)</f>
        <v>4044330.8000000003</v>
      </c>
      <c r="I10" s="78">
        <f t="shared" ref="I10:I37" si="3">SUM(C10,F10)</f>
        <v>2270894.7510000002</v>
      </c>
      <c r="J10" s="77">
        <f t="shared" ref="J10:J37" si="4">SUM(H10:I10)</f>
        <v>6315225.5510000009</v>
      </c>
      <c r="K10" s="22">
        <v>0</v>
      </c>
      <c r="L10" s="22">
        <v>0</v>
      </c>
      <c r="M10" s="79">
        <f t="shared" ref="M10:M37" si="5">SUM(K10:L10)</f>
        <v>0</v>
      </c>
      <c r="N10" s="23"/>
      <c r="O10" s="24"/>
      <c r="P10" s="24"/>
      <c r="Q10" s="25"/>
      <c r="X10" s="26"/>
      <c r="Y10" s="26"/>
      <c r="Z10" s="27"/>
    </row>
    <row r="11" spans="1:30" ht="13.5" customHeight="1">
      <c r="A11" s="62" t="s">
        <v>9</v>
      </c>
      <c r="B11" s="21">
        <v>2319483</v>
      </c>
      <c r="C11" s="21">
        <v>1509039</v>
      </c>
      <c r="D11" s="76">
        <f t="shared" si="0"/>
        <v>3828522</v>
      </c>
      <c r="E11" s="21">
        <v>13339596</v>
      </c>
      <c r="F11" s="21">
        <v>15672717</v>
      </c>
      <c r="G11" s="76">
        <f t="shared" si="1"/>
        <v>29012313</v>
      </c>
      <c r="H11" s="77">
        <f t="shared" si="2"/>
        <v>15659079</v>
      </c>
      <c r="I11" s="78">
        <f t="shared" si="3"/>
        <v>17181756</v>
      </c>
      <c r="J11" s="77">
        <f t="shared" si="4"/>
        <v>32840835</v>
      </c>
      <c r="K11" s="22">
        <v>70055</v>
      </c>
      <c r="L11" s="22">
        <v>2585765</v>
      </c>
      <c r="M11" s="79">
        <f t="shared" si="5"/>
        <v>2655820</v>
      </c>
      <c r="N11" s="23"/>
      <c r="O11" s="28"/>
      <c r="P11" s="28"/>
      <c r="Q11" s="29"/>
      <c r="X11" s="26"/>
      <c r="Y11" s="26"/>
      <c r="Z11" s="27"/>
      <c r="AB11" s="26"/>
      <c r="AC11" s="26"/>
      <c r="AD11" s="26"/>
    </row>
    <row r="12" spans="1:30" ht="13.5" customHeight="1">
      <c r="A12" s="62" t="s">
        <v>10</v>
      </c>
      <c r="B12" s="21">
        <v>7902081.3355999999</v>
      </c>
      <c r="C12" s="21">
        <v>3971347.4652</v>
      </c>
      <c r="D12" s="76">
        <f t="shared" si="0"/>
        <v>11873428.800799999</v>
      </c>
      <c r="E12" s="21">
        <v>994161.51612903224</v>
      </c>
      <c r="F12" s="21">
        <v>1089472.1612903224</v>
      </c>
      <c r="G12" s="76">
        <f t="shared" si="1"/>
        <v>2083633.6774193547</v>
      </c>
      <c r="H12" s="77">
        <f t="shared" si="2"/>
        <v>8896242.8517290317</v>
      </c>
      <c r="I12" s="78">
        <f t="shared" si="3"/>
        <v>5060819.6264903229</v>
      </c>
      <c r="J12" s="77">
        <f t="shared" si="4"/>
        <v>13957062.478219355</v>
      </c>
      <c r="K12" s="22">
        <v>783605</v>
      </c>
      <c r="L12" s="22">
        <v>5458</v>
      </c>
      <c r="M12" s="79">
        <f t="shared" si="5"/>
        <v>789063</v>
      </c>
      <c r="N12" s="23"/>
      <c r="O12" s="28"/>
      <c r="P12" s="28"/>
      <c r="Q12" s="29"/>
      <c r="X12" s="26"/>
      <c r="Y12" s="26"/>
      <c r="Z12" s="27"/>
      <c r="AB12" s="26"/>
      <c r="AC12" s="26"/>
      <c r="AD12" s="26"/>
    </row>
    <row r="13" spans="1:30" ht="13.5" customHeight="1">
      <c r="A13" s="62" t="s">
        <v>11</v>
      </c>
      <c r="B13" s="21">
        <v>8171208.2599999998</v>
      </c>
      <c r="C13" s="21">
        <v>2726019.4</v>
      </c>
      <c r="D13" s="76">
        <f t="shared" si="0"/>
        <v>10897227.66</v>
      </c>
      <c r="E13" s="21">
        <v>5678</v>
      </c>
      <c r="F13" s="21">
        <v>836335.1399999999</v>
      </c>
      <c r="G13" s="76">
        <f t="shared" si="1"/>
        <v>842013.1399999999</v>
      </c>
      <c r="H13" s="77">
        <f t="shared" si="2"/>
        <v>8176886.2599999998</v>
      </c>
      <c r="I13" s="78">
        <f t="shared" si="3"/>
        <v>3562354.54</v>
      </c>
      <c r="J13" s="77">
        <f t="shared" si="4"/>
        <v>11739240.800000001</v>
      </c>
      <c r="K13" s="30">
        <v>234840</v>
      </c>
      <c r="L13" s="30">
        <v>141614</v>
      </c>
      <c r="M13" s="79">
        <f t="shared" si="5"/>
        <v>376454</v>
      </c>
      <c r="N13" s="23"/>
      <c r="O13" s="28"/>
      <c r="P13" s="28"/>
      <c r="Q13" s="29"/>
      <c r="X13" s="26"/>
      <c r="Y13" s="26"/>
      <c r="Z13" s="27"/>
      <c r="AB13" s="26"/>
      <c r="AC13" s="26"/>
      <c r="AD13" s="26"/>
    </row>
    <row r="14" spans="1:30" ht="13.5" customHeight="1">
      <c r="A14" s="62" t="s">
        <v>12</v>
      </c>
      <c r="B14" s="21">
        <v>13410</v>
      </c>
      <c r="C14" s="21">
        <v>24970</v>
      </c>
      <c r="D14" s="76">
        <f t="shared" si="0"/>
        <v>38380</v>
      </c>
      <c r="E14" s="21">
        <v>0</v>
      </c>
      <c r="F14" s="21">
        <v>0</v>
      </c>
      <c r="G14" s="76">
        <f t="shared" si="1"/>
        <v>0</v>
      </c>
      <c r="H14" s="77">
        <f t="shared" si="2"/>
        <v>13410</v>
      </c>
      <c r="I14" s="78">
        <f t="shared" si="3"/>
        <v>24970</v>
      </c>
      <c r="J14" s="77">
        <f t="shared" si="4"/>
        <v>38380</v>
      </c>
      <c r="K14" s="22">
        <v>84</v>
      </c>
      <c r="L14" s="22">
        <v>0</v>
      </c>
      <c r="M14" s="79">
        <f t="shared" si="5"/>
        <v>84</v>
      </c>
      <c r="N14" s="23"/>
      <c r="O14" s="28"/>
      <c r="P14" s="24"/>
      <c r="Q14" s="29"/>
      <c r="X14" s="26"/>
      <c r="Y14" s="26"/>
      <c r="Z14" s="27"/>
    </row>
    <row r="15" spans="1:30" ht="13.5" customHeight="1">
      <c r="A15" s="62" t="s">
        <v>13</v>
      </c>
      <c r="B15" s="21">
        <v>108766</v>
      </c>
      <c r="C15" s="21">
        <v>245605</v>
      </c>
      <c r="D15" s="76">
        <f t="shared" si="0"/>
        <v>354371</v>
      </c>
      <c r="E15" s="21">
        <v>140377</v>
      </c>
      <c r="F15" s="21">
        <v>173443</v>
      </c>
      <c r="G15" s="76">
        <f t="shared" si="1"/>
        <v>313820</v>
      </c>
      <c r="H15" s="77">
        <f t="shared" si="2"/>
        <v>249143</v>
      </c>
      <c r="I15" s="78">
        <f t="shared" si="3"/>
        <v>419048</v>
      </c>
      <c r="J15" s="77">
        <f t="shared" si="4"/>
        <v>668191</v>
      </c>
      <c r="K15" s="22">
        <v>0</v>
      </c>
      <c r="L15" s="22">
        <v>0</v>
      </c>
      <c r="M15" s="79">
        <f t="shared" si="5"/>
        <v>0</v>
      </c>
      <c r="N15" s="23"/>
      <c r="O15" s="28"/>
      <c r="P15" s="24"/>
      <c r="Q15" s="29"/>
      <c r="X15" s="26"/>
      <c r="Y15" s="26"/>
      <c r="Z15" s="27"/>
    </row>
    <row r="16" spans="1:30" ht="13.5" customHeight="1">
      <c r="A16" s="62" t="s">
        <v>14</v>
      </c>
      <c r="B16" s="21">
        <v>57743</v>
      </c>
      <c r="C16" s="21">
        <v>48852</v>
      </c>
      <c r="D16" s="76">
        <f t="shared" si="0"/>
        <v>106595</v>
      </c>
      <c r="E16" s="21">
        <v>0</v>
      </c>
      <c r="F16" s="21">
        <v>0</v>
      </c>
      <c r="G16" s="76">
        <f t="shared" si="1"/>
        <v>0</v>
      </c>
      <c r="H16" s="77">
        <f t="shared" si="2"/>
        <v>57743</v>
      </c>
      <c r="I16" s="78">
        <f t="shared" si="3"/>
        <v>48852</v>
      </c>
      <c r="J16" s="77">
        <f t="shared" si="4"/>
        <v>106595</v>
      </c>
      <c r="K16" s="22">
        <v>68</v>
      </c>
      <c r="L16" s="22">
        <v>0</v>
      </c>
      <c r="M16" s="79">
        <f t="shared" si="5"/>
        <v>68</v>
      </c>
      <c r="N16" s="23"/>
      <c r="O16" s="28"/>
      <c r="P16" s="24"/>
      <c r="Q16" s="29"/>
      <c r="X16" s="26"/>
      <c r="Y16" s="26"/>
      <c r="Z16" s="27"/>
    </row>
    <row r="17" spans="1:30" ht="13.5" customHeight="1">
      <c r="A17" s="62" t="s">
        <v>15</v>
      </c>
      <c r="B17" s="21">
        <v>0</v>
      </c>
      <c r="C17" s="21">
        <v>0</v>
      </c>
      <c r="D17" s="76">
        <f t="shared" si="0"/>
        <v>0</v>
      </c>
      <c r="E17" s="21">
        <v>0</v>
      </c>
      <c r="F17" s="21">
        <v>0</v>
      </c>
      <c r="G17" s="76">
        <f t="shared" si="1"/>
        <v>0</v>
      </c>
      <c r="H17" s="77">
        <f t="shared" si="2"/>
        <v>0</v>
      </c>
      <c r="I17" s="78">
        <f t="shared" si="3"/>
        <v>0</v>
      </c>
      <c r="J17" s="77">
        <f t="shared" si="4"/>
        <v>0</v>
      </c>
      <c r="K17" s="21">
        <v>0</v>
      </c>
      <c r="L17" s="22">
        <v>0</v>
      </c>
      <c r="M17" s="79">
        <f t="shared" si="5"/>
        <v>0</v>
      </c>
      <c r="N17" s="23"/>
      <c r="O17" s="28"/>
      <c r="P17" s="28"/>
      <c r="Q17" s="29"/>
      <c r="X17" s="26"/>
      <c r="Y17" s="26"/>
      <c r="Z17" s="27"/>
    </row>
    <row r="18" spans="1:30" ht="13.5" customHeight="1">
      <c r="A18" s="62" t="s">
        <v>16</v>
      </c>
      <c r="B18" s="21">
        <v>24490</v>
      </c>
      <c r="C18" s="21">
        <v>21797</v>
      </c>
      <c r="D18" s="76">
        <f t="shared" si="0"/>
        <v>46287</v>
      </c>
      <c r="E18" s="21">
        <v>0</v>
      </c>
      <c r="F18" s="21">
        <v>0</v>
      </c>
      <c r="G18" s="76">
        <f t="shared" si="1"/>
        <v>0</v>
      </c>
      <c r="H18" s="77">
        <f t="shared" si="2"/>
        <v>24490</v>
      </c>
      <c r="I18" s="78">
        <f t="shared" si="3"/>
        <v>21797</v>
      </c>
      <c r="J18" s="77">
        <f t="shared" si="4"/>
        <v>46287</v>
      </c>
      <c r="K18" s="22">
        <v>0</v>
      </c>
      <c r="L18" s="22">
        <v>0</v>
      </c>
      <c r="M18" s="79">
        <f t="shared" si="5"/>
        <v>0</v>
      </c>
      <c r="N18" s="23"/>
      <c r="O18" s="24"/>
      <c r="P18" s="24"/>
      <c r="Q18" s="29"/>
      <c r="X18" s="26"/>
      <c r="Y18" s="26"/>
      <c r="Z18" s="27"/>
    </row>
    <row r="19" spans="1:30" ht="13.5" customHeight="1">
      <c r="A19" s="62" t="s">
        <v>17</v>
      </c>
      <c r="B19" s="21">
        <v>22036</v>
      </c>
      <c r="C19" s="21">
        <v>22964</v>
      </c>
      <c r="D19" s="76">
        <f t="shared" si="0"/>
        <v>45000</v>
      </c>
      <c r="E19" s="21">
        <v>0</v>
      </c>
      <c r="F19" s="21">
        <v>0</v>
      </c>
      <c r="G19" s="76">
        <f t="shared" si="1"/>
        <v>0</v>
      </c>
      <c r="H19" s="77">
        <f t="shared" si="2"/>
        <v>22036</v>
      </c>
      <c r="I19" s="78">
        <f t="shared" si="3"/>
        <v>22964</v>
      </c>
      <c r="J19" s="77">
        <f t="shared" si="4"/>
        <v>45000</v>
      </c>
      <c r="K19" s="22">
        <v>0</v>
      </c>
      <c r="L19" s="22">
        <v>0</v>
      </c>
      <c r="M19" s="79">
        <f t="shared" si="5"/>
        <v>0</v>
      </c>
      <c r="N19" s="23"/>
      <c r="O19" s="24"/>
      <c r="P19" s="24"/>
      <c r="Q19" s="29"/>
      <c r="X19" s="26"/>
      <c r="Y19" s="26"/>
      <c r="Z19" s="27"/>
    </row>
    <row r="20" spans="1:30" ht="13.5" customHeight="1">
      <c r="A20" s="63" t="s">
        <v>18</v>
      </c>
      <c r="B20" s="21">
        <v>0</v>
      </c>
      <c r="C20" s="21">
        <v>0</v>
      </c>
      <c r="D20" s="76">
        <f t="shared" si="0"/>
        <v>0</v>
      </c>
      <c r="E20" s="21">
        <v>0</v>
      </c>
      <c r="F20" s="21">
        <v>0</v>
      </c>
      <c r="G20" s="76">
        <f t="shared" si="1"/>
        <v>0</v>
      </c>
      <c r="H20" s="77">
        <f t="shared" si="2"/>
        <v>0</v>
      </c>
      <c r="I20" s="78">
        <f t="shared" si="3"/>
        <v>0</v>
      </c>
      <c r="J20" s="77">
        <f t="shared" si="4"/>
        <v>0</v>
      </c>
      <c r="K20" s="22">
        <v>0</v>
      </c>
      <c r="L20" s="22">
        <v>0</v>
      </c>
      <c r="M20" s="79">
        <f t="shared" si="5"/>
        <v>0</v>
      </c>
      <c r="N20" s="23"/>
      <c r="O20" s="28"/>
      <c r="P20" s="28"/>
      <c r="Q20" s="29"/>
    </row>
    <row r="21" spans="1:30" ht="13.5" customHeight="1">
      <c r="A21" s="63" t="s">
        <v>19</v>
      </c>
      <c r="B21" s="21">
        <v>1107098.1600000001</v>
      </c>
      <c r="C21" s="21">
        <v>3665620.2749999999</v>
      </c>
      <c r="D21" s="76">
        <f t="shared" si="0"/>
        <v>4772718.4350000005</v>
      </c>
      <c r="E21" s="21">
        <v>7429014.373399999</v>
      </c>
      <c r="F21" s="21">
        <v>5048251.6502799997</v>
      </c>
      <c r="G21" s="76">
        <f t="shared" si="1"/>
        <v>12477266.023679998</v>
      </c>
      <c r="H21" s="77">
        <f t="shared" si="2"/>
        <v>8536112.5333999991</v>
      </c>
      <c r="I21" s="78">
        <f t="shared" si="3"/>
        <v>8713871.9252799992</v>
      </c>
      <c r="J21" s="77">
        <f t="shared" si="4"/>
        <v>17249984.458679996</v>
      </c>
      <c r="K21" s="22">
        <v>0</v>
      </c>
      <c r="L21" s="22">
        <v>0</v>
      </c>
      <c r="M21" s="79">
        <f t="shared" si="5"/>
        <v>0</v>
      </c>
      <c r="N21" s="23"/>
      <c r="O21" s="28"/>
      <c r="P21" s="28"/>
      <c r="Q21" s="29"/>
    </row>
    <row r="22" spans="1:30" ht="13.5" customHeight="1">
      <c r="A22" s="63" t="s">
        <v>20</v>
      </c>
      <c r="B22" s="21">
        <v>17</v>
      </c>
      <c r="C22" s="21">
        <v>0</v>
      </c>
      <c r="D22" s="76">
        <f t="shared" si="0"/>
        <v>17</v>
      </c>
      <c r="E22" s="21">
        <v>0</v>
      </c>
      <c r="F22" s="21">
        <v>0</v>
      </c>
      <c r="G22" s="76">
        <f t="shared" si="1"/>
        <v>0</v>
      </c>
      <c r="H22" s="77">
        <f t="shared" si="2"/>
        <v>17</v>
      </c>
      <c r="I22" s="78">
        <f t="shared" si="3"/>
        <v>0</v>
      </c>
      <c r="J22" s="77">
        <f t="shared" si="4"/>
        <v>17</v>
      </c>
      <c r="K22" s="22">
        <v>3066</v>
      </c>
      <c r="L22" s="22">
        <v>0</v>
      </c>
      <c r="M22" s="79">
        <f t="shared" si="5"/>
        <v>3066</v>
      </c>
      <c r="N22" s="23"/>
      <c r="O22" s="24"/>
      <c r="P22" s="24"/>
      <c r="Q22" s="29"/>
    </row>
    <row r="23" spans="1:30" ht="13.5" customHeight="1">
      <c r="A23" s="62" t="s">
        <v>21</v>
      </c>
      <c r="B23" s="21">
        <v>0</v>
      </c>
      <c r="C23" s="21">
        <v>0</v>
      </c>
      <c r="D23" s="76">
        <f t="shared" si="0"/>
        <v>0</v>
      </c>
      <c r="E23" s="21">
        <v>0</v>
      </c>
      <c r="F23" s="21">
        <v>0</v>
      </c>
      <c r="G23" s="76">
        <f t="shared" si="1"/>
        <v>0</v>
      </c>
      <c r="H23" s="77">
        <f t="shared" si="2"/>
        <v>0</v>
      </c>
      <c r="I23" s="78">
        <f t="shared" si="3"/>
        <v>0</v>
      </c>
      <c r="J23" s="77">
        <f t="shared" si="4"/>
        <v>0</v>
      </c>
      <c r="K23" s="22">
        <v>0</v>
      </c>
      <c r="L23" s="22">
        <v>0</v>
      </c>
      <c r="M23" s="79">
        <f t="shared" si="5"/>
        <v>0</v>
      </c>
      <c r="N23" s="23"/>
      <c r="O23" s="24"/>
      <c r="P23" s="24"/>
      <c r="Q23" s="29"/>
      <c r="X23" s="26"/>
    </row>
    <row r="24" spans="1:30" ht="13.5" customHeight="1">
      <c r="A24" s="62" t="s">
        <v>22</v>
      </c>
      <c r="B24" s="21">
        <v>0</v>
      </c>
      <c r="C24" s="21">
        <v>0</v>
      </c>
      <c r="D24" s="76">
        <f t="shared" si="0"/>
        <v>0</v>
      </c>
      <c r="E24" s="21">
        <v>0</v>
      </c>
      <c r="F24" s="21">
        <v>0</v>
      </c>
      <c r="G24" s="76">
        <f t="shared" si="1"/>
        <v>0</v>
      </c>
      <c r="H24" s="77">
        <f t="shared" si="2"/>
        <v>0</v>
      </c>
      <c r="I24" s="78">
        <f t="shared" si="3"/>
        <v>0</v>
      </c>
      <c r="J24" s="77">
        <f t="shared" si="4"/>
        <v>0</v>
      </c>
      <c r="K24" s="22">
        <v>0</v>
      </c>
      <c r="L24" s="22">
        <v>0</v>
      </c>
      <c r="M24" s="79">
        <f t="shared" si="5"/>
        <v>0</v>
      </c>
      <c r="N24" s="23"/>
      <c r="O24" s="28"/>
      <c r="P24" s="28"/>
      <c r="Q24" s="29"/>
      <c r="X24" s="26"/>
      <c r="Y24" s="26"/>
      <c r="Z24" s="27"/>
      <c r="AB24" s="26"/>
      <c r="AD24" s="26"/>
    </row>
    <row r="25" spans="1:30" ht="13.5" customHeight="1">
      <c r="A25" s="62" t="s">
        <v>23</v>
      </c>
      <c r="B25" s="21">
        <v>0</v>
      </c>
      <c r="C25" s="21">
        <v>0</v>
      </c>
      <c r="D25" s="76">
        <f t="shared" si="0"/>
        <v>0</v>
      </c>
      <c r="E25" s="21">
        <v>0</v>
      </c>
      <c r="F25" s="21">
        <v>0</v>
      </c>
      <c r="G25" s="76">
        <f t="shared" si="1"/>
        <v>0</v>
      </c>
      <c r="H25" s="77">
        <f t="shared" si="2"/>
        <v>0</v>
      </c>
      <c r="I25" s="78">
        <f t="shared" si="3"/>
        <v>0</v>
      </c>
      <c r="J25" s="77">
        <f t="shared" si="4"/>
        <v>0</v>
      </c>
      <c r="K25" s="22">
        <v>0</v>
      </c>
      <c r="L25" s="22">
        <v>0</v>
      </c>
      <c r="M25" s="79">
        <f t="shared" si="5"/>
        <v>0</v>
      </c>
      <c r="N25" s="23"/>
      <c r="O25" s="24"/>
      <c r="P25" s="24"/>
      <c r="Q25" s="29"/>
      <c r="X25" s="26"/>
    </row>
    <row r="26" spans="1:30" ht="13.5" customHeight="1">
      <c r="A26" s="62" t="s">
        <v>24</v>
      </c>
      <c r="B26" s="21">
        <v>338903.41161290323</v>
      </c>
      <c r="C26" s="21">
        <v>41964</v>
      </c>
      <c r="D26" s="76">
        <f t="shared" si="0"/>
        <v>380867.41161290323</v>
      </c>
      <c r="E26" s="21">
        <v>0</v>
      </c>
      <c r="F26" s="21">
        <v>20030</v>
      </c>
      <c r="G26" s="76">
        <f t="shared" si="1"/>
        <v>20030</v>
      </c>
      <c r="H26" s="77">
        <f t="shared" si="2"/>
        <v>338903.41161290323</v>
      </c>
      <c r="I26" s="78">
        <f t="shared" si="3"/>
        <v>61994</v>
      </c>
      <c r="J26" s="77">
        <f t="shared" si="4"/>
        <v>400897.41161290323</v>
      </c>
      <c r="K26" s="22">
        <v>730</v>
      </c>
      <c r="L26" s="22">
        <v>0</v>
      </c>
      <c r="M26" s="79">
        <f t="shared" si="5"/>
        <v>730</v>
      </c>
      <c r="N26" s="23"/>
      <c r="O26" s="28"/>
      <c r="P26" s="24"/>
      <c r="Q26" s="29"/>
      <c r="X26" s="26"/>
      <c r="Y26" s="26"/>
      <c r="Z26" s="27"/>
      <c r="AB26" s="26"/>
      <c r="AD26" s="26"/>
    </row>
    <row r="27" spans="1:30" ht="13.5" customHeight="1">
      <c r="A27" s="62" t="s">
        <v>25</v>
      </c>
      <c r="B27" s="21">
        <v>23399</v>
      </c>
      <c r="C27" s="21">
        <v>14732</v>
      </c>
      <c r="D27" s="76">
        <f t="shared" si="0"/>
        <v>38131</v>
      </c>
      <c r="E27" s="21">
        <v>0</v>
      </c>
      <c r="F27" s="21">
        <v>0</v>
      </c>
      <c r="G27" s="76">
        <f t="shared" si="1"/>
        <v>0</v>
      </c>
      <c r="H27" s="77">
        <f t="shared" si="2"/>
        <v>23399</v>
      </c>
      <c r="I27" s="78">
        <f t="shared" si="3"/>
        <v>14732</v>
      </c>
      <c r="J27" s="77">
        <f t="shared" si="4"/>
        <v>38131</v>
      </c>
      <c r="K27" s="22">
        <v>0</v>
      </c>
      <c r="L27" s="22">
        <v>0</v>
      </c>
      <c r="M27" s="79">
        <f t="shared" si="5"/>
        <v>0</v>
      </c>
      <c r="N27" s="23"/>
      <c r="O27" s="28"/>
      <c r="P27" s="24"/>
      <c r="Q27" s="29"/>
      <c r="X27" s="26"/>
      <c r="Y27" s="26"/>
      <c r="Z27" s="27"/>
    </row>
    <row r="28" spans="1:30" ht="13.5" customHeight="1">
      <c r="A28" s="62" t="s">
        <v>26</v>
      </c>
      <c r="B28" s="21">
        <v>90386</v>
      </c>
      <c r="C28" s="21">
        <v>211640</v>
      </c>
      <c r="D28" s="76">
        <f t="shared" si="0"/>
        <v>302026</v>
      </c>
      <c r="E28" s="21">
        <v>0</v>
      </c>
      <c r="F28" s="21">
        <v>0</v>
      </c>
      <c r="G28" s="76">
        <f t="shared" si="1"/>
        <v>0</v>
      </c>
      <c r="H28" s="77">
        <f t="shared" si="2"/>
        <v>90386</v>
      </c>
      <c r="I28" s="78">
        <f t="shared" si="3"/>
        <v>211640</v>
      </c>
      <c r="J28" s="77">
        <f t="shared" si="4"/>
        <v>302026</v>
      </c>
      <c r="K28" s="22">
        <v>1238</v>
      </c>
      <c r="L28" s="22">
        <v>0</v>
      </c>
      <c r="M28" s="79">
        <f t="shared" si="5"/>
        <v>1238</v>
      </c>
      <c r="N28" s="23"/>
      <c r="O28" s="28"/>
      <c r="P28" s="24"/>
      <c r="Q28" s="29"/>
      <c r="X28" s="26"/>
      <c r="Y28" s="26"/>
      <c r="Z28" s="27"/>
    </row>
    <row r="29" spans="1:30" ht="13.5" customHeight="1">
      <c r="A29" s="62" t="s">
        <v>27</v>
      </c>
      <c r="B29" s="21">
        <v>1256616</v>
      </c>
      <c r="C29" s="21">
        <v>2681830</v>
      </c>
      <c r="D29" s="76">
        <f t="shared" si="0"/>
        <v>3938446</v>
      </c>
      <c r="E29" s="21">
        <v>0</v>
      </c>
      <c r="F29" s="21">
        <v>402060</v>
      </c>
      <c r="G29" s="76">
        <f t="shared" si="1"/>
        <v>402060</v>
      </c>
      <c r="H29" s="77">
        <f t="shared" si="2"/>
        <v>1256616</v>
      </c>
      <c r="I29" s="78">
        <f t="shared" si="3"/>
        <v>3083890</v>
      </c>
      <c r="J29" s="77">
        <f t="shared" si="4"/>
        <v>4340506</v>
      </c>
      <c r="K29" s="22">
        <v>5</v>
      </c>
      <c r="L29" s="22">
        <v>24920</v>
      </c>
      <c r="M29" s="79">
        <f t="shared" si="5"/>
        <v>24925</v>
      </c>
      <c r="N29" s="23"/>
      <c r="O29" s="28"/>
      <c r="P29" s="24"/>
      <c r="Q29" s="29"/>
      <c r="X29" s="26"/>
      <c r="Y29" s="26"/>
      <c r="Z29" s="27"/>
    </row>
    <row r="30" spans="1:30" ht="13.5" customHeight="1">
      <c r="A30" s="62" t="s">
        <v>28</v>
      </c>
      <c r="B30" s="21">
        <v>42584</v>
      </c>
      <c r="C30" s="21">
        <v>8756</v>
      </c>
      <c r="D30" s="76">
        <f t="shared" si="0"/>
        <v>51340</v>
      </c>
      <c r="E30" s="21">
        <v>0</v>
      </c>
      <c r="F30" s="21">
        <v>0</v>
      </c>
      <c r="G30" s="76">
        <f t="shared" si="1"/>
        <v>0</v>
      </c>
      <c r="H30" s="77">
        <f t="shared" si="2"/>
        <v>42584</v>
      </c>
      <c r="I30" s="78">
        <f t="shared" si="3"/>
        <v>8756</v>
      </c>
      <c r="J30" s="77">
        <f t="shared" si="4"/>
        <v>51340</v>
      </c>
      <c r="K30" s="22">
        <v>0</v>
      </c>
      <c r="L30" s="22">
        <v>0</v>
      </c>
      <c r="M30" s="79">
        <f t="shared" si="5"/>
        <v>0</v>
      </c>
      <c r="N30" s="31"/>
      <c r="O30" s="28"/>
      <c r="P30" s="24"/>
      <c r="Q30" s="29"/>
      <c r="X30" s="26"/>
      <c r="Y30" s="26"/>
      <c r="Z30" s="27"/>
      <c r="AB30" s="26"/>
      <c r="AD30" s="26"/>
    </row>
    <row r="31" spans="1:30" ht="13.5" customHeight="1">
      <c r="A31" s="62" t="s">
        <v>29</v>
      </c>
      <c r="B31" s="21">
        <v>1393530</v>
      </c>
      <c r="C31" s="21">
        <v>266443</v>
      </c>
      <c r="D31" s="76">
        <f t="shared" si="0"/>
        <v>1659973</v>
      </c>
      <c r="E31" s="21">
        <v>0</v>
      </c>
      <c r="F31" s="21">
        <v>0</v>
      </c>
      <c r="G31" s="76">
        <f t="shared" si="1"/>
        <v>0</v>
      </c>
      <c r="H31" s="77">
        <f t="shared" si="2"/>
        <v>1393530</v>
      </c>
      <c r="I31" s="78">
        <f t="shared" si="3"/>
        <v>266443</v>
      </c>
      <c r="J31" s="77">
        <f t="shared" si="4"/>
        <v>1659973</v>
      </c>
      <c r="K31" s="22">
        <v>0</v>
      </c>
      <c r="L31" s="22">
        <v>0</v>
      </c>
      <c r="M31" s="79">
        <f t="shared" si="5"/>
        <v>0</v>
      </c>
      <c r="N31" s="32"/>
      <c r="O31" s="24"/>
      <c r="P31" s="24"/>
      <c r="Q31" s="29"/>
      <c r="X31" s="26"/>
      <c r="Y31" s="26"/>
      <c r="Z31" s="27"/>
    </row>
    <row r="32" spans="1:30" ht="13.5" customHeight="1">
      <c r="A32" s="62" t="s">
        <v>30</v>
      </c>
      <c r="B32" s="21">
        <v>590267.80000000005</v>
      </c>
      <c r="C32" s="21">
        <v>142855.84</v>
      </c>
      <c r="D32" s="76">
        <f t="shared" si="0"/>
        <v>733123.64</v>
      </c>
      <c r="E32" s="21">
        <v>0</v>
      </c>
      <c r="F32" s="21">
        <v>0</v>
      </c>
      <c r="G32" s="76">
        <f t="shared" si="1"/>
        <v>0</v>
      </c>
      <c r="H32" s="77">
        <f t="shared" si="2"/>
        <v>590267.80000000005</v>
      </c>
      <c r="I32" s="78">
        <f t="shared" si="3"/>
        <v>142855.84</v>
      </c>
      <c r="J32" s="77">
        <f t="shared" si="4"/>
        <v>733123.64</v>
      </c>
      <c r="K32" s="22">
        <v>0</v>
      </c>
      <c r="L32" s="22">
        <v>0</v>
      </c>
      <c r="M32" s="79">
        <f t="shared" si="5"/>
        <v>0</v>
      </c>
      <c r="N32" s="31"/>
      <c r="O32" s="24"/>
      <c r="P32" s="24"/>
      <c r="Q32" s="29"/>
      <c r="X32" s="26"/>
      <c r="Y32" s="26"/>
      <c r="Z32" s="27"/>
    </row>
    <row r="33" spans="1:30" ht="13.5" customHeight="1">
      <c r="A33" s="62" t="s">
        <v>31</v>
      </c>
      <c r="B33" s="21">
        <v>26162</v>
      </c>
      <c r="C33" s="21">
        <v>481</v>
      </c>
      <c r="D33" s="76">
        <f t="shared" si="0"/>
        <v>26643</v>
      </c>
      <c r="E33" s="21">
        <v>0</v>
      </c>
      <c r="F33" s="21">
        <v>0</v>
      </c>
      <c r="G33" s="76">
        <f t="shared" si="1"/>
        <v>0</v>
      </c>
      <c r="H33" s="77">
        <f t="shared" si="2"/>
        <v>26162</v>
      </c>
      <c r="I33" s="78">
        <f t="shared" si="3"/>
        <v>481</v>
      </c>
      <c r="J33" s="77">
        <f t="shared" si="4"/>
        <v>26643</v>
      </c>
      <c r="K33" s="22">
        <v>0</v>
      </c>
      <c r="L33" s="22">
        <v>0</v>
      </c>
      <c r="M33" s="79">
        <f t="shared" si="5"/>
        <v>0</v>
      </c>
      <c r="N33" s="31"/>
    </row>
    <row r="34" spans="1:30" ht="13.5" customHeight="1">
      <c r="A34" s="62" t="s">
        <v>32</v>
      </c>
      <c r="B34" s="21">
        <v>45935</v>
      </c>
      <c r="C34" s="21">
        <v>26725</v>
      </c>
      <c r="D34" s="76">
        <f t="shared" si="0"/>
        <v>72660</v>
      </c>
      <c r="E34" s="21">
        <v>0</v>
      </c>
      <c r="F34" s="21">
        <v>0</v>
      </c>
      <c r="G34" s="76">
        <f t="shared" si="1"/>
        <v>0</v>
      </c>
      <c r="H34" s="77">
        <f t="shared" si="2"/>
        <v>45935</v>
      </c>
      <c r="I34" s="78">
        <f t="shared" si="3"/>
        <v>26725</v>
      </c>
      <c r="J34" s="77">
        <f t="shared" si="4"/>
        <v>72660</v>
      </c>
      <c r="K34" s="22">
        <v>0</v>
      </c>
      <c r="L34" s="22">
        <v>0</v>
      </c>
      <c r="M34" s="79">
        <f t="shared" si="5"/>
        <v>0</v>
      </c>
      <c r="N34" s="31"/>
      <c r="X34" s="26"/>
      <c r="Y34" s="26"/>
      <c r="Z34" s="27"/>
      <c r="AB34" s="26"/>
      <c r="AD34" s="26"/>
    </row>
    <row r="35" spans="1:30" ht="13.5" customHeight="1">
      <c r="A35" s="99" t="s">
        <v>81</v>
      </c>
      <c r="B35" s="21">
        <v>0</v>
      </c>
      <c r="C35" s="21">
        <v>0</v>
      </c>
      <c r="D35" s="76">
        <f t="shared" si="0"/>
        <v>0</v>
      </c>
      <c r="E35" s="21">
        <v>0</v>
      </c>
      <c r="F35" s="21">
        <v>0</v>
      </c>
      <c r="G35" s="76"/>
      <c r="H35" s="77">
        <f t="shared" si="2"/>
        <v>0</v>
      </c>
      <c r="I35" s="78">
        <f t="shared" si="3"/>
        <v>0</v>
      </c>
      <c r="J35" s="77">
        <f t="shared" si="4"/>
        <v>0</v>
      </c>
      <c r="K35" s="22">
        <v>0</v>
      </c>
      <c r="L35" s="22">
        <v>0</v>
      </c>
      <c r="M35" s="79">
        <f t="shared" si="5"/>
        <v>0</v>
      </c>
      <c r="N35" s="31"/>
      <c r="X35" s="26"/>
      <c r="Y35" s="26"/>
      <c r="Z35" s="27"/>
      <c r="AB35" s="26"/>
      <c r="AD35" s="26"/>
    </row>
    <row r="36" spans="1:30" ht="13.5" customHeight="1">
      <c r="A36" s="62" t="s">
        <v>33</v>
      </c>
      <c r="B36" s="21">
        <v>0</v>
      </c>
      <c r="C36" s="21">
        <v>0</v>
      </c>
      <c r="D36" s="76">
        <f t="shared" si="0"/>
        <v>0</v>
      </c>
      <c r="E36" s="21">
        <v>0</v>
      </c>
      <c r="F36" s="21">
        <v>0</v>
      </c>
      <c r="G36" s="76">
        <f t="shared" si="1"/>
        <v>0</v>
      </c>
      <c r="H36" s="77">
        <f t="shared" si="2"/>
        <v>0</v>
      </c>
      <c r="I36" s="78">
        <f t="shared" si="3"/>
        <v>0</v>
      </c>
      <c r="J36" s="77">
        <f t="shared" si="4"/>
        <v>0</v>
      </c>
      <c r="K36" s="22">
        <v>0</v>
      </c>
      <c r="L36" s="22">
        <v>0</v>
      </c>
      <c r="M36" s="79">
        <f t="shared" si="5"/>
        <v>0</v>
      </c>
      <c r="N36" s="31"/>
    </row>
    <row r="37" spans="1:30" ht="13.5" customHeight="1">
      <c r="A37" s="62" t="s">
        <v>34</v>
      </c>
      <c r="B37" s="21">
        <v>17984.932258064517</v>
      </c>
      <c r="C37" s="21">
        <v>51487.516129032258</v>
      </c>
      <c r="D37" s="76">
        <f t="shared" si="0"/>
        <v>69472.448387096782</v>
      </c>
      <c r="E37" s="21">
        <v>0</v>
      </c>
      <c r="F37" s="21">
        <v>0</v>
      </c>
      <c r="G37" s="76">
        <f t="shared" si="1"/>
        <v>0</v>
      </c>
      <c r="H37" s="77">
        <f t="shared" si="2"/>
        <v>17984.932258064517</v>
      </c>
      <c r="I37" s="78">
        <f t="shared" si="3"/>
        <v>51487.516129032258</v>
      </c>
      <c r="J37" s="77">
        <f t="shared" si="4"/>
        <v>69472.448387096782</v>
      </c>
      <c r="K37" s="22">
        <v>8351.8064516129034</v>
      </c>
      <c r="L37" s="22">
        <v>0</v>
      </c>
      <c r="M37" s="79">
        <f t="shared" si="5"/>
        <v>8351.8064516129034</v>
      </c>
      <c r="N37" s="31"/>
    </row>
    <row r="38" spans="1:30" ht="25" customHeight="1">
      <c r="A38" s="64" t="s">
        <v>53</v>
      </c>
      <c r="B38" s="80">
        <f>SUM(B9:B11,B14:B25)</f>
        <v>10322012.16</v>
      </c>
      <c r="C38" s="80">
        <f t="shared" ref="C38:M38" si="6">SUM(C9:C11,C14:C25)</f>
        <v>20795093.494999997</v>
      </c>
      <c r="D38" s="80">
        <f t="shared" si="6"/>
        <v>31117105.655000001</v>
      </c>
      <c r="E38" s="80">
        <f t="shared" si="6"/>
        <v>89030601.933400005</v>
      </c>
      <c r="F38" s="80">
        <f t="shared" si="6"/>
        <v>79764720.991279989</v>
      </c>
      <c r="G38" s="80">
        <f t="shared" si="6"/>
        <v>168795322.92468002</v>
      </c>
      <c r="H38" s="80">
        <f t="shared" si="6"/>
        <v>99352614.093399987</v>
      </c>
      <c r="I38" s="80">
        <f t="shared" si="6"/>
        <v>100559814.48628001</v>
      </c>
      <c r="J38" s="80">
        <f t="shared" si="6"/>
        <v>199912428.57968</v>
      </c>
      <c r="K38" s="80">
        <f t="shared" si="6"/>
        <v>73273</v>
      </c>
      <c r="L38" s="80">
        <f t="shared" si="6"/>
        <v>2585765</v>
      </c>
      <c r="M38" s="80">
        <f t="shared" si="6"/>
        <v>2659038</v>
      </c>
      <c r="N38" s="6"/>
    </row>
    <row r="39" spans="1:30" ht="13.5" customHeight="1">
      <c r="A39" s="62" t="s">
        <v>36</v>
      </c>
      <c r="B39" s="81">
        <f>SUM(B12,B26:B29,B36)</f>
        <v>9611385.7472129036</v>
      </c>
      <c r="C39" s="81">
        <f t="shared" ref="C39:M39" si="7">SUM(C12,C26:C29,C36)</f>
        <v>6921513.4651999995</v>
      </c>
      <c r="D39" s="81">
        <f t="shared" si="7"/>
        <v>16532899.212412903</v>
      </c>
      <c r="E39" s="81">
        <f t="shared" si="7"/>
        <v>994161.51612903224</v>
      </c>
      <c r="F39" s="81">
        <f t="shared" si="7"/>
        <v>1511562.1612903224</v>
      </c>
      <c r="G39" s="81">
        <f t="shared" si="7"/>
        <v>2505723.6774193547</v>
      </c>
      <c r="H39" s="81">
        <f t="shared" si="7"/>
        <v>10605547.263341935</v>
      </c>
      <c r="I39" s="81">
        <f t="shared" si="7"/>
        <v>8433075.6264903229</v>
      </c>
      <c r="J39" s="81">
        <f t="shared" si="7"/>
        <v>19038622.889832258</v>
      </c>
      <c r="K39" s="81">
        <f t="shared" si="7"/>
        <v>785578</v>
      </c>
      <c r="L39" s="81">
        <f t="shared" si="7"/>
        <v>30378</v>
      </c>
      <c r="M39" s="81">
        <f t="shared" si="7"/>
        <v>815956</v>
      </c>
      <c r="N39" s="6"/>
    </row>
    <row r="40" spans="1:30" ht="13.5" customHeight="1">
      <c r="A40" s="62" t="s">
        <v>37</v>
      </c>
      <c r="B40" s="82">
        <f>SUM(B13,B30:B35,B37)</f>
        <v>10287671.992258064</v>
      </c>
      <c r="C40" s="82">
        <f t="shared" ref="C40:M40" si="8">SUM(C13,C30:C35,C37)</f>
        <v>3222767.756129032</v>
      </c>
      <c r="D40" s="82">
        <f t="shared" si="8"/>
        <v>13510439.748387098</v>
      </c>
      <c r="E40" s="82">
        <f t="shared" si="8"/>
        <v>5678</v>
      </c>
      <c r="F40" s="82">
        <f t="shared" si="8"/>
        <v>836335.1399999999</v>
      </c>
      <c r="G40" s="82">
        <f t="shared" si="8"/>
        <v>842013.1399999999</v>
      </c>
      <c r="H40" s="82">
        <f t="shared" si="8"/>
        <v>10293349.992258064</v>
      </c>
      <c r="I40" s="82">
        <f t="shared" si="8"/>
        <v>4059102.8961290321</v>
      </c>
      <c r="J40" s="82">
        <f t="shared" si="8"/>
        <v>14352452.888387099</v>
      </c>
      <c r="K40" s="82">
        <f t="shared" si="8"/>
        <v>243191.80645161291</v>
      </c>
      <c r="L40" s="82">
        <f t="shared" si="8"/>
        <v>141614</v>
      </c>
      <c r="M40" s="82">
        <f t="shared" si="8"/>
        <v>384805.80645161291</v>
      </c>
      <c r="N40" s="6"/>
    </row>
    <row r="41" spans="1:30" ht="25" customHeight="1">
      <c r="A41" s="67" t="s">
        <v>54</v>
      </c>
      <c r="B41" s="74">
        <f>SUM(B38:B40)</f>
        <v>30221069.89947097</v>
      </c>
      <c r="C41" s="74">
        <f t="shared" ref="C41:M41" si="9">SUM(C38:C40)</f>
        <v>30939374.716329031</v>
      </c>
      <c r="D41" s="74">
        <f t="shared" si="9"/>
        <v>61160444.615800001</v>
      </c>
      <c r="E41" s="74">
        <f t="shared" si="9"/>
        <v>90030441.449529037</v>
      </c>
      <c r="F41" s="74">
        <f t="shared" si="9"/>
        <v>82112618.292570308</v>
      </c>
      <c r="G41" s="74">
        <f t="shared" si="9"/>
        <v>172143059.74209937</v>
      </c>
      <c r="H41" s="74">
        <f t="shared" si="9"/>
        <v>120251511.34899998</v>
      </c>
      <c r="I41" s="74">
        <f t="shared" si="9"/>
        <v>113051993.00889936</v>
      </c>
      <c r="J41" s="74">
        <f t="shared" si="9"/>
        <v>233303504.35789937</v>
      </c>
      <c r="K41" s="74">
        <f t="shared" si="9"/>
        <v>1102042.8064516129</v>
      </c>
      <c r="L41" s="74">
        <f t="shared" si="9"/>
        <v>2757757</v>
      </c>
      <c r="M41" s="74">
        <f t="shared" si="9"/>
        <v>3859799.8064516131</v>
      </c>
      <c r="N41" s="6"/>
    </row>
    <row r="42" spans="1:30" ht="12.65" customHeight="1">
      <c r="A42" s="9"/>
    </row>
    <row r="43" spans="1:30" ht="12.65" customHeight="1">
      <c r="A43" s="9" t="s">
        <v>39</v>
      </c>
    </row>
  </sheetData>
  <sheetProtection algorithmName="SHA-512" hashValue="IxScRRI4WcrJ7s+YliTJPLddIDu6zRhYQhfpZWnBVSlwmLdPph9OfZOw5O/CNdXwOAXK7CH86A+TNJCMx5A99A==" saltValue="fA+b5h/X/70tU+bMtpGl0w==" spinCount="100000" sheet="1" objects="1" scenarios="1" formatCells="0"/>
  <mergeCells count="19">
    <mergeCell ref="E6:E8"/>
    <mergeCell ref="F6:F8"/>
    <mergeCell ref="G6:G8"/>
    <mergeCell ref="H6:H8"/>
    <mergeCell ref="I6:I8"/>
    <mergeCell ref="J6:J8"/>
    <mergeCell ref="A1:M1"/>
    <mergeCell ref="A2:M2"/>
    <mergeCell ref="A4:A8"/>
    <mergeCell ref="B4:D5"/>
    <mergeCell ref="E4:G5"/>
    <mergeCell ref="H4:J5"/>
    <mergeCell ref="K4:M5"/>
    <mergeCell ref="B6:B8"/>
    <mergeCell ref="C6:C8"/>
    <mergeCell ref="D6:D8"/>
    <mergeCell ref="K6:K8"/>
    <mergeCell ref="L6:L8"/>
    <mergeCell ref="M6:M8"/>
  </mergeCells>
  <pageMargins left="0.15748031496062992" right="0.15748031496062992" top="0.39370078740157483" bottom="0.39370078740157483" header="0.11811023622047245" footer="0.31496062992125984"/>
  <pageSetup paperSize="9" scale="8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921BA-9624-49CC-A6EF-98797A7E1F56}">
  <dimension ref="A1:AD43"/>
  <sheetViews>
    <sheetView topLeftCell="A22" zoomScale="96" zoomScaleNormal="96" zoomScaleSheetLayoutView="98" workbookViewId="0">
      <pane xSplit="1" topLeftCell="B1" activePane="topRight" state="frozen"/>
      <selection pane="topRight" activeCell="G15" sqref="G15"/>
    </sheetView>
  </sheetViews>
  <sheetFormatPr defaultColWidth="9.1796875" defaultRowHeight="12.65" customHeight="1"/>
  <cols>
    <col min="1" max="1" width="23.453125" style="1" customWidth="1"/>
    <col min="2" max="10" width="12.7265625" style="1" customWidth="1"/>
    <col min="11" max="11" width="9.7265625" style="1" customWidth="1"/>
    <col min="12" max="12" width="11.453125" style="1" customWidth="1"/>
    <col min="13" max="13" width="12.453125" style="1" customWidth="1"/>
    <col min="14" max="14" width="15.54296875" style="1" customWidth="1"/>
    <col min="15" max="15" width="9.1796875" style="1"/>
    <col min="16" max="18" width="9.26953125" style="1" bestFit="1" customWidth="1"/>
    <col min="19" max="19" width="9.1796875" style="1"/>
    <col min="20" max="21" width="9.26953125" style="1" bestFit="1" customWidth="1"/>
    <col min="22" max="22" width="9.54296875" style="1" bestFit="1" customWidth="1"/>
    <col min="23" max="23" width="9.1796875" style="1"/>
    <col min="24" max="25" width="9.54296875" style="1" bestFit="1" customWidth="1"/>
    <col min="26" max="26" width="9.26953125" style="1" bestFit="1" customWidth="1"/>
    <col min="27" max="27" width="9.1796875" style="1"/>
    <col min="28" max="30" width="9.26953125" style="1" bestFit="1" customWidth="1"/>
    <col min="31" max="16384" width="9.1796875" style="1"/>
  </cols>
  <sheetData>
    <row r="1" spans="1:30" ht="13">
      <c r="A1" s="109" t="s">
        <v>104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30" ht="13">
      <c r="A2" s="110" t="s">
        <v>105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3" spans="1:30" ht="12.65" customHeight="1">
      <c r="M3" s="16" t="s">
        <v>57</v>
      </c>
    </row>
    <row r="4" spans="1:30" ht="12.65" customHeight="1">
      <c r="A4" s="111" t="s">
        <v>42</v>
      </c>
      <c r="B4" s="111" t="s">
        <v>43</v>
      </c>
      <c r="C4" s="114"/>
      <c r="D4" s="114"/>
      <c r="E4" s="111" t="s">
        <v>44</v>
      </c>
      <c r="F4" s="114"/>
      <c r="G4" s="114"/>
      <c r="H4" s="111" t="s">
        <v>45</v>
      </c>
      <c r="I4" s="114"/>
      <c r="J4" s="114"/>
      <c r="K4" s="111" t="s">
        <v>46</v>
      </c>
      <c r="L4" s="111"/>
      <c r="M4" s="111"/>
    </row>
    <row r="5" spans="1:30" ht="12.65" customHeight="1">
      <c r="A5" s="112"/>
      <c r="B5" s="115"/>
      <c r="C5" s="115"/>
      <c r="D5" s="115"/>
      <c r="E5" s="115"/>
      <c r="F5" s="115"/>
      <c r="G5" s="115"/>
      <c r="H5" s="115"/>
      <c r="I5" s="115"/>
      <c r="J5" s="115"/>
      <c r="K5" s="112"/>
      <c r="L5" s="112"/>
      <c r="M5" s="112"/>
    </row>
    <row r="6" spans="1:30" ht="12.65" customHeight="1">
      <c r="A6" s="112"/>
      <c r="B6" s="111" t="s">
        <v>62</v>
      </c>
      <c r="C6" s="111" t="s">
        <v>63</v>
      </c>
      <c r="D6" s="111" t="s">
        <v>49</v>
      </c>
      <c r="E6" s="111" t="s">
        <v>62</v>
      </c>
      <c r="F6" s="111" t="s">
        <v>63</v>
      </c>
      <c r="G6" s="111" t="s">
        <v>49</v>
      </c>
      <c r="H6" s="111" t="s">
        <v>62</v>
      </c>
      <c r="I6" s="111" t="s">
        <v>63</v>
      </c>
      <c r="J6" s="111" t="s">
        <v>49</v>
      </c>
      <c r="K6" s="111" t="s">
        <v>50</v>
      </c>
      <c r="L6" s="111" t="s">
        <v>64</v>
      </c>
      <c r="M6" s="111" t="s">
        <v>49</v>
      </c>
    </row>
    <row r="7" spans="1:30" ht="12.65" customHeight="1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</row>
    <row r="8" spans="1:30" ht="12.65" customHeight="1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</row>
    <row r="9" spans="1:30" ht="13.5" customHeight="1">
      <c r="A9" s="103" t="s">
        <v>7</v>
      </c>
      <c r="B9" s="21">
        <v>5942828.2225806452</v>
      </c>
      <c r="C9" s="21">
        <v>15050409.418064516</v>
      </c>
      <c r="D9" s="76">
        <f>SUM(B9:C9)</f>
        <v>20993237.640645161</v>
      </c>
      <c r="E9" s="21">
        <v>66654984.18</v>
      </c>
      <c r="F9" s="21">
        <v>61143390.640000001</v>
      </c>
      <c r="G9" s="76">
        <f>SUM(E9:F9)</f>
        <v>127798374.81999999</v>
      </c>
      <c r="H9" s="77">
        <f>SUM(B9,E9)</f>
        <v>72597812.402580649</v>
      </c>
      <c r="I9" s="78">
        <f>SUM(C9,F9)</f>
        <v>76193800.05806452</v>
      </c>
      <c r="J9" s="77">
        <f>SUM(H9:I9)</f>
        <v>148791612.46064517</v>
      </c>
      <c r="K9" s="22">
        <v>0</v>
      </c>
      <c r="L9" s="22">
        <v>0</v>
      </c>
      <c r="M9" s="79">
        <f>SUM(K9:L9)</f>
        <v>0</v>
      </c>
      <c r="N9" s="23"/>
      <c r="O9" s="24"/>
      <c r="P9" s="24"/>
      <c r="Q9" s="25"/>
      <c r="X9" s="26"/>
      <c r="Y9" s="26"/>
      <c r="Z9" s="27"/>
    </row>
    <row r="10" spans="1:30" ht="13.5" customHeight="1">
      <c r="A10" s="103" t="s">
        <v>8</v>
      </c>
      <c r="B10" s="21">
        <v>237091</v>
      </c>
      <c r="C10" s="21">
        <v>1051577.7819999999</v>
      </c>
      <c r="D10" s="76">
        <f t="shared" ref="D10:D37" si="0">SUM(B10:C10)</f>
        <v>1288668.7819999999</v>
      </c>
      <c r="E10" s="21">
        <v>3677033.8636000003</v>
      </c>
      <c r="F10" s="21">
        <v>3494243.5922000008</v>
      </c>
      <c r="G10" s="76">
        <f t="shared" ref="G10:G37" si="1">SUM(E10:F10)</f>
        <v>7171277.4558000006</v>
      </c>
      <c r="H10" s="77">
        <f t="shared" ref="H10:I37" si="2">SUM(B10,E10)</f>
        <v>3914124.8636000003</v>
      </c>
      <c r="I10" s="78">
        <f t="shared" si="2"/>
        <v>4545821.3742000004</v>
      </c>
      <c r="J10" s="77">
        <f t="shared" ref="J10:J37" si="3">SUM(H10:I10)</f>
        <v>8459946.2378000002</v>
      </c>
      <c r="K10" s="22">
        <v>0</v>
      </c>
      <c r="L10" s="22">
        <v>0</v>
      </c>
      <c r="M10" s="79">
        <f t="shared" ref="M10:M37" si="4">SUM(K10:L10)</f>
        <v>0</v>
      </c>
      <c r="N10" s="23"/>
      <c r="O10" s="24"/>
      <c r="P10" s="24"/>
      <c r="Q10" s="25"/>
      <c r="X10" s="26"/>
      <c r="Y10" s="26"/>
      <c r="Z10" s="27"/>
    </row>
    <row r="11" spans="1:30" ht="13.5" customHeight="1">
      <c r="A11" s="103" t="s">
        <v>9</v>
      </c>
      <c r="B11" s="21">
        <v>2584965.4</v>
      </c>
      <c r="C11" s="21">
        <v>1433002</v>
      </c>
      <c r="D11" s="76">
        <f t="shared" si="0"/>
        <v>4017967.4</v>
      </c>
      <c r="E11" s="21">
        <v>11355081</v>
      </c>
      <c r="F11" s="21">
        <v>17025244</v>
      </c>
      <c r="G11" s="76">
        <f t="shared" si="1"/>
        <v>28380325</v>
      </c>
      <c r="H11" s="77">
        <f t="shared" si="2"/>
        <v>13940046.4</v>
      </c>
      <c r="I11" s="78">
        <f t="shared" si="2"/>
        <v>18458246</v>
      </c>
      <c r="J11" s="77">
        <f t="shared" si="3"/>
        <v>32398292.399999999</v>
      </c>
      <c r="K11" s="22">
        <v>103920</v>
      </c>
      <c r="L11" s="22">
        <v>3399056</v>
      </c>
      <c r="M11" s="79">
        <f t="shared" si="4"/>
        <v>3502976</v>
      </c>
      <c r="N11" s="23"/>
      <c r="O11" s="28"/>
      <c r="P11" s="28"/>
      <c r="Q11" s="29"/>
      <c r="X11" s="26"/>
      <c r="Y11" s="26"/>
      <c r="Z11" s="27"/>
      <c r="AB11" s="26"/>
      <c r="AC11" s="26"/>
      <c r="AD11" s="26"/>
    </row>
    <row r="12" spans="1:30" ht="13.5" customHeight="1">
      <c r="A12" s="103" t="s">
        <v>10</v>
      </c>
      <c r="B12" s="21">
        <v>9270770.75</v>
      </c>
      <c r="C12" s="21">
        <v>4076736.25</v>
      </c>
      <c r="D12" s="76">
        <f t="shared" si="0"/>
        <v>13347507</v>
      </c>
      <c r="E12" s="21">
        <v>766135.67999999993</v>
      </c>
      <c r="F12" s="21">
        <v>885239.72</v>
      </c>
      <c r="G12" s="76">
        <f t="shared" si="1"/>
        <v>1651375.4</v>
      </c>
      <c r="H12" s="77">
        <f t="shared" si="2"/>
        <v>10036906.43</v>
      </c>
      <c r="I12" s="78">
        <f t="shared" si="2"/>
        <v>4961975.97</v>
      </c>
      <c r="J12" s="77">
        <f t="shared" si="3"/>
        <v>14998882.399999999</v>
      </c>
      <c r="K12" s="22">
        <v>675690</v>
      </c>
      <c r="L12" s="22">
        <v>92174</v>
      </c>
      <c r="M12" s="79">
        <f t="shared" si="4"/>
        <v>767864</v>
      </c>
      <c r="N12" s="23"/>
      <c r="O12" s="28"/>
      <c r="P12" s="28"/>
      <c r="Q12" s="29"/>
      <c r="X12" s="26"/>
      <c r="Y12" s="26"/>
      <c r="Z12" s="27"/>
      <c r="AB12" s="26"/>
      <c r="AC12" s="26"/>
      <c r="AD12" s="26"/>
    </row>
    <row r="13" spans="1:30" ht="13.5" customHeight="1">
      <c r="A13" s="103" t="s">
        <v>11</v>
      </c>
      <c r="B13" s="21">
        <v>10195795</v>
      </c>
      <c r="C13" s="21">
        <v>3393500</v>
      </c>
      <c r="D13" s="76">
        <f t="shared" si="0"/>
        <v>13589295</v>
      </c>
      <c r="E13" s="21">
        <v>139913</v>
      </c>
      <c r="F13" s="21">
        <v>805009</v>
      </c>
      <c r="G13" s="76">
        <f t="shared" si="1"/>
        <v>944922</v>
      </c>
      <c r="H13" s="77">
        <f t="shared" si="2"/>
        <v>10335708</v>
      </c>
      <c r="I13" s="78">
        <f t="shared" si="2"/>
        <v>4198509</v>
      </c>
      <c r="J13" s="77">
        <f t="shared" si="3"/>
        <v>14534217</v>
      </c>
      <c r="K13" s="30">
        <v>459913</v>
      </c>
      <c r="L13" s="30">
        <v>288575</v>
      </c>
      <c r="M13" s="79">
        <f t="shared" si="4"/>
        <v>748488</v>
      </c>
      <c r="N13" s="23"/>
      <c r="O13" s="28"/>
      <c r="P13" s="28"/>
      <c r="Q13" s="29"/>
      <c r="X13" s="26"/>
      <c r="Y13" s="26"/>
      <c r="Z13" s="27"/>
      <c r="AB13" s="26"/>
      <c r="AC13" s="26"/>
      <c r="AD13" s="26"/>
    </row>
    <row r="14" spans="1:30" ht="13.5" customHeight="1">
      <c r="A14" s="103" t="s">
        <v>12</v>
      </c>
      <c r="B14" s="21">
        <v>18158</v>
      </c>
      <c r="C14" s="21">
        <v>18223</v>
      </c>
      <c r="D14" s="76">
        <f t="shared" si="0"/>
        <v>36381</v>
      </c>
      <c r="E14" s="21">
        <v>0</v>
      </c>
      <c r="F14" s="21">
        <v>0</v>
      </c>
      <c r="G14" s="76">
        <f t="shared" si="1"/>
        <v>0</v>
      </c>
      <c r="H14" s="77">
        <f t="shared" si="2"/>
        <v>18158</v>
      </c>
      <c r="I14" s="78">
        <f t="shared" si="2"/>
        <v>18223</v>
      </c>
      <c r="J14" s="77">
        <f t="shared" si="3"/>
        <v>36381</v>
      </c>
      <c r="K14" s="22">
        <v>0</v>
      </c>
      <c r="L14" s="22">
        <v>0</v>
      </c>
      <c r="M14" s="79">
        <f t="shared" si="4"/>
        <v>0</v>
      </c>
      <c r="N14" s="23"/>
      <c r="O14" s="28"/>
      <c r="P14" s="24"/>
      <c r="Q14" s="29"/>
      <c r="X14" s="26"/>
      <c r="Y14" s="26"/>
      <c r="Z14" s="27"/>
    </row>
    <row r="15" spans="1:30" ht="13.5" customHeight="1">
      <c r="A15" s="103" t="s">
        <v>13</v>
      </c>
      <c r="B15" s="21">
        <v>71518</v>
      </c>
      <c r="C15" s="21">
        <v>280911</v>
      </c>
      <c r="D15" s="76">
        <f t="shared" si="0"/>
        <v>352429</v>
      </c>
      <c r="E15" s="21">
        <v>114175</v>
      </c>
      <c r="F15" s="21">
        <v>92388</v>
      </c>
      <c r="G15" s="76">
        <f t="shared" si="1"/>
        <v>206563</v>
      </c>
      <c r="H15" s="77">
        <f t="shared" si="2"/>
        <v>185693</v>
      </c>
      <c r="I15" s="78">
        <f t="shared" si="2"/>
        <v>373299</v>
      </c>
      <c r="J15" s="77">
        <f t="shared" si="3"/>
        <v>558992</v>
      </c>
      <c r="K15" s="22">
        <v>0</v>
      </c>
      <c r="L15" s="22">
        <v>0</v>
      </c>
      <c r="M15" s="79">
        <f t="shared" si="4"/>
        <v>0</v>
      </c>
      <c r="N15" s="23"/>
      <c r="O15" s="28"/>
      <c r="P15" s="24"/>
      <c r="Q15" s="29"/>
      <c r="X15" s="26"/>
      <c r="Y15" s="26"/>
      <c r="Z15" s="27"/>
    </row>
    <row r="16" spans="1:30" ht="13.5" customHeight="1">
      <c r="A16" s="103" t="s">
        <v>14</v>
      </c>
      <c r="B16" s="21">
        <v>45704</v>
      </c>
      <c r="C16" s="21">
        <v>35961</v>
      </c>
      <c r="D16" s="76">
        <f t="shared" si="0"/>
        <v>81665</v>
      </c>
      <c r="E16" s="21">
        <v>0</v>
      </c>
      <c r="F16" s="21">
        <v>0</v>
      </c>
      <c r="G16" s="76">
        <f t="shared" si="1"/>
        <v>0</v>
      </c>
      <c r="H16" s="77">
        <f t="shared" si="2"/>
        <v>45704</v>
      </c>
      <c r="I16" s="78">
        <f t="shared" si="2"/>
        <v>35961</v>
      </c>
      <c r="J16" s="77">
        <f t="shared" si="3"/>
        <v>81665</v>
      </c>
      <c r="K16" s="22">
        <v>868</v>
      </c>
      <c r="L16" s="22">
        <v>0</v>
      </c>
      <c r="M16" s="79">
        <f t="shared" si="4"/>
        <v>868</v>
      </c>
      <c r="N16" s="23"/>
      <c r="O16" s="28"/>
      <c r="P16" s="24"/>
      <c r="Q16" s="29"/>
      <c r="X16" s="26"/>
      <c r="Y16" s="26"/>
      <c r="Z16" s="27"/>
    </row>
    <row r="17" spans="1:30" ht="13.5" customHeight="1">
      <c r="A17" s="103" t="s">
        <v>15</v>
      </c>
      <c r="B17" s="21">
        <v>0</v>
      </c>
      <c r="C17" s="21">
        <v>0</v>
      </c>
      <c r="D17" s="76">
        <f t="shared" si="0"/>
        <v>0</v>
      </c>
      <c r="E17" s="21">
        <v>0</v>
      </c>
      <c r="F17" s="21">
        <v>0</v>
      </c>
      <c r="G17" s="76">
        <f t="shared" si="1"/>
        <v>0</v>
      </c>
      <c r="H17" s="77">
        <f t="shared" si="2"/>
        <v>0</v>
      </c>
      <c r="I17" s="78">
        <f t="shared" si="2"/>
        <v>0</v>
      </c>
      <c r="J17" s="77">
        <f t="shared" si="3"/>
        <v>0</v>
      </c>
      <c r="K17" s="21">
        <v>0</v>
      </c>
      <c r="L17" s="22">
        <v>0</v>
      </c>
      <c r="M17" s="79">
        <f t="shared" si="4"/>
        <v>0</v>
      </c>
      <c r="N17" s="23"/>
      <c r="O17" s="28"/>
      <c r="P17" s="28"/>
      <c r="Q17" s="29"/>
      <c r="X17" s="26"/>
      <c r="Y17" s="26"/>
      <c r="Z17" s="27"/>
    </row>
    <row r="18" spans="1:30" ht="13.5" customHeight="1">
      <c r="A18" s="103" t="s">
        <v>16</v>
      </c>
      <c r="B18" s="21">
        <v>21265</v>
      </c>
      <c r="C18" s="21">
        <v>17138</v>
      </c>
      <c r="D18" s="76">
        <f t="shared" si="0"/>
        <v>38403</v>
      </c>
      <c r="E18" s="21">
        <v>0</v>
      </c>
      <c r="F18" s="21">
        <v>0</v>
      </c>
      <c r="G18" s="76">
        <f t="shared" si="1"/>
        <v>0</v>
      </c>
      <c r="H18" s="77">
        <f t="shared" si="2"/>
        <v>21265</v>
      </c>
      <c r="I18" s="78">
        <f t="shared" si="2"/>
        <v>17138</v>
      </c>
      <c r="J18" s="77">
        <f t="shared" si="3"/>
        <v>38403</v>
      </c>
      <c r="K18" s="22">
        <v>0</v>
      </c>
      <c r="L18" s="22">
        <v>0</v>
      </c>
      <c r="M18" s="79">
        <f t="shared" si="4"/>
        <v>0</v>
      </c>
      <c r="N18" s="23"/>
      <c r="O18" s="24"/>
      <c r="P18" s="24"/>
      <c r="Q18" s="29"/>
      <c r="X18" s="26"/>
      <c r="Y18" s="26"/>
      <c r="Z18" s="27"/>
    </row>
    <row r="19" spans="1:30" ht="13.5" customHeight="1">
      <c r="A19" s="103" t="s">
        <v>17</v>
      </c>
      <c r="B19" s="21">
        <v>19592</v>
      </c>
      <c r="C19" s="21">
        <v>18280</v>
      </c>
      <c r="D19" s="76">
        <f t="shared" si="0"/>
        <v>37872</v>
      </c>
      <c r="E19" s="21">
        <v>0</v>
      </c>
      <c r="F19" s="21">
        <v>0</v>
      </c>
      <c r="G19" s="76">
        <f t="shared" si="1"/>
        <v>0</v>
      </c>
      <c r="H19" s="77">
        <f t="shared" si="2"/>
        <v>19592</v>
      </c>
      <c r="I19" s="78">
        <f t="shared" si="2"/>
        <v>18280</v>
      </c>
      <c r="J19" s="77">
        <f t="shared" si="3"/>
        <v>37872</v>
      </c>
      <c r="K19" s="22">
        <v>3</v>
      </c>
      <c r="L19" s="22">
        <v>0</v>
      </c>
      <c r="M19" s="79">
        <f t="shared" si="4"/>
        <v>3</v>
      </c>
      <c r="N19" s="23"/>
      <c r="O19" s="24"/>
      <c r="P19" s="24"/>
      <c r="Q19" s="29"/>
      <c r="X19" s="26"/>
      <c r="Y19" s="26"/>
      <c r="Z19" s="27"/>
    </row>
    <row r="20" spans="1:30" ht="13.5" customHeight="1">
      <c r="A20" s="63" t="s">
        <v>18</v>
      </c>
      <c r="B20" s="21">
        <v>0</v>
      </c>
      <c r="C20" s="21">
        <v>0</v>
      </c>
      <c r="D20" s="76">
        <f t="shared" si="0"/>
        <v>0</v>
      </c>
      <c r="E20" s="21">
        <v>0</v>
      </c>
      <c r="F20" s="21">
        <v>0</v>
      </c>
      <c r="G20" s="76">
        <f t="shared" si="1"/>
        <v>0</v>
      </c>
      <c r="H20" s="77">
        <f t="shared" si="2"/>
        <v>0</v>
      </c>
      <c r="I20" s="78">
        <f t="shared" si="2"/>
        <v>0</v>
      </c>
      <c r="J20" s="77">
        <f t="shared" si="3"/>
        <v>0</v>
      </c>
      <c r="K20" s="22">
        <v>0</v>
      </c>
      <c r="L20" s="22">
        <v>0</v>
      </c>
      <c r="M20" s="79">
        <f t="shared" si="4"/>
        <v>0</v>
      </c>
      <c r="N20" s="23"/>
      <c r="O20" s="28"/>
      <c r="P20" s="28"/>
      <c r="Q20" s="29"/>
    </row>
    <row r="21" spans="1:30" ht="13.5" customHeight="1">
      <c r="A21" s="63" t="s">
        <v>19</v>
      </c>
      <c r="B21" s="21">
        <v>1750924.129</v>
      </c>
      <c r="C21" s="21">
        <v>5856767.0700000003</v>
      </c>
      <c r="D21" s="76">
        <f t="shared" si="0"/>
        <v>7607691.199</v>
      </c>
      <c r="E21" s="21">
        <v>7452201.8368999986</v>
      </c>
      <c r="F21" s="21">
        <v>5170620.6613999996</v>
      </c>
      <c r="G21" s="76">
        <f t="shared" si="1"/>
        <v>12622822.498299997</v>
      </c>
      <c r="H21" s="77">
        <f t="shared" si="2"/>
        <v>9203125.9658999983</v>
      </c>
      <c r="I21" s="78">
        <f t="shared" si="2"/>
        <v>11027387.7314</v>
      </c>
      <c r="J21" s="77">
        <f t="shared" si="3"/>
        <v>20230513.697299998</v>
      </c>
      <c r="K21" s="22">
        <v>0</v>
      </c>
      <c r="L21" s="22">
        <v>0</v>
      </c>
      <c r="M21" s="79">
        <f t="shared" si="4"/>
        <v>0</v>
      </c>
      <c r="N21" s="23"/>
      <c r="O21" s="28"/>
      <c r="P21" s="28"/>
      <c r="Q21" s="29"/>
    </row>
    <row r="22" spans="1:30" ht="13.5" customHeight="1">
      <c r="A22" s="63" t="s">
        <v>20</v>
      </c>
      <c r="B22" s="21">
        <v>0</v>
      </c>
      <c r="C22" s="21">
        <v>0</v>
      </c>
      <c r="D22" s="76">
        <f t="shared" si="0"/>
        <v>0</v>
      </c>
      <c r="E22" s="21">
        <v>0</v>
      </c>
      <c r="F22" s="21">
        <v>0</v>
      </c>
      <c r="G22" s="76">
        <f t="shared" si="1"/>
        <v>0</v>
      </c>
      <c r="H22" s="77">
        <f t="shared" si="2"/>
        <v>0</v>
      </c>
      <c r="I22" s="78">
        <f t="shared" si="2"/>
        <v>0</v>
      </c>
      <c r="J22" s="77">
        <f t="shared" si="3"/>
        <v>0</v>
      </c>
      <c r="K22" s="22">
        <v>0</v>
      </c>
      <c r="L22" s="22">
        <v>0</v>
      </c>
      <c r="M22" s="79">
        <f t="shared" si="4"/>
        <v>0</v>
      </c>
      <c r="N22" s="23"/>
      <c r="O22" s="24"/>
      <c r="P22" s="24"/>
      <c r="Q22" s="29"/>
    </row>
    <row r="23" spans="1:30" ht="13.5" customHeight="1">
      <c r="A23" s="103" t="s">
        <v>21</v>
      </c>
      <c r="B23" s="21">
        <v>0</v>
      </c>
      <c r="C23" s="21">
        <v>0</v>
      </c>
      <c r="D23" s="76">
        <f t="shared" si="0"/>
        <v>0</v>
      </c>
      <c r="E23" s="21">
        <v>0</v>
      </c>
      <c r="F23" s="21">
        <v>0</v>
      </c>
      <c r="G23" s="76">
        <f t="shared" si="1"/>
        <v>0</v>
      </c>
      <c r="H23" s="77">
        <f t="shared" si="2"/>
        <v>0</v>
      </c>
      <c r="I23" s="78">
        <f t="shared" si="2"/>
        <v>0</v>
      </c>
      <c r="J23" s="77">
        <f t="shared" si="3"/>
        <v>0</v>
      </c>
      <c r="K23" s="22">
        <v>0</v>
      </c>
      <c r="L23" s="22">
        <v>0</v>
      </c>
      <c r="M23" s="79">
        <f t="shared" si="4"/>
        <v>0</v>
      </c>
      <c r="N23" s="23"/>
      <c r="O23" s="24"/>
      <c r="P23" s="24"/>
      <c r="Q23" s="29"/>
      <c r="X23" s="26"/>
    </row>
    <row r="24" spans="1:30" ht="13.5" customHeight="1">
      <c r="A24" s="103" t="s">
        <v>22</v>
      </c>
      <c r="B24" s="21">
        <v>0</v>
      </c>
      <c r="C24" s="21">
        <v>0</v>
      </c>
      <c r="D24" s="76">
        <f t="shared" si="0"/>
        <v>0</v>
      </c>
      <c r="E24" s="21">
        <v>0</v>
      </c>
      <c r="F24" s="21">
        <v>0</v>
      </c>
      <c r="G24" s="76">
        <f t="shared" si="1"/>
        <v>0</v>
      </c>
      <c r="H24" s="77">
        <f t="shared" si="2"/>
        <v>0</v>
      </c>
      <c r="I24" s="78">
        <f t="shared" si="2"/>
        <v>0</v>
      </c>
      <c r="J24" s="77">
        <f t="shared" si="3"/>
        <v>0</v>
      </c>
      <c r="K24" s="22">
        <v>0</v>
      </c>
      <c r="L24" s="22">
        <v>0</v>
      </c>
      <c r="M24" s="79">
        <f t="shared" si="4"/>
        <v>0</v>
      </c>
      <c r="N24" s="23"/>
      <c r="O24" s="28"/>
      <c r="P24" s="28"/>
      <c r="Q24" s="29"/>
      <c r="X24" s="26"/>
      <c r="Y24" s="26"/>
      <c r="Z24" s="27"/>
      <c r="AB24" s="26"/>
      <c r="AD24" s="26"/>
    </row>
    <row r="25" spans="1:30" ht="13.5" customHeight="1">
      <c r="A25" s="103" t="s">
        <v>23</v>
      </c>
      <c r="B25" s="21">
        <v>828</v>
      </c>
      <c r="C25" s="21">
        <v>0</v>
      </c>
      <c r="D25" s="76">
        <f t="shared" si="0"/>
        <v>828</v>
      </c>
      <c r="E25" s="21">
        <v>0</v>
      </c>
      <c r="F25" s="21">
        <v>0</v>
      </c>
      <c r="G25" s="76">
        <f t="shared" si="1"/>
        <v>0</v>
      </c>
      <c r="H25" s="77">
        <f t="shared" si="2"/>
        <v>828</v>
      </c>
      <c r="I25" s="78">
        <f t="shared" si="2"/>
        <v>0</v>
      </c>
      <c r="J25" s="77">
        <f t="shared" si="3"/>
        <v>828</v>
      </c>
      <c r="K25" s="22">
        <v>0</v>
      </c>
      <c r="L25" s="22">
        <v>0</v>
      </c>
      <c r="M25" s="79">
        <f t="shared" si="4"/>
        <v>0</v>
      </c>
      <c r="N25" s="23"/>
      <c r="O25" s="24"/>
      <c r="P25" s="24"/>
      <c r="Q25" s="29"/>
      <c r="X25" s="26"/>
    </row>
    <row r="26" spans="1:30" ht="13.5" customHeight="1">
      <c r="A26" s="103" t="s">
        <v>24</v>
      </c>
      <c r="B26" s="21">
        <v>459289.05000000005</v>
      </c>
      <c r="C26" s="21">
        <v>150127.37</v>
      </c>
      <c r="D26" s="76">
        <f t="shared" si="0"/>
        <v>609416.42000000004</v>
      </c>
      <c r="E26" s="21">
        <v>2330</v>
      </c>
      <c r="F26" s="21">
        <v>43787.57</v>
      </c>
      <c r="G26" s="76">
        <f t="shared" si="1"/>
        <v>46117.57</v>
      </c>
      <c r="H26" s="77">
        <f t="shared" si="2"/>
        <v>461619.05000000005</v>
      </c>
      <c r="I26" s="78">
        <f t="shared" si="2"/>
        <v>193914.94</v>
      </c>
      <c r="J26" s="77">
        <f t="shared" si="3"/>
        <v>655533.99</v>
      </c>
      <c r="K26" s="22">
        <v>103628.19</v>
      </c>
      <c r="L26" s="22">
        <v>206814.41</v>
      </c>
      <c r="M26" s="79">
        <f t="shared" si="4"/>
        <v>310442.59999999998</v>
      </c>
      <c r="N26" s="23"/>
      <c r="O26" s="28"/>
      <c r="P26" s="24"/>
      <c r="Q26" s="29"/>
      <c r="X26" s="26"/>
      <c r="Y26" s="26"/>
      <c r="Z26" s="27"/>
      <c r="AB26" s="26"/>
      <c r="AD26" s="26"/>
    </row>
    <row r="27" spans="1:30" ht="13.5" customHeight="1">
      <c r="A27" s="103" t="s">
        <v>25</v>
      </c>
      <c r="B27" s="21">
        <v>22184</v>
      </c>
      <c r="C27" s="21">
        <v>14261</v>
      </c>
      <c r="D27" s="76">
        <f t="shared" si="0"/>
        <v>36445</v>
      </c>
      <c r="E27" s="21">
        <v>0</v>
      </c>
      <c r="F27" s="21">
        <v>0</v>
      </c>
      <c r="G27" s="76">
        <f t="shared" si="1"/>
        <v>0</v>
      </c>
      <c r="H27" s="77">
        <f t="shared" si="2"/>
        <v>22184</v>
      </c>
      <c r="I27" s="78">
        <f t="shared" si="2"/>
        <v>14261</v>
      </c>
      <c r="J27" s="77">
        <f t="shared" si="3"/>
        <v>36445</v>
      </c>
      <c r="K27" s="22">
        <v>0</v>
      </c>
      <c r="L27" s="22">
        <v>0</v>
      </c>
      <c r="M27" s="79">
        <f t="shared" si="4"/>
        <v>0</v>
      </c>
      <c r="N27" s="23"/>
      <c r="O27" s="28"/>
      <c r="P27" s="24"/>
      <c r="Q27" s="29"/>
      <c r="X27" s="26"/>
      <c r="Y27" s="26"/>
      <c r="Z27" s="27"/>
    </row>
    <row r="28" spans="1:30" ht="13.5" customHeight="1">
      <c r="A28" s="103" t="s">
        <v>26</v>
      </c>
      <c r="B28" s="21">
        <v>35684</v>
      </c>
      <c r="C28" s="21">
        <v>83557</v>
      </c>
      <c r="D28" s="76">
        <f t="shared" si="0"/>
        <v>119241</v>
      </c>
      <c r="E28" s="21">
        <v>0</v>
      </c>
      <c r="F28" s="21">
        <v>0</v>
      </c>
      <c r="G28" s="76">
        <f t="shared" si="1"/>
        <v>0</v>
      </c>
      <c r="H28" s="77">
        <f t="shared" si="2"/>
        <v>35684</v>
      </c>
      <c r="I28" s="78">
        <f t="shared" si="2"/>
        <v>83557</v>
      </c>
      <c r="J28" s="77">
        <f t="shared" si="3"/>
        <v>119241</v>
      </c>
      <c r="K28" s="22">
        <v>1609</v>
      </c>
      <c r="L28" s="22">
        <v>0</v>
      </c>
      <c r="M28" s="79">
        <f t="shared" si="4"/>
        <v>1609</v>
      </c>
      <c r="N28" s="23"/>
      <c r="O28" s="28"/>
      <c r="P28" s="24"/>
      <c r="Q28" s="29"/>
      <c r="X28" s="26"/>
      <c r="Y28" s="26"/>
      <c r="Z28" s="27"/>
    </row>
    <row r="29" spans="1:30" ht="13.5" customHeight="1">
      <c r="A29" s="103" t="s">
        <v>27</v>
      </c>
      <c r="B29" s="21">
        <v>1066048</v>
      </c>
      <c r="C29" s="21">
        <v>1954977</v>
      </c>
      <c r="D29" s="76">
        <f t="shared" si="0"/>
        <v>3021025</v>
      </c>
      <c r="E29" s="21">
        <v>0</v>
      </c>
      <c r="F29" s="21">
        <v>449769</v>
      </c>
      <c r="G29" s="76">
        <f t="shared" si="1"/>
        <v>449769</v>
      </c>
      <c r="H29" s="77">
        <f t="shared" si="2"/>
        <v>1066048</v>
      </c>
      <c r="I29" s="78">
        <f t="shared" si="2"/>
        <v>2404746</v>
      </c>
      <c r="J29" s="77">
        <f t="shared" si="3"/>
        <v>3470794</v>
      </c>
      <c r="K29" s="22">
        <v>0</v>
      </c>
      <c r="L29" s="22">
        <v>17596</v>
      </c>
      <c r="M29" s="79">
        <f t="shared" si="4"/>
        <v>17596</v>
      </c>
      <c r="N29" s="23"/>
      <c r="O29" s="28"/>
      <c r="P29" s="24"/>
      <c r="Q29" s="29"/>
      <c r="X29" s="26"/>
      <c r="Y29" s="26"/>
      <c r="Z29" s="27"/>
    </row>
    <row r="30" spans="1:30" ht="13.5" customHeight="1">
      <c r="A30" s="103" t="s">
        <v>28</v>
      </c>
      <c r="B30" s="21">
        <v>35646</v>
      </c>
      <c r="C30" s="21">
        <v>11068</v>
      </c>
      <c r="D30" s="76">
        <f t="shared" si="0"/>
        <v>46714</v>
      </c>
      <c r="E30" s="21">
        <v>0</v>
      </c>
      <c r="F30" s="21">
        <v>0</v>
      </c>
      <c r="G30" s="76">
        <f t="shared" si="1"/>
        <v>0</v>
      </c>
      <c r="H30" s="77">
        <f t="shared" si="2"/>
        <v>35646</v>
      </c>
      <c r="I30" s="78">
        <f t="shared" si="2"/>
        <v>11068</v>
      </c>
      <c r="J30" s="77">
        <f t="shared" si="3"/>
        <v>46714</v>
      </c>
      <c r="K30" s="22">
        <v>70</v>
      </c>
      <c r="L30" s="22">
        <v>0</v>
      </c>
      <c r="M30" s="79">
        <f t="shared" si="4"/>
        <v>70</v>
      </c>
      <c r="N30" s="31"/>
      <c r="O30" s="28"/>
      <c r="P30" s="24"/>
      <c r="Q30" s="29"/>
      <c r="X30" s="26"/>
      <c r="Y30" s="26"/>
      <c r="Z30" s="27"/>
      <c r="AB30" s="26"/>
      <c r="AD30" s="26"/>
    </row>
    <row r="31" spans="1:30" ht="13.5" customHeight="1">
      <c r="A31" s="103" t="s">
        <v>29</v>
      </c>
      <c r="B31" s="21">
        <v>1783895</v>
      </c>
      <c r="C31" s="21">
        <v>346215</v>
      </c>
      <c r="D31" s="76">
        <f t="shared" si="0"/>
        <v>2130110</v>
      </c>
      <c r="E31" s="21">
        <v>0</v>
      </c>
      <c r="F31" s="21">
        <v>0</v>
      </c>
      <c r="G31" s="76">
        <f t="shared" si="1"/>
        <v>0</v>
      </c>
      <c r="H31" s="77">
        <f t="shared" si="2"/>
        <v>1783895</v>
      </c>
      <c r="I31" s="78">
        <f t="shared" si="2"/>
        <v>346215</v>
      </c>
      <c r="J31" s="77">
        <f t="shared" si="3"/>
        <v>2130110</v>
      </c>
      <c r="K31" s="22">
        <v>2923</v>
      </c>
      <c r="L31" s="22">
        <v>0</v>
      </c>
      <c r="M31" s="79">
        <f t="shared" si="4"/>
        <v>2923</v>
      </c>
      <c r="N31" s="32"/>
      <c r="O31" s="24"/>
      <c r="P31" s="24"/>
      <c r="Q31" s="29"/>
      <c r="X31" s="26"/>
      <c r="Y31" s="26"/>
      <c r="Z31" s="27"/>
    </row>
    <row r="32" spans="1:30" ht="13.5" customHeight="1">
      <c r="A32" s="103" t="s">
        <v>30</v>
      </c>
      <c r="B32" s="21">
        <v>32921</v>
      </c>
      <c r="C32" s="21">
        <v>31897</v>
      </c>
      <c r="D32" s="76">
        <f t="shared" si="0"/>
        <v>64818</v>
      </c>
      <c r="E32" s="21">
        <v>0</v>
      </c>
      <c r="F32" s="21">
        <v>0</v>
      </c>
      <c r="G32" s="76">
        <f t="shared" si="1"/>
        <v>0</v>
      </c>
      <c r="H32" s="77">
        <f t="shared" si="2"/>
        <v>32921</v>
      </c>
      <c r="I32" s="78">
        <f t="shared" si="2"/>
        <v>31897</v>
      </c>
      <c r="J32" s="77">
        <f t="shared" si="3"/>
        <v>64818</v>
      </c>
      <c r="K32" s="22">
        <v>0</v>
      </c>
      <c r="L32" s="22">
        <v>0</v>
      </c>
      <c r="M32" s="79">
        <f t="shared" si="4"/>
        <v>0</v>
      </c>
      <c r="N32" s="31"/>
      <c r="O32" s="24"/>
      <c r="P32" s="24"/>
      <c r="Q32" s="29"/>
      <c r="X32" s="26"/>
      <c r="Y32" s="26"/>
      <c r="Z32" s="27"/>
    </row>
    <row r="33" spans="1:30" ht="13.5" customHeight="1">
      <c r="A33" s="103" t="s">
        <v>31</v>
      </c>
      <c r="B33" s="21">
        <v>25712</v>
      </c>
      <c r="C33" s="21">
        <v>560</v>
      </c>
      <c r="D33" s="76">
        <f t="shared" si="0"/>
        <v>26272</v>
      </c>
      <c r="E33" s="21">
        <v>0</v>
      </c>
      <c r="F33" s="21">
        <v>0</v>
      </c>
      <c r="G33" s="76">
        <f t="shared" si="1"/>
        <v>0</v>
      </c>
      <c r="H33" s="77">
        <f t="shared" si="2"/>
        <v>25712</v>
      </c>
      <c r="I33" s="78">
        <f t="shared" si="2"/>
        <v>560</v>
      </c>
      <c r="J33" s="77">
        <f t="shared" si="3"/>
        <v>26272</v>
      </c>
      <c r="K33" s="22">
        <v>0</v>
      </c>
      <c r="L33" s="22">
        <v>0</v>
      </c>
      <c r="M33" s="79">
        <f t="shared" si="4"/>
        <v>0</v>
      </c>
      <c r="N33" s="31"/>
    </row>
    <row r="34" spans="1:30" ht="13.5" customHeight="1">
      <c r="A34" s="103" t="s">
        <v>32</v>
      </c>
      <c r="B34" s="21">
        <v>40113</v>
      </c>
      <c r="C34" s="21">
        <v>25968</v>
      </c>
      <c r="D34" s="76">
        <f t="shared" si="0"/>
        <v>66081</v>
      </c>
      <c r="E34" s="21">
        <v>0</v>
      </c>
      <c r="F34" s="21">
        <v>0</v>
      </c>
      <c r="G34" s="76">
        <f t="shared" si="1"/>
        <v>0</v>
      </c>
      <c r="H34" s="77">
        <f t="shared" si="2"/>
        <v>40113</v>
      </c>
      <c r="I34" s="78">
        <f t="shared" si="2"/>
        <v>25968</v>
      </c>
      <c r="J34" s="77">
        <f t="shared" si="3"/>
        <v>66081</v>
      </c>
      <c r="K34" s="22">
        <v>0</v>
      </c>
      <c r="L34" s="22">
        <v>0</v>
      </c>
      <c r="M34" s="79">
        <f t="shared" si="4"/>
        <v>0</v>
      </c>
      <c r="N34" s="31"/>
      <c r="X34" s="26"/>
      <c r="Y34" s="26"/>
      <c r="Z34" s="27"/>
      <c r="AB34" s="26"/>
      <c r="AD34" s="26"/>
    </row>
    <row r="35" spans="1:30" ht="13.5" customHeight="1">
      <c r="A35" s="103" t="s">
        <v>81</v>
      </c>
      <c r="B35" s="21">
        <v>4915</v>
      </c>
      <c r="C35" s="21">
        <v>554</v>
      </c>
      <c r="D35" s="76">
        <f t="shared" si="0"/>
        <v>5469</v>
      </c>
      <c r="E35" s="21">
        <v>0</v>
      </c>
      <c r="F35" s="21">
        <v>0</v>
      </c>
      <c r="G35" s="76"/>
      <c r="H35" s="77">
        <f t="shared" si="2"/>
        <v>4915</v>
      </c>
      <c r="I35" s="78">
        <f t="shared" si="2"/>
        <v>554</v>
      </c>
      <c r="J35" s="77">
        <f t="shared" si="3"/>
        <v>5469</v>
      </c>
      <c r="K35" s="22">
        <v>0</v>
      </c>
      <c r="L35" s="22">
        <v>0</v>
      </c>
      <c r="M35" s="79">
        <f t="shared" si="4"/>
        <v>0</v>
      </c>
      <c r="N35" s="31"/>
      <c r="X35" s="26"/>
      <c r="Y35" s="26"/>
      <c r="Z35" s="27"/>
      <c r="AB35" s="26"/>
      <c r="AD35" s="26"/>
    </row>
    <row r="36" spans="1:30" ht="13.5" customHeight="1">
      <c r="A36" s="103" t="s">
        <v>33</v>
      </c>
      <c r="B36" s="21">
        <v>0</v>
      </c>
      <c r="C36" s="21">
        <v>0</v>
      </c>
      <c r="D36" s="76">
        <f t="shared" si="0"/>
        <v>0</v>
      </c>
      <c r="E36" s="21">
        <v>0</v>
      </c>
      <c r="F36" s="21">
        <v>0</v>
      </c>
      <c r="G36" s="76">
        <f t="shared" si="1"/>
        <v>0</v>
      </c>
      <c r="H36" s="77">
        <f t="shared" si="2"/>
        <v>0</v>
      </c>
      <c r="I36" s="78">
        <f t="shared" si="2"/>
        <v>0</v>
      </c>
      <c r="J36" s="77">
        <f t="shared" si="3"/>
        <v>0</v>
      </c>
      <c r="K36" s="22">
        <v>0</v>
      </c>
      <c r="L36" s="22">
        <v>0</v>
      </c>
      <c r="M36" s="79">
        <f t="shared" si="4"/>
        <v>0</v>
      </c>
      <c r="N36" s="31"/>
    </row>
    <row r="37" spans="1:30" ht="13.5" customHeight="1">
      <c r="A37" s="103" t="s">
        <v>34</v>
      </c>
      <c r="B37" s="21">
        <v>22739.34</v>
      </c>
      <c r="C37" s="21">
        <v>92127.95</v>
      </c>
      <c r="D37" s="76">
        <f t="shared" si="0"/>
        <v>114867.29</v>
      </c>
      <c r="E37" s="21">
        <v>0</v>
      </c>
      <c r="F37" s="21">
        <v>0</v>
      </c>
      <c r="G37" s="76">
        <f t="shared" si="1"/>
        <v>0</v>
      </c>
      <c r="H37" s="77">
        <f t="shared" si="2"/>
        <v>22739.34</v>
      </c>
      <c r="I37" s="78">
        <f t="shared" si="2"/>
        <v>92127.95</v>
      </c>
      <c r="J37" s="77">
        <f t="shared" si="3"/>
        <v>114867.29</v>
      </c>
      <c r="K37" s="22">
        <v>27636.690000000002</v>
      </c>
      <c r="L37" s="22">
        <v>0</v>
      </c>
      <c r="M37" s="79">
        <f t="shared" si="4"/>
        <v>27636.690000000002</v>
      </c>
      <c r="N37" s="31"/>
    </row>
    <row r="38" spans="1:30" ht="25" customHeight="1">
      <c r="A38" s="102" t="s">
        <v>53</v>
      </c>
      <c r="B38" s="104">
        <f>SUM(B9:B11,B14:B25)</f>
        <v>10692873.751580646</v>
      </c>
      <c r="C38" s="104">
        <f t="shared" ref="C38:M38" si="5">SUM(C9:C11,C14:C25)</f>
        <v>23762269.270064518</v>
      </c>
      <c r="D38" s="104">
        <f t="shared" si="5"/>
        <v>34455143.021645159</v>
      </c>
      <c r="E38" s="104">
        <f t="shared" si="5"/>
        <v>89253475.880499989</v>
      </c>
      <c r="F38" s="104">
        <f t="shared" si="5"/>
        <v>86925886.893600002</v>
      </c>
      <c r="G38" s="104">
        <f t="shared" si="5"/>
        <v>176179362.77409998</v>
      </c>
      <c r="H38" s="104">
        <f t="shared" si="5"/>
        <v>99946349.632080659</v>
      </c>
      <c r="I38" s="104">
        <f t="shared" si="5"/>
        <v>110688156.16366452</v>
      </c>
      <c r="J38" s="104">
        <f t="shared" si="5"/>
        <v>210634505.79574516</v>
      </c>
      <c r="K38" s="104">
        <f t="shared" si="5"/>
        <v>104791</v>
      </c>
      <c r="L38" s="104">
        <f t="shared" si="5"/>
        <v>3399056</v>
      </c>
      <c r="M38" s="104">
        <f t="shared" si="5"/>
        <v>3503847</v>
      </c>
      <c r="N38" s="6"/>
    </row>
    <row r="39" spans="1:30" ht="13.5" customHeight="1">
      <c r="A39" s="103" t="s">
        <v>36</v>
      </c>
      <c r="B39" s="81">
        <f>SUM(B12,B26:B29,B36)</f>
        <v>10853975.800000001</v>
      </c>
      <c r="C39" s="81">
        <f t="shared" ref="C39:M39" si="6">SUM(C12,C26:C29,C36)</f>
        <v>6279658.6200000001</v>
      </c>
      <c r="D39" s="81">
        <f t="shared" si="6"/>
        <v>17133634.420000002</v>
      </c>
      <c r="E39" s="81">
        <f t="shared" si="6"/>
        <v>768465.67999999993</v>
      </c>
      <c r="F39" s="81">
        <f t="shared" si="6"/>
        <v>1378796.29</v>
      </c>
      <c r="G39" s="81">
        <f t="shared" si="6"/>
        <v>2147261.9699999997</v>
      </c>
      <c r="H39" s="81">
        <f t="shared" si="6"/>
        <v>11622441.48</v>
      </c>
      <c r="I39" s="81">
        <f t="shared" si="6"/>
        <v>7658454.9100000001</v>
      </c>
      <c r="J39" s="81">
        <f t="shared" si="6"/>
        <v>19280896.390000001</v>
      </c>
      <c r="K39" s="81">
        <f t="shared" si="6"/>
        <v>780927.19</v>
      </c>
      <c r="L39" s="81">
        <f t="shared" si="6"/>
        <v>316584.41000000003</v>
      </c>
      <c r="M39" s="81">
        <f t="shared" si="6"/>
        <v>1097511.6000000001</v>
      </c>
      <c r="N39" s="6"/>
    </row>
    <row r="40" spans="1:30" ht="13.5" customHeight="1">
      <c r="A40" s="103" t="s">
        <v>37</v>
      </c>
      <c r="B40" s="82">
        <f>SUM(B13,B30:B35,B37)</f>
        <v>12141736.34</v>
      </c>
      <c r="C40" s="82">
        <f t="shared" ref="C40:M40" si="7">SUM(C13,C30:C35,C37)</f>
        <v>3901889.95</v>
      </c>
      <c r="D40" s="82">
        <f t="shared" si="7"/>
        <v>16043626.289999999</v>
      </c>
      <c r="E40" s="82">
        <f t="shared" si="7"/>
        <v>139913</v>
      </c>
      <c r="F40" s="82">
        <f t="shared" si="7"/>
        <v>805009</v>
      </c>
      <c r="G40" s="82">
        <f t="shared" si="7"/>
        <v>944922</v>
      </c>
      <c r="H40" s="82">
        <f t="shared" si="7"/>
        <v>12281649.34</v>
      </c>
      <c r="I40" s="82">
        <f t="shared" si="7"/>
        <v>4706898.95</v>
      </c>
      <c r="J40" s="82">
        <f t="shared" si="7"/>
        <v>16988548.289999999</v>
      </c>
      <c r="K40" s="82">
        <f t="shared" si="7"/>
        <v>490542.69</v>
      </c>
      <c r="L40" s="82">
        <f t="shared" si="7"/>
        <v>288575</v>
      </c>
      <c r="M40" s="82">
        <f t="shared" si="7"/>
        <v>779117.69</v>
      </c>
      <c r="N40" s="6"/>
    </row>
    <row r="41" spans="1:30" ht="25" customHeight="1">
      <c r="A41" s="67" t="s">
        <v>54</v>
      </c>
      <c r="B41" s="74">
        <f>SUM(B38:B40)</f>
        <v>33688585.891580641</v>
      </c>
      <c r="C41" s="74">
        <f t="shared" ref="C41:M41" si="8">SUM(C38:C40)</f>
        <v>33943817.840064518</v>
      </c>
      <c r="D41" s="74">
        <f t="shared" si="8"/>
        <v>67632403.731645167</v>
      </c>
      <c r="E41" s="74">
        <f t="shared" si="8"/>
        <v>90161854.560499996</v>
      </c>
      <c r="F41" s="74">
        <f t="shared" si="8"/>
        <v>89109692.183600008</v>
      </c>
      <c r="G41" s="74">
        <f t="shared" si="8"/>
        <v>179271546.74409997</v>
      </c>
      <c r="H41" s="74">
        <f t="shared" si="8"/>
        <v>123850440.45208067</v>
      </c>
      <c r="I41" s="74">
        <f t="shared" si="8"/>
        <v>123053510.02366452</v>
      </c>
      <c r="J41" s="74">
        <f t="shared" si="8"/>
        <v>246903950.47574517</v>
      </c>
      <c r="K41" s="74">
        <f t="shared" si="8"/>
        <v>1376260.88</v>
      </c>
      <c r="L41" s="74">
        <f t="shared" si="8"/>
        <v>4004215.41</v>
      </c>
      <c r="M41" s="74">
        <f t="shared" si="8"/>
        <v>5380476.2899999991</v>
      </c>
      <c r="N41" s="6"/>
    </row>
    <row r="42" spans="1:30" ht="12.65" customHeight="1">
      <c r="A42" s="9"/>
    </row>
    <row r="43" spans="1:30" ht="12.65" customHeight="1">
      <c r="A43" s="9" t="s">
        <v>39</v>
      </c>
    </row>
  </sheetData>
  <sheetProtection algorithmName="SHA-512" hashValue="IxScRRI4WcrJ7s+YliTJPLddIDu6zRhYQhfpZWnBVSlwmLdPph9OfZOw5O/CNdXwOAXK7CH86A+TNJCMx5A99A==" saltValue="fA+b5h/X/70tU+bMtpGl0w==" spinCount="100000" sheet="1" objects="1" scenarios="1" formatCells="0"/>
  <mergeCells count="19">
    <mergeCell ref="J6:J8"/>
    <mergeCell ref="A1:M1"/>
    <mergeCell ref="A2:M2"/>
    <mergeCell ref="A4:A8"/>
    <mergeCell ref="B4:D5"/>
    <mergeCell ref="E4:G5"/>
    <mergeCell ref="H4:J5"/>
    <mergeCell ref="K4:M5"/>
    <mergeCell ref="B6:B8"/>
    <mergeCell ref="C6:C8"/>
    <mergeCell ref="D6:D8"/>
    <mergeCell ref="K6:K8"/>
    <mergeCell ref="L6:L8"/>
    <mergeCell ref="M6:M8"/>
    <mergeCell ref="E6:E8"/>
    <mergeCell ref="F6:F8"/>
    <mergeCell ref="G6:G8"/>
    <mergeCell ref="H6:H8"/>
    <mergeCell ref="I6:I8"/>
  </mergeCells>
  <pageMargins left="0.15748031496062992" right="0.15748031496062992" top="0.39370078740157483" bottom="0.39370078740157483" header="0.11811023622047245" footer="0.31496062992125984"/>
  <pageSetup paperSize="9" scale="8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6779-5804-4195-98AE-6D17D77AC3BA}">
  <dimension ref="A1:AD43"/>
  <sheetViews>
    <sheetView zoomScale="60" zoomScaleNormal="60" zoomScaleSheetLayoutView="98" workbookViewId="0">
      <pane xSplit="1" topLeftCell="B1" activePane="topRight" state="frozen"/>
      <selection pane="topRight" activeCell="R24" sqref="R24"/>
    </sheetView>
  </sheetViews>
  <sheetFormatPr defaultColWidth="9.1796875" defaultRowHeight="12.65" customHeight="1"/>
  <cols>
    <col min="1" max="1" width="23.453125" style="1" customWidth="1"/>
    <col min="2" max="10" width="12.7265625" style="1" customWidth="1"/>
    <col min="11" max="11" width="9.7265625" style="1" customWidth="1"/>
    <col min="12" max="12" width="11.453125" style="1" customWidth="1"/>
    <col min="13" max="13" width="12.453125" style="1" customWidth="1"/>
    <col min="14" max="14" width="15.54296875" style="1" customWidth="1"/>
    <col min="15" max="15" width="9.1796875" style="1"/>
    <col min="16" max="18" width="9.26953125" style="1" bestFit="1" customWidth="1"/>
    <col min="19" max="19" width="9.1796875" style="1"/>
    <col min="20" max="21" width="9.26953125" style="1" bestFit="1" customWidth="1"/>
    <col min="22" max="22" width="9.54296875" style="1" bestFit="1" customWidth="1"/>
    <col min="23" max="23" width="9.1796875" style="1"/>
    <col min="24" max="25" width="9.54296875" style="1" bestFit="1" customWidth="1"/>
    <col min="26" max="26" width="9.26953125" style="1" bestFit="1" customWidth="1"/>
    <col min="27" max="27" width="9.1796875" style="1"/>
    <col min="28" max="30" width="9.26953125" style="1" bestFit="1" customWidth="1"/>
    <col min="31" max="16384" width="9.1796875" style="1"/>
  </cols>
  <sheetData>
    <row r="1" spans="1:30" ht="13">
      <c r="A1" s="109" t="s">
        <v>120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30" ht="13">
      <c r="A2" s="110" t="s">
        <v>121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3" spans="1:30" ht="12.65" customHeight="1">
      <c r="M3" s="16" t="s">
        <v>57</v>
      </c>
    </row>
    <row r="4" spans="1:30" ht="12.65" customHeight="1">
      <c r="A4" s="111" t="s">
        <v>42</v>
      </c>
      <c r="B4" s="111" t="s">
        <v>43</v>
      </c>
      <c r="C4" s="114"/>
      <c r="D4" s="114"/>
      <c r="E4" s="111" t="s">
        <v>44</v>
      </c>
      <c r="F4" s="114"/>
      <c r="G4" s="114"/>
      <c r="H4" s="111" t="s">
        <v>45</v>
      </c>
      <c r="I4" s="114"/>
      <c r="J4" s="114"/>
      <c r="K4" s="111" t="s">
        <v>46</v>
      </c>
      <c r="L4" s="111"/>
      <c r="M4" s="111"/>
    </row>
    <row r="5" spans="1:30" ht="12.65" customHeight="1">
      <c r="A5" s="112"/>
      <c r="B5" s="115"/>
      <c r="C5" s="115"/>
      <c r="D5" s="115"/>
      <c r="E5" s="115"/>
      <c r="F5" s="115"/>
      <c r="G5" s="115"/>
      <c r="H5" s="115"/>
      <c r="I5" s="115"/>
      <c r="J5" s="115"/>
      <c r="K5" s="112"/>
      <c r="L5" s="112"/>
      <c r="M5" s="112"/>
    </row>
    <row r="6" spans="1:30" ht="12.65" customHeight="1">
      <c r="A6" s="112"/>
      <c r="B6" s="111" t="s">
        <v>62</v>
      </c>
      <c r="C6" s="111" t="s">
        <v>63</v>
      </c>
      <c r="D6" s="111" t="s">
        <v>49</v>
      </c>
      <c r="E6" s="111" t="s">
        <v>62</v>
      </c>
      <c r="F6" s="111" t="s">
        <v>63</v>
      </c>
      <c r="G6" s="111" t="s">
        <v>49</v>
      </c>
      <c r="H6" s="111" t="s">
        <v>62</v>
      </c>
      <c r="I6" s="111" t="s">
        <v>63</v>
      </c>
      <c r="J6" s="111" t="s">
        <v>49</v>
      </c>
      <c r="K6" s="111" t="s">
        <v>50</v>
      </c>
      <c r="L6" s="111" t="s">
        <v>64</v>
      </c>
      <c r="M6" s="111" t="s">
        <v>49</v>
      </c>
    </row>
    <row r="7" spans="1:30" ht="12.65" customHeight="1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</row>
    <row r="8" spans="1:30" ht="12.65" customHeight="1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</row>
    <row r="9" spans="1:30" ht="13.5" customHeight="1">
      <c r="A9" s="107" t="s">
        <v>7</v>
      </c>
      <c r="B9" s="21">
        <v>5696408</v>
      </c>
      <c r="C9" s="21">
        <v>15123050</v>
      </c>
      <c r="D9" s="76">
        <f>SUM(B9:C9)</f>
        <v>20819458</v>
      </c>
      <c r="E9" s="21">
        <v>76051342</v>
      </c>
      <c r="F9" s="21">
        <v>70922618</v>
      </c>
      <c r="G9" s="76">
        <f>SUM(E9:F9)</f>
        <v>146973960</v>
      </c>
      <c r="H9" s="77">
        <f>SUM(B9,E9)</f>
        <v>81747750</v>
      </c>
      <c r="I9" s="78">
        <f>SUM(C9,F9)</f>
        <v>86045668</v>
      </c>
      <c r="J9" s="77">
        <f>SUM(H9:I9)</f>
        <v>167793418</v>
      </c>
      <c r="K9" s="22">
        <v>0</v>
      </c>
      <c r="L9" s="22">
        <v>0</v>
      </c>
      <c r="M9" s="79">
        <f>SUM(K9:L9)</f>
        <v>0</v>
      </c>
      <c r="N9" s="23"/>
      <c r="O9" s="24"/>
      <c r="P9" s="24"/>
      <c r="Q9" s="25"/>
      <c r="X9" s="26"/>
      <c r="Y9" s="26"/>
      <c r="Z9" s="27"/>
    </row>
    <row r="10" spans="1:30" ht="13.5" customHeight="1">
      <c r="A10" s="107" t="s">
        <v>8</v>
      </c>
      <c r="B10" s="21">
        <v>1025604</v>
      </c>
      <c r="C10" s="21">
        <v>2219162</v>
      </c>
      <c r="D10" s="76">
        <f t="shared" ref="D10:D37" si="0">SUM(B10:C10)</f>
        <v>3244766</v>
      </c>
      <c r="E10" s="21">
        <v>7036028</v>
      </c>
      <c r="F10" s="21">
        <v>3713549</v>
      </c>
      <c r="G10" s="76">
        <f t="shared" ref="G10:G37" si="1">SUM(E10:F10)</f>
        <v>10749577</v>
      </c>
      <c r="H10" s="77">
        <f t="shared" ref="H10:I37" si="2">SUM(B10,E10)</f>
        <v>8061632</v>
      </c>
      <c r="I10" s="78">
        <f t="shared" si="2"/>
        <v>5932711</v>
      </c>
      <c r="J10" s="77">
        <f t="shared" ref="J10:J37" si="3">SUM(H10:I10)</f>
        <v>13994343</v>
      </c>
      <c r="K10" s="22">
        <v>0</v>
      </c>
      <c r="L10" s="22">
        <v>0</v>
      </c>
      <c r="M10" s="79">
        <f t="shared" ref="M10:M37" si="4">SUM(K10:L10)</f>
        <v>0</v>
      </c>
      <c r="N10" s="23"/>
      <c r="O10" s="24"/>
      <c r="P10" s="24"/>
      <c r="Q10" s="25"/>
      <c r="X10" s="26"/>
      <c r="Y10" s="26"/>
      <c r="Z10" s="27"/>
    </row>
    <row r="11" spans="1:30" ht="13.5" customHeight="1">
      <c r="A11" s="107" t="s">
        <v>9</v>
      </c>
      <c r="B11" s="21">
        <v>1839626</v>
      </c>
      <c r="C11" s="21">
        <v>1772758</v>
      </c>
      <c r="D11" s="76">
        <f t="shared" si="0"/>
        <v>3612384</v>
      </c>
      <c r="E11" s="21">
        <v>13726108</v>
      </c>
      <c r="F11" s="21">
        <v>20194926</v>
      </c>
      <c r="G11" s="76">
        <f t="shared" si="1"/>
        <v>33921034</v>
      </c>
      <c r="H11" s="77">
        <f t="shared" si="2"/>
        <v>15565734</v>
      </c>
      <c r="I11" s="78">
        <f t="shared" si="2"/>
        <v>21967684</v>
      </c>
      <c r="J11" s="77">
        <f t="shared" si="3"/>
        <v>37533418</v>
      </c>
      <c r="K11" s="22">
        <v>19621</v>
      </c>
      <c r="L11" s="22">
        <v>2878625</v>
      </c>
      <c r="M11" s="79">
        <f t="shared" si="4"/>
        <v>2898246</v>
      </c>
      <c r="N11" s="23"/>
      <c r="O11" s="28"/>
      <c r="P11" s="28"/>
      <c r="Q11" s="29"/>
      <c r="X11" s="26"/>
      <c r="Y11" s="26"/>
      <c r="Z11" s="27"/>
      <c r="AB11" s="26"/>
      <c r="AC11" s="26"/>
      <c r="AD11" s="26"/>
    </row>
    <row r="12" spans="1:30" ht="13.5" customHeight="1">
      <c r="A12" s="107" t="s">
        <v>10</v>
      </c>
      <c r="B12" s="21">
        <v>9958051</v>
      </c>
      <c r="C12" s="21">
        <v>4145370</v>
      </c>
      <c r="D12" s="76">
        <f t="shared" si="0"/>
        <v>14103421</v>
      </c>
      <c r="E12" s="21">
        <v>1080937</v>
      </c>
      <c r="F12" s="21">
        <v>1183790</v>
      </c>
      <c r="G12" s="76">
        <f t="shared" si="1"/>
        <v>2264727</v>
      </c>
      <c r="H12" s="77">
        <f t="shared" si="2"/>
        <v>11038988</v>
      </c>
      <c r="I12" s="78">
        <f t="shared" si="2"/>
        <v>5329160</v>
      </c>
      <c r="J12" s="77">
        <f t="shared" si="3"/>
        <v>16368148</v>
      </c>
      <c r="K12" s="22">
        <v>446605</v>
      </c>
      <c r="L12" s="22">
        <v>36863</v>
      </c>
      <c r="M12" s="79">
        <f t="shared" si="4"/>
        <v>483468</v>
      </c>
      <c r="N12" s="23"/>
      <c r="O12" s="28"/>
      <c r="P12" s="28"/>
      <c r="Q12" s="29"/>
      <c r="X12" s="26"/>
      <c r="Y12" s="26"/>
      <c r="Z12" s="27"/>
      <c r="AB12" s="26"/>
      <c r="AC12" s="26"/>
      <c r="AD12" s="26"/>
    </row>
    <row r="13" spans="1:30" ht="13.5" customHeight="1">
      <c r="A13" s="107" t="s">
        <v>11</v>
      </c>
      <c r="B13" s="21">
        <v>10959357</v>
      </c>
      <c r="C13" s="21">
        <v>2965602</v>
      </c>
      <c r="D13" s="76">
        <f t="shared" si="0"/>
        <v>13924959</v>
      </c>
      <c r="E13" s="21">
        <v>9637</v>
      </c>
      <c r="F13" s="21">
        <v>582371</v>
      </c>
      <c r="G13" s="76">
        <f t="shared" si="1"/>
        <v>592008</v>
      </c>
      <c r="H13" s="77">
        <f t="shared" si="2"/>
        <v>10968994</v>
      </c>
      <c r="I13" s="78">
        <f t="shared" si="2"/>
        <v>3547973</v>
      </c>
      <c r="J13" s="77">
        <f t="shared" si="3"/>
        <v>14516967</v>
      </c>
      <c r="K13" s="30">
        <v>329654</v>
      </c>
      <c r="L13" s="30">
        <v>267933</v>
      </c>
      <c r="M13" s="79">
        <f t="shared" si="4"/>
        <v>597587</v>
      </c>
      <c r="N13" s="23"/>
      <c r="O13" s="28"/>
      <c r="P13" s="28"/>
      <c r="Q13" s="29"/>
      <c r="X13" s="26"/>
      <c r="Y13" s="26"/>
      <c r="Z13" s="27"/>
      <c r="AB13" s="26"/>
      <c r="AC13" s="26"/>
      <c r="AD13" s="26"/>
    </row>
    <row r="14" spans="1:30" ht="13.5" customHeight="1">
      <c r="A14" s="107" t="s">
        <v>12</v>
      </c>
      <c r="B14" s="21">
        <v>47666</v>
      </c>
      <c r="C14" s="21">
        <v>39717</v>
      </c>
      <c r="D14" s="76">
        <f t="shared" si="0"/>
        <v>87383</v>
      </c>
      <c r="E14" s="21">
        <v>2730</v>
      </c>
      <c r="F14" s="21">
        <v>2730</v>
      </c>
      <c r="G14" s="76">
        <f t="shared" si="1"/>
        <v>5460</v>
      </c>
      <c r="H14" s="77">
        <f t="shared" si="2"/>
        <v>50396</v>
      </c>
      <c r="I14" s="78">
        <f t="shared" si="2"/>
        <v>42447</v>
      </c>
      <c r="J14" s="77">
        <f t="shared" si="3"/>
        <v>92843</v>
      </c>
      <c r="K14" s="22">
        <v>0</v>
      </c>
      <c r="L14" s="22">
        <v>0</v>
      </c>
      <c r="M14" s="79">
        <f t="shared" si="4"/>
        <v>0</v>
      </c>
      <c r="N14" s="23"/>
      <c r="O14" s="28"/>
      <c r="P14" s="24"/>
      <c r="Q14" s="29"/>
      <c r="X14" s="26"/>
      <c r="Y14" s="26"/>
      <c r="Z14" s="27"/>
    </row>
    <row r="15" spans="1:30" ht="13.5" customHeight="1">
      <c r="A15" s="107" t="s">
        <v>13</v>
      </c>
      <c r="B15" s="21">
        <v>406770</v>
      </c>
      <c r="C15" s="21">
        <v>383427</v>
      </c>
      <c r="D15" s="76">
        <f t="shared" si="0"/>
        <v>790197</v>
      </c>
      <c r="E15" s="21">
        <v>85928</v>
      </c>
      <c r="F15" s="21">
        <v>108328</v>
      </c>
      <c r="G15" s="76">
        <f t="shared" si="1"/>
        <v>194256</v>
      </c>
      <c r="H15" s="77">
        <f t="shared" si="2"/>
        <v>492698</v>
      </c>
      <c r="I15" s="78">
        <f t="shared" si="2"/>
        <v>491755</v>
      </c>
      <c r="J15" s="77">
        <f t="shared" si="3"/>
        <v>984453</v>
      </c>
      <c r="K15" s="22">
        <v>0</v>
      </c>
      <c r="L15" s="22">
        <v>0</v>
      </c>
      <c r="M15" s="79">
        <f t="shared" si="4"/>
        <v>0</v>
      </c>
      <c r="N15" s="23"/>
      <c r="O15" s="28"/>
      <c r="P15" s="24"/>
      <c r="Q15" s="29"/>
      <c r="X15" s="26"/>
      <c r="Y15" s="26"/>
      <c r="Z15" s="27"/>
    </row>
    <row r="16" spans="1:30" ht="13.5" customHeight="1">
      <c r="A16" s="107" t="s">
        <v>14</v>
      </c>
      <c r="B16" s="21">
        <v>97411</v>
      </c>
      <c r="C16" s="21">
        <v>74178</v>
      </c>
      <c r="D16" s="76">
        <f t="shared" si="0"/>
        <v>171589</v>
      </c>
      <c r="E16" s="21">
        <v>0</v>
      </c>
      <c r="F16" s="21">
        <v>0</v>
      </c>
      <c r="G16" s="76">
        <f t="shared" si="1"/>
        <v>0</v>
      </c>
      <c r="H16" s="77">
        <f t="shared" si="2"/>
        <v>97411</v>
      </c>
      <c r="I16" s="78">
        <f t="shared" si="2"/>
        <v>74178</v>
      </c>
      <c r="J16" s="77">
        <f t="shared" si="3"/>
        <v>171589</v>
      </c>
      <c r="K16" s="22">
        <v>0</v>
      </c>
      <c r="L16" s="22">
        <v>0</v>
      </c>
      <c r="M16" s="79">
        <f t="shared" si="4"/>
        <v>0</v>
      </c>
      <c r="N16" s="23"/>
      <c r="O16" s="28"/>
      <c r="P16" s="24"/>
      <c r="Q16" s="29"/>
      <c r="X16" s="26"/>
      <c r="Y16" s="26"/>
      <c r="Z16" s="27"/>
    </row>
    <row r="17" spans="1:30" ht="13.5" customHeight="1">
      <c r="A17" s="107" t="s">
        <v>15</v>
      </c>
      <c r="B17" s="21">
        <v>0</v>
      </c>
      <c r="C17" s="21">
        <v>0</v>
      </c>
      <c r="D17" s="76">
        <f t="shared" si="0"/>
        <v>0</v>
      </c>
      <c r="E17" s="21">
        <v>0</v>
      </c>
      <c r="F17" s="21">
        <v>0</v>
      </c>
      <c r="G17" s="76">
        <f t="shared" si="1"/>
        <v>0</v>
      </c>
      <c r="H17" s="77">
        <f t="shared" si="2"/>
        <v>0</v>
      </c>
      <c r="I17" s="78">
        <f t="shared" si="2"/>
        <v>0</v>
      </c>
      <c r="J17" s="77">
        <f t="shared" si="3"/>
        <v>0</v>
      </c>
      <c r="K17" s="21">
        <v>0</v>
      </c>
      <c r="L17" s="22">
        <v>0</v>
      </c>
      <c r="M17" s="79">
        <f t="shared" si="4"/>
        <v>0</v>
      </c>
      <c r="N17" s="23"/>
      <c r="O17" s="28"/>
      <c r="P17" s="28"/>
      <c r="Q17" s="29"/>
      <c r="X17" s="26"/>
      <c r="Y17" s="26"/>
      <c r="Z17" s="27"/>
    </row>
    <row r="18" spans="1:30" ht="13.5" customHeight="1">
      <c r="A18" s="107" t="s">
        <v>16</v>
      </c>
      <c r="B18" s="21">
        <v>42051</v>
      </c>
      <c r="C18" s="21">
        <v>33274</v>
      </c>
      <c r="D18" s="76">
        <f t="shared" si="0"/>
        <v>75325</v>
      </c>
      <c r="E18" s="21">
        <v>0</v>
      </c>
      <c r="F18" s="21">
        <v>0</v>
      </c>
      <c r="G18" s="76">
        <f t="shared" si="1"/>
        <v>0</v>
      </c>
      <c r="H18" s="77">
        <f t="shared" si="2"/>
        <v>42051</v>
      </c>
      <c r="I18" s="78">
        <f t="shared" si="2"/>
        <v>33274</v>
      </c>
      <c r="J18" s="77">
        <f t="shared" si="3"/>
        <v>75325</v>
      </c>
      <c r="K18" s="22">
        <v>0</v>
      </c>
      <c r="L18" s="22">
        <v>0</v>
      </c>
      <c r="M18" s="79">
        <f t="shared" si="4"/>
        <v>0</v>
      </c>
      <c r="N18" s="23"/>
      <c r="O18" s="24"/>
      <c r="P18" s="24"/>
      <c r="Q18" s="29"/>
      <c r="X18" s="26"/>
      <c r="Y18" s="26"/>
      <c r="Z18" s="27"/>
    </row>
    <row r="19" spans="1:30" ht="13.5" customHeight="1">
      <c r="A19" s="107" t="s">
        <v>17</v>
      </c>
      <c r="B19" s="21">
        <v>42733</v>
      </c>
      <c r="C19" s="21">
        <v>40234</v>
      </c>
      <c r="D19" s="76">
        <f t="shared" si="0"/>
        <v>82967</v>
      </c>
      <c r="E19" s="21">
        <v>0</v>
      </c>
      <c r="F19" s="21">
        <v>0</v>
      </c>
      <c r="G19" s="76">
        <f t="shared" si="1"/>
        <v>0</v>
      </c>
      <c r="H19" s="77">
        <f t="shared" si="2"/>
        <v>42733</v>
      </c>
      <c r="I19" s="78">
        <f t="shared" si="2"/>
        <v>40234</v>
      </c>
      <c r="J19" s="77">
        <f t="shared" si="3"/>
        <v>82967</v>
      </c>
      <c r="K19" s="22">
        <v>110</v>
      </c>
      <c r="L19" s="22">
        <v>0</v>
      </c>
      <c r="M19" s="79">
        <f t="shared" si="4"/>
        <v>110</v>
      </c>
      <c r="N19" s="23"/>
      <c r="O19" s="24"/>
      <c r="P19" s="24"/>
      <c r="Q19" s="29"/>
      <c r="X19" s="26"/>
      <c r="Y19" s="26"/>
      <c r="Z19" s="27"/>
    </row>
    <row r="20" spans="1:30" ht="13.5" customHeight="1">
      <c r="A20" s="63" t="s">
        <v>18</v>
      </c>
      <c r="B20" s="21">
        <v>0</v>
      </c>
      <c r="C20" s="21">
        <v>0</v>
      </c>
      <c r="D20" s="76">
        <f t="shared" si="0"/>
        <v>0</v>
      </c>
      <c r="E20" s="21">
        <v>0</v>
      </c>
      <c r="F20" s="21">
        <v>0</v>
      </c>
      <c r="G20" s="76">
        <f t="shared" si="1"/>
        <v>0</v>
      </c>
      <c r="H20" s="77">
        <f t="shared" si="2"/>
        <v>0</v>
      </c>
      <c r="I20" s="78">
        <f t="shared" si="2"/>
        <v>0</v>
      </c>
      <c r="J20" s="77">
        <f t="shared" si="3"/>
        <v>0</v>
      </c>
      <c r="K20" s="22">
        <v>0</v>
      </c>
      <c r="L20" s="22">
        <v>0</v>
      </c>
      <c r="M20" s="79">
        <f t="shared" si="4"/>
        <v>0</v>
      </c>
      <c r="N20" s="23"/>
      <c r="O20" s="28"/>
      <c r="P20" s="28"/>
      <c r="Q20" s="29"/>
    </row>
    <row r="21" spans="1:30" ht="13.5" customHeight="1">
      <c r="A21" s="63" t="s">
        <v>19</v>
      </c>
      <c r="B21" s="21">
        <v>1440301</v>
      </c>
      <c r="C21" s="21">
        <v>5354299</v>
      </c>
      <c r="D21" s="76">
        <f t="shared" si="0"/>
        <v>6794600</v>
      </c>
      <c r="E21" s="21">
        <v>7286747</v>
      </c>
      <c r="F21" s="21">
        <v>5476413</v>
      </c>
      <c r="G21" s="76">
        <f t="shared" si="1"/>
        <v>12763160</v>
      </c>
      <c r="H21" s="77">
        <f t="shared" si="2"/>
        <v>8727048</v>
      </c>
      <c r="I21" s="78">
        <f t="shared" si="2"/>
        <v>10830712</v>
      </c>
      <c r="J21" s="77">
        <f t="shared" si="3"/>
        <v>19557760</v>
      </c>
      <c r="K21" s="22">
        <v>0</v>
      </c>
      <c r="L21" s="22">
        <v>0</v>
      </c>
      <c r="M21" s="79">
        <f t="shared" si="4"/>
        <v>0</v>
      </c>
      <c r="N21" s="23"/>
      <c r="O21" s="28"/>
      <c r="P21" s="28"/>
      <c r="Q21" s="29"/>
    </row>
    <row r="22" spans="1:30" ht="13.5" customHeight="1">
      <c r="A22" s="63" t="s">
        <v>20</v>
      </c>
      <c r="B22" s="21">
        <v>189</v>
      </c>
      <c r="C22" s="21">
        <v>1</v>
      </c>
      <c r="D22" s="76">
        <f t="shared" si="0"/>
        <v>190</v>
      </c>
      <c r="E22" s="21">
        <v>0</v>
      </c>
      <c r="F22" s="21">
        <v>0</v>
      </c>
      <c r="G22" s="76">
        <f t="shared" si="1"/>
        <v>0</v>
      </c>
      <c r="H22" s="77">
        <f t="shared" si="2"/>
        <v>189</v>
      </c>
      <c r="I22" s="78">
        <f t="shared" si="2"/>
        <v>1</v>
      </c>
      <c r="J22" s="77">
        <f t="shared" si="3"/>
        <v>190</v>
      </c>
      <c r="K22" s="22">
        <v>0</v>
      </c>
      <c r="L22" s="22">
        <v>0</v>
      </c>
      <c r="M22" s="79">
        <f t="shared" si="4"/>
        <v>0</v>
      </c>
      <c r="N22" s="23"/>
      <c r="O22" s="24"/>
      <c r="P22" s="24"/>
      <c r="Q22" s="29"/>
    </row>
    <row r="23" spans="1:30" ht="13.5" customHeight="1">
      <c r="A23" s="107" t="s">
        <v>21</v>
      </c>
      <c r="B23" s="21">
        <v>0</v>
      </c>
      <c r="C23" s="21">
        <v>0</v>
      </c>
      <c r="D23" s="76">
        <f t="shared" si="0"/>
        <v>0</v>
      </c>
      <c r="E23" s="21">
        <v>0</v>
      </c>
      <c r="F23" s="21">
        <v>0</v>
      </c>
      <c r="G23" s="76">
        <f t="shared" si="1"/>
        <v>0</v>
      </c>
      <c r="H23" s="77">
        <f t="shared" si="2"/>
        <v>0</v>
      </c>
      <c r="I23" s="78">
        <f t="shared" si="2"/>
        <v>0</v>
      </c>
      <c r="J23" s="77">
        <f t="shared" si="3"/>
        <v>0</v>
      </c>
      <c r="K23" s="22">
        <v>0</v>
      </c>
      <c r="L23" s="22">
        <v>0</v>
      </c>
      <c r="M23" s="79">
        <f t="shared" si="4"/>
        <v>0</v>
      </c>
      <c r="N23" s="23"/>
      <c r="O23" s="24"/>
      <c r="P23" s="24"/>
      <c r="Q23" s="29"/>
      <c r="X23" s="26"/>
    </row>
    <row r="24" spans="1:30" ht="13.5" customHeight="1">
      <c r="A24" s="107" t="s">
        <v>22</v>
      </c>
      <c r="B24" s="21">
        <v>0</v>
      </c>
      <c r="C24" s="21">
        <v>0</v>
      </c>
      <c r="D24" s="76">
        <f t="shared" si="0"/>
        <v>0</v>
      </c>
      <c r="E24" s="21">
        <v>0</v>
      </c>
      <c r="F24" s="21">
        <v>0</v>
      </c>
      <c r="G24" s="76">
        <f t="shared" si="1"/>
        <v>0</v>
      </c>
      <c r="H24" s="77">
        <f t="shared" si="2"/>
        <v>0</v>
      </c>
      <c r="I24" s="78">
        <f t="shared" si="2"/>
        <v>0</v>
      </c>
      <c r="J24" s="77">
        <f t="shared" si="3"/>
        <v>0</v>
      </c>
      <c r="K24" s="22">
        <v>0</v>
      </c>
      <c r="L24" s="22">
        <v>0</v>
      </c>
      <c r="M24" s="79">
        <f t="shared" si="4"/>
        <v>0</v>
      </c>
      <c r="N24" s="23"/>
      <c r="O24" s="28"/>
      <c r="P24" s="28"/>
      <c r="Q24" s="29"/>
      <c r="X24" s="26"/>
      <c r="Y24" s="26"/>
      <c r="Z24" s="27"/>
      <c r="AB24" s="26"/>
      <c r="AD24" s="26"/>
    </row>
    <row r="25" spans="1:30" ht="13.5" customHeight="1">
      <c r="A25" s="107" t="s">
        <v>23</v>
      </c>
      <c r="B25" s="21">
        <v>238</v>
      </c>
      <c r="C25" s="21">
        <v>0</v>
      </c>
      <c r="D25" s="76">
        <f t="shared" si="0"/>
        <v>238</v>
      </c>
      <c r="E25" s="21">
        <v>0</v>
      </c>
      <c r="F25" s="21">
        <v>0</v>
      </c>
      <c r="G25" s="76">
        <f t="shared" si="1"/>
        <v>0</v>
      </c>
      <c r="H25" s="77">
        <f t="shared" si="2"/>
        <v>238</v>
      </c>
      <c r="I25" s="78">
        <f t="shared" si="2"/>
        <v>0</v>
      </c>
      <c r="J25" s="77">
        <f t="shared" si="3"/>
        <v>238</v>
      </c>
      <c r="K25" s="22">
        <v>0</v>
      </c>
      <c r="L25" s="22">
        <v>0</v>
      </c>
      <c r="M25" s="79">
        <f t="shared" si="4"/>
        <v>0</v>
      </c>
      <c r="N25" s="23"/>
      <c r="O25" s="24"/>
      <c r="P25" s="24"/>
      <c r="Q25" s="29"/>
      <c r="X25" s="26"/>
    </row>
    <row r="26" spans="1:30" ht="13.5" customHeight="1">
      <c r="A26" s="107" t="s">
        <v>24</v>
      </c>
      <c r="B26" s="21">
        <v>530676</v>
      </c>
      <c r="C26" s="21">
        <v>229537</v>
      </c>
      <c r="D26" s="76">
        <f t="shared" si="0"/>
        <v>760213</v>
      </c>
      <c r="E26" s="21">
        <v>0</v>
      </c>
      <c r="F26" s="21">
        <v>12865</v>
      </c>
      <c r="G26" s="76">
        <f t="shared" si="1"/>
        <v>12865</v>
      </c>
      <c r="H26" s="77">
        <f t="shared" si="2"/>
        <v>530676</v>
      </c>
      <c r="I26" s="78">
        <f t="shared" si="2"/>
        <v>242402</v>
      </c>
      <c r="J26" s="77">
        <f t="shared" si="3"/>
        <v>773078</v>
      </c>
      <c r="K26" s="22">
        <v>160598</v>
      </c>
      <c r="L26" s="22">
        <v>185790</v>
      </c>
      <c r="M26" s="79">
        <f t="shared" si="4"/>
        <v>346388</v>
      </c>
      <c r="N26" s="23"/>
      <c r="O26" s="28"/>
      <c r="P26" s="24"/>
      <c r="Q26" s="29"/>
      <c r="X26" s="26"/>
      <c r="Y26" s="26"/>
      <c r="Z26" s="27"/>
      <c r="AB26" s="26"/>
      <c r="AD26" s="26"/>
    </row>
    <row r="27" spans="1:30" ht="13.5" customHeight="1">
      <c r="A27" s="107" t="s">
        <v>25</v>
      </c>
      <c r="B27" s="21">
        <v>19390</v>
      </c>
      <c r="C27" s="21">
        <v>15149</v>
      </c>
      <c r="D27" s="76">
        <f t="shared" si="0"/>
        <v>34539</v>
      </c>
      <c r="E27" s="21">
        <v>0</v>
      </c>
      <c r="F27" s="21">
        <v>0</v>
      </c>
      <c r="G27" s="76">
        <f t="shared" si="1"/>
        <v>0</v>
      </c>
      <c r="H27" s="77">
        <f t="shared" si="2"/>
        <v>19390</v>
      </c>
      <c r="I27" s="78">
        <f t="shared" si="2"/>
        <v>15149</v>
      </c>
      <c r="J27" s="77">
        <f t="shared" si="3"/>
        <v>34539</v>
      </c>
      <c r="K27" s="22">
        <v>0</v>
      </c>
      <c r="L27" s="22">
        <v>0</v>
      </c>
      <c r="M27" s="79">
        <f t="shared" si="4"/>
        <v>0</v>
      </c>
      <c r="N27" s="23"/>
      <c r="O27" s="28"/>
      <c r="P27" s="24"/>
      <c r="Q27" s="29"/>
      <c r="X27" s="26"/>
      <c r="Y27" s="26"/>
      <c r="Z27" s="27"/>
    </row>
    <row r="28" spans="1:30" ht="13.5" customHeight="1">
      <c r="A28" s="107" t="s">
        <v>26</v>
      </c>
      <c r="B28" s="21">
        <v>148138</v>
      </c>
      <c r="C28" s="21">
        <v>248072</v>
      </c>
      <c r="D28" s="76">
        <f t="shared" si="0"/>
        <v>396210</v>
      </c>
      <c r="E28" s="21">
        <v>0</v>
      </c>
      <c r="F28" s="21">
        <v>0</v>
      </c>
      <c r="G28" s="76">
        <f t="shared" si="1"/>
        <v>0</v>
      </c>
      <c r="H28" s="77">
        <f t="shared" si="2"/>
        <v>148138</v>
      </c>
      <c r="I28" s="78">
        <f t="shared" si="2"/>
        <v>248072</v>
      </c>
      <c r="J28" s="77">
        <f t="shared" si="3"/>
        <v>396210</v>
      </c>
      <c r="K28" s="22">
        <v>510</v>
      </c>
      <c r="L28" s="22">
        <v>0</v>
      </c>
      <c r="M28" s="79">
        <f t="shared" si="4"/>
        <v>510</v>
      </c>
      <c r="N28" s="23"/>
      <c r="O28" s="28"/>
      <c r="P28" s="24"/>
      <c r="Q28" s="29"/>
      <c r="X28" s="26"/>
      <c r="Y28" s="26"/>
      <c r="Z28" s="27"/>
    </row>
    <row r="29" spans="1:30" ht="13.5" customHeight="1">
      <c r="A29" s="107" t="s">
        <v>27</v>
      </c>
      <c r="B29" s="21">
        <v>1041306</v>
      </c>
      <c r="C29" s="21">
        <v>1839006</v>
      </c>
      <c r="D29" s="76">
        <f t="shared" si="0"/>
        <v>2880312</v>
      </c>
      <c r="E29" s="21">
        <v>0</v>
      </c>
      <c r="F29" s="21">
        <v>142528</v>
      </c>
      <c r="G29" s="76">
        <f t="shared" si="1"/>
        <v>142528</v>
      </c>
      <c r="H29" s="77">
        <f t="shared" si="2"/>
        <v>1041306</v>
      </c>
      <c r="I29" s="78">
        <f t="shared" si="2"/>
        <v>1981534</v>
      </c>
      <c r="J29" s="77">
        <f t="shared" si="3"/>
        <v>3022840</v>
      </c>
      <c r="K29" s="22">
        <v>0</v>
      </c>
      <c r="L29" s="22">
        <v>14362</v>
      </c>
      <c r="M29" s="79">
        <f t="shared" si="4"/>
        <v>14362</v>
      </c>
      <c r="N29" s="23"/>
      <c r="O29" s="28"/>
      <c r="P29" s="24"/>
      <c r="Q29" s="29"/>
      <c r="X29" s="26"/>
      <c r="Y29" s="26"/>
      <c r="Z29" s="27"/>
    </row>
    <row r="30" spans="1:30" ht="13.5" customHeight="1">
      <c r="A30" s="107" t="s">
        <v>28</v>
      </c>
      <c r="B30" s="21">
        <v>125111</v>
      </c>
      <c r="C30" s="21">
        <v>14259</v>
      </c>
      <c r="D30" s="76">
        <f t="shared" si="0"/>
        <v>139370</v>
      </c>
      <c r="E30" s="21">
        <v>90340</v>
      </c>
      <c r="F30" s="21">
        <v>0</v>
      </c>
      <c r="G30" s="76">
        <f t="shared" si="1"/>
        <v>90340</v>
      </c>
      <c r="H30" s="77">
        <f t="shared" si="2"/>
        <v>215451</v>
      </c>
      <c r="I30" s="78">
        <f t="shared" si="2"/>
        <v>14259</v>
      </c>
      <c r="J30" s="77">
        <f t="shared" si="3"/>
        <v>229710</v>
      </c>
      <c r="K30" s="22">
        <v>0</v>
      </c>
      <c r="L30" s="22">
        <v>0</v>
      </c>
      <c r="M30" s="79">
        <f t="shared" si="4"/>
        <v>0</v>
      </c>
      <c r="N30" s="31"/>
      <c r="O30" s="28"/>
      <c r="P30" s="24"/>
      <c r="Q30" s="29"/>
      <c r="X30" s="26"/>
      <c r="Y30" s="26"/>
      <c r="Z30" s="27"/>
      <c r="AB30" s="26"/>
      <c r="AD30" s="26"/>
    </row>
    <row r="31" spans="1:30" ht="13.5" customHeight="1">
      <c r="A31" s="107" t="s">
        <v>29</v>
      </c>
      <c r="B31" s="21">
        <v>1564882</v>
      </c>
      <c r="C31" s="21">
        <v>319959</v>
      </c>
      <c r="D31" s="76">
        <f t="shared" si="0"/>
        <v>1884841</v>
      </c>
      <c r="E31" s="21">
        <v>0</v>
      </c>
      <c r="F31" s="21">
        <v>0</v>
      </c>
      <c r="G31" s="76">
        <f t="shared" si="1"/>
        <v>0</v>
      </c>
      <c r="H31" s="77">
        <f t="shared" si="2"/>
        <v>1564882</v>
      </c>
      <c r="I31" s="78">
        <f t="shared" si="2"/>
        <v>319959</v>
      </c>
      <c r="J31" s="77">
        <f t="shared" si="3"/>
        <v>1884841</v>
      </c>
      <c r="K31" s="22">
        <v>1007</v>
      </c>
      <c r="L31" s="22">
        <v>0</v>
      </c>
      <c r="M31" s="79">
        <f t="shared" si="4"/>
        <v>1007</v>
      </c>
      <c r="N31" s="32"/>
      <c r="O31" s="24"/>
      <c r="P31" s="24"/>
      <c r="Q31" s="29"/>
      <c r="X31" s="26"/>
      <c r="Y31" s="26"/>
      <c r="Z31" s="27"/>
    </row>
    <row r="32" spans="1:30" ht="13.5" customHeight="1">
      <c r="A32" s="107" t="s">
        <v>30</v>
      </c>
      <c r="B32" s="21">
        <v>131089</v>
      </c>
      <c r="C32" s="21">
        <v>42305</v>
      </c>
      <c r="D32" s="76">
        <f t="shared" si="0"/>
        <v>173394</v>
      </c>
      <c r="E32" s="21">
        <v>0</v>
      </c>
      <c r="F32" s="21">
        <v>0</v>
      </c>
      <c r="G32" s="76">
        <f t="shared" si="1"/>
        <v>0</v>
      </c>
      <c r="H32" s="77">
        <f t="shared" si="2"/>
        <v>131089</v>
      </c>
      <c r="I32" s="78">
        <f t="shared" si="2"/>
        <v>42305</v>
      </c>
      <c r="J32" s="77">
        <f t="shared" si="3"/>
        <v>173394</v>
      </c>
      <c r="K32" s="22">
        <v>0</v>
      </c>
      <c r="L32" s="22">
        <v>0</v>
      </c>
      <c r="M32" s="79">
        <f t="shared" si="4"/>
        <v>0</v>
      </c>
      <c r="N32" s="31"/>
      <c r="O32" s="24"/>
      <c r="P32" s="24"/>
      <c r="Q32" s="29"/>
      <c r="X32" s="26"/>
      <c r="Y32" s="26"/>
      <c r="Z32" s="27"/>
    </row>
    <row r="33" spans="1:30" ht="13.5" customHeight="1">
      <c r="A33" s="107" t="s">
        <v>31</v>
      </c>
      <c r="B33" s="21">
        <v>44108</v>
      </c>
      <c r="C33" s="21">
        <v>87</v>
      </c>
      <c r="D33" s="76">
        <f t="shared" si="0"/>
        <v>44195</v>
      </c>
      <c r="E33" s="21">
        <v>0</v>
      </c>
      <c r="F33" s="21">
        <v>0</v>
      </c>
      <c r="G33" s="76">
        <f t="shared" si="1"/>
        <v>0</v>
      </c>
      <c r="H33" s="77">
        <f t="shared" si="2"/>
        <v>44108</v>
      </c>
      <c r="I33" s="78">
        <f t="shared" si="2"/>
        <v>87</v>
      </c>
      <c r="J33" s="77">
        <f t="shared" si="3"/>
        <v>44195</v>
      </c>
      <c r="K33" s="22">
        <v>0</v>
      </c>
      <c r="L33" s="22">
        <v>0</v>
      </c>
      <c r="M33" s="79">
        <f t="shared" si="4"/>
        <v>0</v>
      </c>
      <c r="N33" s="31"/>
    </row>
    <row r="34" spans="1:30" ht="13.5" customHeight="1">
      <c r="A34" s="107" t="s">
        <v>32</v>
      </c>
      <c r="B34" s="21">
        <v>63702</v>
      </c>
      <c r="C34" s="21">
        <v>26596</v>
      </c>
      <c r="D34" s="76">
        <f t="shared" si="0"/>
        <v>90298</v>
      </c>
      <c r="E34" s="21">
        <v>0</v>
      </c>
      <c r="F34" s="21">
        <v>0</v>
      </c>
      <c r="G34" s="76">
        <f t="shared" si="1"/>
        <v>0</v>
      </c>
      <c r="H34" s="77">
        <f t="shared" si="2"/>
        <v>63702</v>
      </c>
      <c r="I34" s="78">
        <f t="shared" si="2"/>
        <v>26596</v>
      </c>
      <c r="J34" s="77">
        <f t="shared" si="3"/>
        <v>90298</v>
      </c>
      <c r="K34" s="22">
        <v>0</v>
      </c>
      <c r="L34" s="22">
        <v>0</v>
      </c>
      <c r="M34" s="79">
        <f t="shared" si="4"/>
        <v>0</v>
      </c>
      <c r="N34" s="31"/>
      <c r="X34" s="26"/>
      <c r="Y34" s="26"/>
      <c r="Z34" s="27"/>
      <c r="AB34" s="26"/>
      <c r="AD34" s="26"/>
    </row>
    <row r="35" spans="1:30" ht="13.5" customHeight="1">
      <c r="A35" s="107" t="s">
        <v>81</v>
      </c>
      <c r="B35" s="21">
        <v>4320</v>
      </c>
      <c r="C35" s="21">
        <v>542</v>
      </c>
      <c r="D35" s="76">
        <f t="shared" si="0"/>
        <v>4862</v>
      </c>
      <c r="E35" s="21">
        <v>0</v>
      </c>
      <c r="F35" s="21">
        <v>0</v>
      </c>
      <c r="G35" s="76"/>
      <c r="H35" s="77">
        <f t="shared" si="2"/>
        <v>4320</v>
      </c>
      <c r="I35" s="78">
        <f t="shared" si="2"/>
        <v>542</v>
      </c>
      <c r="J35" s="77">
        <f t="shared" si="3"/>
        <v>4862</v>
      </c>
      <c r="K35" s="22">
        <v>0</v>
      </c>
      <c r="L35" s="22">
        <v>0</v>
      </c>
      <c r="M35" s="79">
        <f t="shared" si="4"/>
        <v>0</v>
      </c>
      <c r="N35" s="31"/>
      <c r="X35" s="26"/>
      <c r="Y35" s="26"/>
      <c r="Z35" s="27"/>
      <c r="AB35" s="26"/>
      <c r="AD35" s="26"/>
    </row>
    <row r="36" spans="1:30" ht="13.5" customHeight="1">
      <c r="A36" s="107" t="s">
        <v>33</v>
      </c>
      <c r="B36" s="21">
        <v>0</v>
      </c>
      <c r="C36" s="21">
        <v>0</v>
      </c>
      <c r="D36" s="76">
        <f t="shared" si="0"/>
        <v>0</v>
      </c>
      <c r="E36" s="21">
        <v>0</v>
      </c>
      <c r="F36" s="21">
        <v>0</v>
      </c>
      <c r="G36" s="76">
        <f t="shared" si="1"/>
        <v>0</v>
      </c>
      <c r="H36" s="77">
        <f t="shared" si="2"/>
        <v>0</v>
      </c>
      <c r="I36" s="78">
        <f t="shared" si="2"/>
        <v>0</v>
      </c>
      <c r="J36" s="77">
        <f t="shared" si="3"/>
        <v>0</v>
      </c>
      <c r="K36" s="22">
        <v>0</v>
      </c>
      <c r="L36" s="22">
        <v>0</v>
      </c>
      <c r="M36" s="79">
        <f t="shared" si="4"/>
        <v>0</v>
      </c>
      <c r="N36" s="31"/>
    </row>
    <row r="37" spans="1:30" ht="13.5" customHeight="1">
      <c r="A37" s="107" t="s">
        <v>34</v>
      </c>
      <c r="B37" s="21">
        <v>24073</v>
      </c>
      <c r="C37" s="21">
        <v>79898</v>
      </c>
      <c r="D37" s="76">
        <f t="shared" si="0"/>
        <v>103971</v>
      </c>
      <c r="E37" s="21">
        <v>0</v>
      </c>
      <c r="F37" s="21">
        <v>0</v>
      </c>
      <c r="G37" s="76">
        <f t="shared" si="1"/>
        <v>0</v>
      </c>
      <c r="H37" s="77">
        <f t="shared" si="2"/>
        <v>24073</v>
      </c>
      <c r="I37" s="78">
        <f t="shared" si="2"/>
        <v>79898</v>
      </c>
      <c r="J37" s="77">
        <f t="shared" si="3"/>
        <v>103971</v>
      </c>
      <c r="K37" s="22">
        <v>22839</v>
      </c>
      <c r="L37" s="22">
        <v>0</v>
      </c>
      <c r="M37" s="79">
        <f t="shared" si="4"/>
        <v>22839</v>
      </c>
      <c r="N37" s="31"/>
    </row>
    <row r="38" spans="1:30" ht="25" customHeight="1">
      <c r="A38" s="106" t="s">
        <v>53</v>
      </c>
      <c r="B38" s="108">
        <f>SUM(B9:B11,B14:B25)</f>
        <v>10638997</v>
      </c>
      <c r="C38" s="108">
        <f t="shared" ref="C38:M38" si="5">SUM(C9:C11,C14:C25)</f>
        <v>25040100</v>
      </c>
      <c r="D38" s="108">
        <f t="shared" si="5"/>
        <v>35679097</v>
      </c>
      <c r="E38" s="108">
        <f t="shared" si="5"/>
        <v>104188883</v>
      </c>
      <c r="F38" s="108">
        <f t="shared" si="5"/>
        <v>100418564</v>
      </c>
      <c r="G38" s="108">
        <f t="shared" si="5"/>
        <v>204607447</v>
      </c>
      <c r="H38" s="108">
        <f t="shared" si="5"/>
        <v>114827880</v>
      </c>
      <c r="I38" s="108">
        <f t="shared" si="5"/>
        <v>125458664</v>
      </c>
      <c r="J38" s="108">
        <f t="shared" si="5"/>
        <v>240286544</v>
      </c>
      <c r="K38" s="108">
        <f t="shared" si="5"/>
        <v>19731</v>
      </c>
      <c r="L38" s="108">
        <f t="shared" si="5"/>
        <v>2878625</v>
      </c>
      <c r="M38" s="108">
        <f t="shared" si="5"/>
        <v>2898356</v>
      </c>
      <c r="N38" s="6"/>
    </row>
    <row r="39" spans="1:30" ht="13.5" customHeight="1">
      <c r="A39" s="107" t="s">
        <v>36</v>
      </c>
      <c r="B39" s="81">
        <f>SUM(B12,B26:B29,B36)</f>
        <v>11697561</v>
      </c>
      <c r="C39" s="81">
        <f t="shared" ref="C39:M39" si="6">SUM(C12,C26:C29,C36)</f>
        <v>6477134</v>
      </c>
      <c r="D39" s="81">
        <f t="shared" si="6"/>
        <v>18174695</v>
      </c>
      <c r="E39" s="81">
        <f t="shared" si="6"/>
        <v>1080937</v>
      </c>
      <c r="F39" s="81">
        <f t="shared" si="6"/>
        <v>1339183</v>
      </c>
      <c r="G39" s="81">
        <f t="shared" si="6"/>
        <v>2420120</v>
      </c>
      <c r="H39" s="81">
        <f t="shared" si="6"/>
        <v>12778498</v>
      </c>
      <c r="I39" s="81">
        <f t="shared" si="6"/>
        <v>7816317</v>
      </c>
      <c r="J39" s="81">
        <f t="shared" si="6"/>
        <v>20594815</v>
      </c>
      <c r="K39" s="81">
        <f t="shared" si="6"/>
        <v>607713</v>
      </c>
      <c r="L39" s="81">
        <f t="shared" si="6"/>
        <v>237015</v>
      </c>
      <c r="M39" s="81">
        <f t="shared" si="6"/>
        <v>844728</v>
      </c>
      <c r="N39" s="6"/>
    </row>
    <row r="40" spans="1:30" ht="13.5" customHeight="1">
      <c r="A40" s="107" t="s">
        <v>37</v>
      </c>
      <c r="B40" s="82">
        <f>SUM(B13,B30:B35,B37)</f>
        <v>12916642</v>
      </c>
      <c r="C40" s="82">
        <f t="shared" ref="C40:M40" si="7">SUM(C13,C30:C35,C37)</f>
        <v>3449248</v>
      </c>
      <c r="D40" s="82">
        <f t="shared" si="7"/>
        <v>16365890</v>
      </c>
      <c r="E40" s="82">
        <f t="shared" si="7"/>
        <v>99977</v>
      </c>
      <c r="F40" s="82">
        <f t="shared" si="7"/>
        <v>582371</v>
      </c>
      <c r="G40" s="82">
        <f t="shared" si="7"/>
        <v>682348</v>
      </c>
      <c r="H40" s="82">
        <f t="shared" si="7"/>
        <v>13016619</v>
      </c>
      <c r="I40" s="82">
        <f t="shared" si="7"/>
        <v>4031619</v>
      </c>
      <c r="J40" s="82">
        <f t="shared" si="7"/>
        <v>17048238</v>
      </c>
      <c r="K40" s="82">
        <f t="shared" si="7"/>
        <v>353500</v>
      </c>
      <c r="L40" s="82">
        <f t="shared" si="7"/>
        <v>267933</v>
      </c>
      <c r="M40" s="82">
        <f t="shared" si="7"/>
        <v>621433</v>
      </c>
      <c r="N40" s="6"/>
    </row>
    <row r="41" spans="1:30" ht="25" customHeight="1">
      <c r="A41" s="67" t="s">
        <v>54</v>
      </c>
      <c r="B41" s="74">
        <f>SUM(B38:B40)</f>
        <v>35253200</v>
      </c>
      <c r="C41" s="74">
        <f t="shared" ref="C41:M41" si="8">SUM(C38:C40)</f>
        <v>34966482</v>
      </c>
      <c r="D41" s="74">
        <f t="shared" si="8"/>
        <v>70219682</v>
      </c>
      <c r="E41" s="74">
        <f t="shared" si="8"/>
        <v>105369797</v>
      </c>
      <c r="F41" s="74">
        <f t="shared" si="8"/>
        <v>102340118</v>
      </c>
      <c r="G41" s="74">
        <f t="shared" si="8"/>
        <v>207709915</v>
      </c>
      <c r="H41" s="74">
        <f t="shared" si="8"/>
        <v>140622997</v>
      </c>
      <c r="I41" s="74">
        <f t="shared" si="8"/>
        <v>137306600</v>
      </c>
      <c r="J41" s="74">
        <f t="shared" si="8"/>
        <v>277929597</v>
      </c>
      <c r="K41" s="74">
        <f t="shared" si="8"/>
        <v>980944</v>
      </c>
      <c r="L41" s="74">
        <f t="shared" si="8"/>
        <v>3383573</v>
      </c>
      <c r="M41" s="74">
        <f t="shared" si="8"/>
        <v>4364517</v>
      </c>
      <c r="N41" s="6"/>
    </row>
    <row r="42" spans="1:30" ht="12.65" customHeight="1">
      <c r="A42" s="9"/>
    </row>
    <row r="43" spans="1:30" ht="12.65" customHeight="1">
      <c r="A43" s="9" t="s">
        <v>39</v>
      </c>
    </row>
  </sheetData>
  <sheetProtection algorithmName="SHA-512" hashValue="IxScRRI4WcrJ7s+YliTJPLddIDu6zRhYQhfpZWnBVSlwmLdPph9OfZOw5O/CNdXwOAXK7CH86A+TNJCMx5A99A==" saltValue="fA+b5h/X/70tU+bMtpGl0w==" spinCount="100000" sheet="1" objects="1" scenarios="1" formatCells="0"/>
  <mergeCells count="19">
    <mergeCell ref="H6:H8"/>
    <mergeCell ref="I6:I8"/>
    <mergeCell ref="J6:J8"/>
    <mergeCell ref="A1:M1"/>
    <mergeCell ref="A2:M2"/>
    <mergeCell ref="A4:A8"/>
    <mergeCell ref="B4:D5"/>
    <mergeCell ref="E4:G5"/>
    <mergeCell ref="H4:J5"/>
    <mergeCell ref="K4:M5"/>
    <mergeCell ref="B6:B8"/>
    <mergeCell ref="C6:C8"/>
    <mergeCell ref="D6:D8"/>
    <mergeCell ref="K6:K8"/>
    <mergeCell ref="L6:L8"/>
    <mergeCell ref="M6:M8"/>
    <mergeCell ref="E6:E8"/>
    <mergeCell ref="F6:F8"/>
    <mergeCell ref="G6:G8"/>
  </mergeCells>
  <pageMargins left="0.15748031496062992" right="0.15748031496062992" top="0.39370078740157483" bottom="0.39370078740157483" header="0.11811023622047245" footer="0.31496062992125984"/>
  <pageSetup paperSize="9" scale="8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8422-8486-4EBF-BF32-FB881832CE9C}">
  <dimension ref="A1:L48"/>
  <sheetViews>
    <sheetView zoomScale="70" zoomScaleNormal="70" zoomScaleSheetLayoutView="100" workbookViewId="0">
      <selection activeCell="B6" sqref="B6:B33"/>
    </sheetView>
  </sheetViews>
  <sheetFormatPr defaultColWidth="9.1796875" defaultRowHeight="12" customHeight="1"/>
  <cols>
    <col min="1" max="1" width="23.453125" style="1" customWidth="1"/>
    <col min="2" max="5" width="15.7265625" style="1" customWidth="1"/>
    <col min="6" max="9" width="9.81640625" style="1" bestFit="1" customWidth="1"/>
    <col min="10" max="10" width="9.81640625" style="1" customWidth="1"/>
    <col min="11" max="11" width="9.81640625" style="1" bestFit="1" customWidth="1"/>
    <col min="12" max="16384" width="9.1796875" style="1"/>
  </cols>
  <sheetData>
    <row r="1" spans="1:11" ht="13.15" customHeight="1">
      <c r="A1" s="109" t="s">
        <v>65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13.15" customHeight="1">
      <c r="A2" s="110" t="s">
        <v>66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13.15" customHeight="1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</row>
    <row r="4" spans="1:11" ht="12" customHeight="1">
      <c r="A4" s="9"/>
      <c r="B4" s="16"/>
      <c r="E4" s="16" t="s">
        <v>57</v>
      </c>
      <c r="I4" s="16"/>
    </row>
    <row r="5" spans="1:11" ht="25" customHeight="1">
      <c r="A5" s="33" t="s">
        <v>67</v>
      </c>
      <c r="B5" s="33" t="s">
        <v>3</v>
      </c>
      <c r="C5" s="33" t="s">
        <v>4</v>
      </c>
      <c r="D5" s="33" t="s">
        <v>68</v>
      </c>
      <c r="E5" s="33" t="s">
        <v>69</v>
      </c>
    </row>
    <row r="6" spans="1:11" ht="14.25" customHeight="1">
      <c r="A6" s="98" t="s">
        <v>7</v>
      </c>
      <c r="B6" s="20">
        <v>3758067</v>
      </c>
      <c r="C6" s="20"/>
      <c r="D6" s="20"/>
      <c r="E6" s="20"/>
      <c r="F6" s="34"/>
      <c r="G6" s="35"/>
    </row>
    <row r="7" spans="1:11" ht="14.25" customHeight="1">
      <c r="A7" s="98" t="s">
        <v>8</v>
      </c>
      <c r="B7" s="20">
        <v>0</v>
      </c>
      <c r="C7" s="20"/>
      <c r="D7" s="20"/>
      <c r="E7" s="20"/>
      <c r="F7" s="34"/>
      <c r="G7" s="35"/>
    </row>
    <row r="8" spans="1:11" ht="14.25" customHeight="1">
      <c r="A8" s="98" t="s">
        <v>9</v>
      </c>
      <c r="B8" s="20">
        <v>91</v>
      </c>
      <c r="C8" s="20"/>
      <c r="D8" s="20"/>
      <c r="E8" s="20"/>
      <c r="F8" s="34"/>
      <c r="G8" s="35"/>
    </row>
    <row r="9" spans="1:11" ht="14.25" customHeight="1">
      <c r="A9" s="63" t="s">
        <v>10</v>
      </c>
      <c r="B9" s="20">
        <v>13925</v>
      </c>
      <c r="C9" s="20"/>
      <c r="D9" s="20"/>
      <c r="E9" s="20"/>
      <c r="F9" s="34"/>
      <c r="G9" s="35"/>
    </row>
    <row r="10" spans="1:11" ht="14.25" customHeight="1">
      <c r="A10" s="98" t="s">
        <v>11</v>
      </c>
      <c r="B10" s="20">
        <v>141</v>
      </c>
      <c r="C10" s="20"/>
      <c r="D10" s="20"/>
      <c r="E10" s="20"/>
      <c r="F10" s="34"/>
      <c r="G10" s="35"/>
    </row>
    <row r="11" spans="1:11" ht="14.25" customHeight="1">
      <c r="A11" s="98" t="s">
        <v>12</v>
      </c>
      <c r="B11" s="20">
        <v>0</v>
      </c>
      <c r="C11" s="20"/>
      <c r="D11" s="20"/>
      <c r="E11" s="20"/>
      <c r="F11" s="34"/>
      <c r="G11" s="35"/>
    </row>
    <row r="12" spans="1:11" ht="14.25" customHeight="1">
      <c r="A12" s="98" t="s">
        <v>13</v>
      </c>
      <c r="B12" s="20">
        <v>1412039</v>
      </c>
      <c r="C12" s="20"/>
      <c r="D12" s="20"/>
      <c r="E12" s="20"/>
      <c r="F12" s="34"/>
      <c r="G12" s="35"/>
    </row>
    <row r="13" spans="1:11" ht="14.25" customHeight="1">
      <c r="A13" s="98" t="s">
        <v>14</v>
      </c>
      <c r="B13" s="20">
        <v>0</v>
      </c>
      <c r="C13" s="20"/>
      <c r="D13" s="20"/>
      <c r="E13" s="20"/>
      <c r="F13" s="34"/>
      <c r="G13" s="35"/>
    </row>
    <row r="14" spans="1:11" ht="14.25" customHeight="1">
      <c r="A14" s="98" t="s">
        <v>15</v>
      </c>
      <c r="B14" s="20">
        <v>0</v>
      </c>
      <c r="C14" s="20"/>
      <c r="D14" s="20"/>
      <c r="E14" s="20"/>
      <c r="F14" s="34"/>
      <c r="G14" s="35"/>
    </row>
    <row r="15" spans="1:11" ht="14.25" customHeight="1">
      <c r="A15" s="98" t="s">
        <v>16</v>
      </c>
      <c r="B15" s="20">
        <v>0</v>
      </c>
      <c r="C15" s="20"/>
      <c r="D15" s="20"/>
      <c r="E15" s="20"/>
      <c r="F15" s="34"/>
      <c r="G15" s="35"/>
    </row>
    <row r="16" spans="1:11" ht="14.25" customHeight="1">
      <c r="A16" s="98" t="s">
        <v>17</v>
      </c>
      <c r="B16" s="20">
        <v>0</v>
      </c>
      <c r="C16" s="20"/>
      <c r="D16" s="20"/>
      <c r="E16" s="20"/>
      <c r="F16" s="34"/>
      <c r="G16" s="35"/>
    </row>
    <row r="17" spans="1:7" ht="14.25" customHeight="1">
      <c r="A17" s="63" t="s">
        <v>18</v>
      </c>
      <c r="B17" s="20">
        <v>0</v>
      </c>
      <c r="C17" s="20"/>
      <c r="D17" s="20"/>
      <c r="E17" s="20"/>
      <c r="F17" s="34"/>
      <c r="G17" s="35"/>
    </row>
    <row r="18" spans="1:7" ht="14.25" customHeight="1">
      <c r="A18" s="63" t="s">
        <v>19</v>
      </c>
      <c r="B18" s="20">
        <v>0</v>
      </c>
      <c r="C18" s="20"/>
      <c r="D18" s="20"/>
      <c r="E18" s="20"/>
      <c r="F18" s="34"/>
      <c r="G18" s="35"/>
    </row>
    <row r="19" spans="1:7" ht="14.25" customHeight="1">
      <c r="A19" s="63" t="s">
        <v>20</v>
      </c>
      <c r="B19" s="20">
        <v>0</v>
      </c>
      <c r="C19" s="20"/>
      <c r="D19" s="20"/>
      <c r="E19" s="20"/>
      <c r="F19" s="34"/>
      <c r="G19" s="35"/>
    </row>
    <row r="20" spans="1:7" ht="14.25" customHeight="1">
      <c r="A20" s="98" t="s">
        <v>21</v>
      </c>
      <c r="B20" s="20">
        <v>0</v>
      </c>
      <c r="C20" s="20"/>
      <c r="D20" s="20"/>
      <c r="E20" s="20"/>
      <c r="F20" s="34"/>
      <c r="G20" s="35"/>
    </row>
    <row r="21" spans="1:7" ht="14.25" customHeight="1">
      <c r="A21" s="98" t="s">
        <v>22</v>
      </c>
      <c r="B21" s="20">
        <v>0</v>
      </c>
      <c r="C21" s="20"/>
      <c r="D21" s="20"/>
      <c r="E21" s="20"/>
      <c r="F21" s="34"/>
      <c r="G21" s="35"/>
    </row>
    <row r="22" spans="1:7" ht="14.25" customHeight="1">
      <c r="A22" s="98" t="s">
        <v>23</v>
      </c>
      <c r="B22" s="20">
        <v>0</v>
      </c>
      <c r="C22" s="20"/>
      <c r="D22" s="20"/>
      <c r="E22" s="20"/>
      <c r="F22" s="34"/>
      <c r="G22" s="35"/>
    </row>
    <row r="23" spans="1:7" ht="14.25" customHeight="1">
      <c r="A23" s="98" t="s">
        <v>24</v>
      </c>
      <c r="B23" s="20">
        <v>1563</v>
      </c>
      <c r="C23" s="20"/>
      <c r="D23" s="20"/>
      <c r="E23" s="20"/>
      <c r="F23" s="34"/>
      <c r="G23" s="35"/>
    </row>
    <row r="24" spans="1:7" ht="14.25" customHeight="1">
      <c r="A24" s="98" t="s">
        <v>25</v>
      </c>
      <c r="B24" s="20">
        <v>0</v>
      </c>
      <c r="C24" s="20"/>
      <c r="D24" s="20"/>
      <c r="E24" s="20"/>
      <c r="F24" s="34"/>
      <c r="G24" s="35"/>
    </row>
    <row r="25" spans="1:7" ht="14.25" customHeight="1">
      <c r="A25" s="98" t="s">
        <v>26</v>
      </c>
      <c r="B25" s="20">
        <v>157</v>
      </c>
      <c r="C25" s="20"/>
      <c r="D25" s="20"/>
      <c r="E25" s="20"/>
      <c r="F25" s="34"/>
      <c r="G25" s="35"/>
    </row>
    <row r="26" spans="1:7" ht="14.25" customHeight="1">
      <c r="A26" s="98" t="s">
        <v>27</v>
      </c>
      <c r="B26" s="20">
        <v>152</v>
      </c>
      <c r="C26" s="20"/>
      <c r="D26" s="20"/>
      <c r="E26" s="20"/>
      <c r="F26" s="34"/>
      <c r="G26" s="35"/>
    </row>
    <row r="27" spans="1:7" ht="14.25" customHeight="1">
      <c r="A27" s="98" t="s">
        <v>28</v>
      </c>
      <c r="B27" s="20">
        <v>4</v>
      </c>
      <c r="C27" s="20"/>
      <c r="D27" s="20"/>
      <c r="E27" s="20"/>
      <c r="F27" s="34"/>
      <c r="G27" s="35"/>
    </row>
    <row r="28" spans="1:7" ht="14.25" customHeight="1">
      <c r="A28" s="98" t="s">
        <v>29</v>
      </c>
      <c r="B28" s="20">
        <v>2461</v>
      </c>
      <c r="C28" s="20"/>
      <c r="D28" s="20"/>
      <c r="E28" s="20"/>
      <c r="F28" s="34"/>
      <c r="G28" s="35"/>
    </row>
    <row r="29" spans="1:7" ht="14.25" customHeight="1">
      <c r="A29" s="98" t="s">
        <v>30</v>
      </c>
      <c r="B29" s="20">
        <v>4</v>
      </c>
      <c r="C29" s="20"/>
      <c r="D29" s="20"/>
      <c r="E29" s="20"/>
      <c r="F29" s="34"/>
      <c r="G29" s="35"/>
    </row>
    <row r="30" spans="1:7" ht="14.25" customHeight="1">
      <c r="A30" s="98" t="s">
        <v>31</v>
      </c>
      <c r="B30" s="20">
        <v>598</v>
      </c>
      <c r="C30" s="20"/>
      <c r="D30" s="20"/>
      <c r="E30" s="20"/>
      <c r="F30" s="34"/>
      <c r="G30" s="35"/>
    </row>
    <row r="31" spans="1:7" ht="14.25" customHeight="1">
      <c r="A31" s="98" t="s">
        <v>32</v>
      </c>
      <c r="B31" s="20">
        <v>750</v>
      </c>
      <c r="C31" s="20"/>
      <c r="D31" s="20"/>
      <c r="E31" s="20"/>
      <c r="F31" s="34"/>
      <c r="G31" s="35"/>
    </row>
    <row r="32" spans="1:7" ht="14.25" customHeight="1">
      <c r="A32" s="98" t="s">
        <v>33</v>
      </c>
      <c r="B32" s="20">
        <v>0</v>
      </c>
      <c r="C32" s="20"/>
      <c r="D32" s="20"/>
      <c r="E32" s="20"/>
      <c r="F32" s="34"/>
      <c r="G32" s="35"/>
    </row>
    <row r="33" spans="1:12" ht="14.25" customHeight="1">
      <c r="A33" s="98" t="s">
        <v>34</v>
      </c>
      <c r="B33" s="20">
        <v>0</v>
      </c>
      <c r="C33" s="20"/>
      <c r="D33" s="20"/>
      <c r="E33" s="20"/>
      <c r="F33" s="34"/>
      <c r="G33" s="35"/>
    </row>
    <row r="34" spans="1:12" ht="25" customHeight="1">
      <c r="A34" s="97" t="s">
        <v>58</v>
      </c>
      <c r="B34" s="65">
        <f>SUM(B6:B8,B11:B22)</f>
        <v>5170197</v>
      </c>
      <c r="C34" s="65">
        <f t="shared" ref="C34:E34" si="0">SUM(C6:C8,C11:C22)</f>
        <v>0</v>
      </c>
      <c r="D34" s="65">
        <f t="shared" si="0"/>
        <v>0</v>
      </c>
      <c r="E34" s="65">
        <f t="shared" si="0"/>
        <v>0</v>
      </c>
      <c r="F34" s="34"/>
      <c r="G34" s="36"/>
    </row>
    <row r="35" spans="1:12" ht="14.25" customHeight="1">
      <c r="A35" s="98" t="s">
        <v>36</v>
      </c>
      <c r="B35" s="66">
        <f>SUM(B9,B23:B26,B32)</f>
        <v>15797</v>
      </c>
      <c r="C35" s="66">
        <f t="shared" ref="C35:E35" si="1">SUM(C9,C23:C26,C32)</f>
        <v>0</v>
      </c>
      <c r="D35" s="66">
        <f t="shared" si="1"/>
        <v>0</v>
      </c>
      <c r="E35" s="66">
        <f t="shared" si="1"/>
        <v>0</v>
      </c>
      <c r="F35" s="34"/>
    </row>
    <row r="36" spans="1:12" ht="14.25" customHeight="1">
      <c r="A36" s="98" t="s">
        <v>37</v>
      </c>
      <c r="B36" s="66">
        <f>SUM(B10,B27:B31,B33)</f>
        <v>3958</v>
      </c>
      <c r="C36" s="66">
        <f t="shared" ref="C36:E36" si="2">SUM(C10,C27:C31,C33)</f>
        <v>0</v>
      </c>
      <c r="D36" s="66">
        <f t="shared" si="2"/>
        <v>0</v>
      </c>
      <c r="E36" s="66">
        <f t="shared" si="2"/>
        <v>0</v>
      </c>
      <c r="F36" s="34"/>
    </row>
    <row r="37" spans="1:12" ht="25" customHeight="1">
      <c r="A37" s="67" t="s">
        <v>59</v>
      </c>
      <c r="B37" s="68">
        <f>SUM(B34:B36)</f>
        <v>5189952</v>
      </c>
      <c r="C37" s="68">
        <f t="shared" ref="C37:E37" si="3">SUM(C34:C36)</f>
        <v>0</v>
      </c>
      <c r="D37" s="68">
        <f t="shared" si="3"/>
        <v>0</v>
      </c>
      <c r="E37" s="68">
        <f t="shared" si="3"/>
        <v>0</v>
      </c>
      <c r="F37" s="34"/>
    </row>
    <row r="38" spans="1:12" ht="12" customHeight="1">
      <c r="A38" s="9"/>
    </row>
    <row r="39" spans="1:12" ht="12" customHeight="1">
      <c r="A39" s="1" t="s">
        <v>70</v>
      </c>
    </row>
    <row r="41" spans="1:12" ht="12" customHeight="1">
      <c r="L41" s="10"/>
    </row>
    <row r="42" spans="1:12" ht="12" customHeight="1">
      <c r="L42" s="10"/>
    </row>
    <row r="43" spans="1:12" ht="12" customHeight="1">
      <c r="L43" s="10"/>
    </row>
    <row r="44" spans="1:12" ht="12" customHeight="1">
      <c r="L44" s="10"/>
    </row>
    <row r="45" spans="1:12" ht="12" customHeight="1">
      <c r="L45" s="10"/>
    </row>
    <row r="46" spans="1:12" ht="12" customHeight="1">
      <c r="L46" s="10"/>
    </row>
    <row r="47" spans="1:12" ht="12" customHeight="1">
      <c r="L47" s="10"/>
    </row>
    <row r="48" spans="1:12" ht="12" customHeight="1">
      <c r="L48" s="10"/>
    </row>
  </sheetData>
  <sheetProtection algorithmName="SHA-512" hashValue="QpJ7rNgdwm7ZaYVMaKW5oMcwLHTvdaR1V3A5QrLYjVnGQMzm2ZlGb8fhB42r7z1U41Qfq2NVkIk/rjx2gEw6rA==" saltValue="fBEX/OoKr+HSpV8Zs9qF1g==" spinCount="100000" sheet="1" objects="1" scenarios="1"/>
  <mergeCells count="2">
    <mergeCell ref="A1:K1"/>
    <mergeCell ref="A2:K2"/>
  </mergeCells>
  <pageMargins left="0.55118110236220474" right="0.35433070866141736" top="0.78740157480314965" bottom="0.78740157480314965" header="0.51181102362204722" footer="0.51181102362204722"/>
  <pageSetup scale="8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0039B-9343-4E27-AE4A-0DF1DDAAB2FF}">
  <dimension ref="A1:L49"/>
  <sheetViews>
    <sheetView view="pageBreakPreview" zoomScaleNormal="90" zoomScaleSheetLayoutView="100" workbookViewId="0">
      <selection activeCell="A29" sqref="A29"/>
    </sheetView>
  </sheetViews>
  <sheetFormatPr defaultColWidth="9.1796875" defaultRowHeight="12" customHeight="1"/>
  <cols>
    <col min="1" max="1" width="23.453125" style="1" customWidth="1"/>
    <col min="2" max="5" width="15.7265625" style="1" customWidth="1"/>
    <col min="6" max="9" width="9.81640625" style="1" bestFit="1" customWidth="1"/>
    <col min="10" max="10" width="9.81640625" style="1" customWidth="1"/>
    <col min="11" max="11" width="9.81640625" style="1" bestFit="1" customWidth="1"/>
    <col min="12" max="16384" width="9.1796875" style="1"/>
  </cols>
  <sheetData>
    <row r="1" spans="1:11" ht="13.15" customHeight="1">
      <c r="A1" s="109" t="s">
        <v>85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13.15" customHeight="1">
      <c r="A2" s="110" t="s">
        <v>86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13.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2" customHeight="1">
      <c r="A4" s="9"/>
      <c r="B4" s="16"/>
      <c r="E4" s="16" t="s">
        <v>57</v>
      </c>
      <c r="I4" s="16"/>
    </row>
    <row r="5" spans="1:11" ht="25" customHeight="1">
      <c r="A5" s="33" t="s">
        <v>67</v>
      </c>
      <c r="B5" s="33" t="s">
        <v>3</v>
      </c>
      <c r="C5" s="33" t="s">
        <v>4</v>
      </c>
      <c r="D5" s="33" t="s">
        <v>68</v>
      </c>
      <c r="E5" s="33" t="s">
        <v>69</v>
      </c>
    </row>
    <row r="6" spans="1:11" ht="14.25" customHeight="1">
      <c r="A6" s="62" t="s">
        <v>7</v>
      </c>
      <c r="B6" s="20">
        <v>3758067</v>
      </c>
      <c r="C6" s="20">
        <v>4277360</v>
      </c>
      <c r="D6" s="20"/>
      <c r="E6" s="20"/>
      <c r="F6" s="34"/>
      <c r="G6" s="35"/>
    </row>
    <row r="7" spans="1:11" ht="14.25" customHeight="1">
      <c r="A7" s="62" t="s">
        <v>8</v>
      </c>
      <c r="B7" s="20">
        <v>0</v>
      </c>
      <c r="C7" s="20">
        <v>0</v>
      </c>
      <c r="D7" s="20"/>
      <c r="E7" s="20"/>
      <c r="F7" s="34"/>
      <c r="G7" s="35"/>
    </row>
    <row r="8" spans="1:11" ht="14.25" customHeight="1">
      <c r="A8" s="62" t="s">
        <v>9</v>
      </c>
      <c r="B8" s="20">
        <v>91</v>
      </c>
      <c r="C8" s="20">
        <v>1</v>
      </c>
      <c r="D8" s="20"/>
      <c r="E8" s="20"/>
      <c r="F8" s="34"/>
      <c r="G8" s="35"/>
    </row>
    <row r="9" spans="1:11" ht="14.25" customHeight="1">
      <c r="A9" s="63" t="s">
        <v>10</v>
      </c>
      <c r="B9" s="20">
        <v>13925</v>
      </c>
      <c r="C9" s="20">
        <v>519</v>
      </c>
      <c r="D9" s="20"/>
      <c r="E9" s="20"/>
      <c r="F9" s="34"/>
      <c r="G9" s="35"/>
    </row>
    <row r="10" spans="1:11" ht="14.25" customHeight="1">
      <c r="A10" s="62" t="s">
        <v>11</v>
      </c>
      <c r="B10" s="20">
        <v>141</v>
      </c>
      <c r="C10" s="20">
        <v>542</v>
      </c>
      <c r="D10" s="20"/>
      <c r="E10" s="20"/>
      <c r="F10" s="34"/>
      <c r="G10" s="35"/>
    </row>
    <row r="11" spans="1:11" ht="14.25" customHeight="1">
      <c r="A11" s="62" t="s">
        <v>12</v>
      </c>
      <c r="B11" s="20">
        <v>0</v>
      </c>
      <c r="C11" s="20">
        <v>0</v>
      </c>
      <c r="D11" s="20"/>
      <c r="E11" s="20"/>
      <c r="F11" s="34"/>
      <c r="G11" s="35"/>
    </row>
    <row r="12" spans="1:11" ht="14.25" customHeight="1">
      <c r="A12" s="62" t="s">
        <v>13</v>
      </c>
      <c r="B12" s="20">
        <v>1412039</v>
      </c>
      <c r="C12" s="20">
        <v>1290943</v>
      </c>
      <c r="D12" s="20"/>
      <c r="E12" s="20"/>
      <c r="F12" s="34"/>
      <c r="G12" s="35"/>
    </row>
    <row r="13" spans="1:11" ht="14.25" customHeight="1">
      <c r="A13" s="62" t="s">
        <v>14</v>
      </c>
      <c r="B13" s="20">
        <v>0</v>
      </c>
      <c r="C13" s="20">
        <v>3</v>
      </c>
      <c r="D13" s="20"/>
      <c r="E13" s="20"/>
      <c r="F13" s="34"/>
      <c r="G13" s="35"/>
    </row>
    <row r="14" spans="1:11" ht="14.25" customHeight="1">
      <c r="A14" s="62" t="s">
        <v>15</v>
      </c>
      <c r="B14" s="20">
        <v>0</v>
      </c>
      <c r="C14" s="20">
        <v>0</v>
      </c>
      <c r="D14" s="20"/>
      <c r="E14" s="20"/>
      <c r="F14" s="34"/>
      <c r="G14" s="35"/>
    </row>
    <row r="15" spans="1:11" ht="14.25" customHeight="1">
      <c r="A15" s="62" t="s">
        <v>16</v>
      </c>
      <c r="B15" s="20">
        <v>0</v>
      </c>
      <c r="C15" s="20">
        <v>0</v>
      </c>
      <c r="D15" s="20"/>
      <c r="E15" s="20"/>
      <c r="F15" s="34"/>
      <c r="G15" s="35"/>
    </row>
    <row r="16" spans="1:11" ht="14.25" customHeight="1">
      <c r="A16" s="62" t="s">
        <v>17</v>
      </c>
      <c r="B16" s="20">
        <v>0</v>
      </c>
      <c r="C16" s="20">
        <v>0</v>
      </c>
      <c r="D16" s="20"/>
      <c r="E16" s="20"/>
      <c r="F16" s="34"/>
      <c r="G16" s="35"/>
    </row>
    <row r="17" spans="1:7" ht="14.25" customHeight="1">
      <c r="A17" s="63" t="s">
        <v>18</v>
      </c>
      <c r="B17" s="20">
        <v>0</v>
      </c>
      <c r="C17" s="20">
        <v>0</v>
      </c>
      <c r="D17" s="20"/>
      <c r="E17" s="20"/>
      <c r="F17" s="34"/>
      <c r="G17" s="35"/>
    </row>
    <row r="18" spans="1:7" ht="14.25" customHeight="1">
      <c r="A18" s="63" t="s">
        <v>19</v>
      </c>
      <c r="B18" s="20">
        <v>0</v>
      </c>
      <c r="C18" s="20">
        <v>0</v>
      </c>
      <c r="D18" s="20"/>
      <c r="E18" s="20"/>
      <c r="F18" s="34"/>
      <c r="G18" s="35"/>
    </row>
    <row r="19" spans="1:7" ht="14.25" customHeight="1">
      <c r="A19" s="63" t="s">
        <v>20</v>
      </c>
      <c r="B19" s="20">
        <v>0</v>
      </c>
      <c r="C19" s="20">
        <v>0</v>
      </c>
      <c r="D19" s="20"/>
      <c r="E19" s="20"/>
      <c r="F19" s="34"/>
      <c r="G19" s="35"/>
    </row>
    <row r="20" spans="1:7" ht="14.25" customHeight="1">
      <c r="A20" s="62" t="s">
        <v>21</v>
      </c>
      <c r="B20" s="20">
        <v>0</v>
      </c>
      <c r="C20" s="20">
        <v>0</v>
      </c>
      <c r="D20" s="20"/>
      <c r="E20" s="20"/>
      <c r="F20" s="34"/>
      <c r="G20" s="35"/>
    </row>
    <row r="21" spans="1:7" ht="14.25" customHeight="1">
      <c r="A21" s="62" t="s">
        <v>22</v>
      </c>
      <c r="B21" s="20">
        <v>0</v>
      </c>
      <c r="C21" s="20">
        <v>0</v>
      </c>
      <c r="D21" s="20"/>
      <c r="E21" s="20"/>
      <c r="F21" s="34"/>
      <c r="G21" s="35"/>
    </row>
    <row r="22" spans="1:7" ht="14.25" customHeight="1">
      <c r="A22" s="62" t="s">
        <v>23</v>
      </c>
      <c r="B22" s="20">
        <v>0</v>
      </c>
      <c r="C22" s="20">
        <v>0</v>
      </c>
      <c r="D22" s="20"/>
      <c r="E22" s="20"/>
      <c r="F22" s="34"/>
      <c r="G22" s="35"/>
    </row>
    <row r="23" spans="1:7" ht="14.25" customHeight="1">
      <c r="A23" s="62" t="s">
        <v>24</v>
      </c>
      <c r="B23" s="20">
        <v>1563</v>
      </c>
      <c r="C23" s="20">
        <v>607</v>
      </c>
      <c r="D23" s="20"/>
      <c r="E23" s="20"/>
      <c r="F23" s="34"/>
      <c r="G23" s="35"/>
    </row>
    <row r="24" spans="1:7" ht="14.25" customHeight="1">
      <c r="A24" s="62" t="s">
        <v>25</v>
      </c>
      <c r="B24" s="20">
        <v>0</v>
      </c>
      <c r="C24" s="20">
        <v>0</v>
      </c>
      <c r="D24" s="20"/>
      <c r="E24" s="20"/>
      <c r="F24" s="34"/>
      <c r="G24" s="35"/>
    </row>
    <row r="25" spans="1:7" ht="14.25" customHeight="1">
      <c r="A25" s="62" t="s">
        <v>26</v>
      </c>
      <c r="B25" s="20">
        <v>157</v>
      </c>
      <c r="C25" s="20">
        <v>44</v>
      </c>
      <c r="D25" s="20"/>
      <c r="E25" s="20"/>
      <c r="F25" s="34"/>
      <c r="G25" s="35"/>
    </row>
    <row r="26" spans="1:7" ht="14.25" customHeight="1">
      <c r="A26" s="62" t="s">
        <v>27</v>
      </c>
      <c r="B26" s="20">
        <v>152</v>
      </c>
      <c r="C26" s="20">
        <v>49</v>
      </c>
      <c r="D26" s="20"/>
      <c r="E26" s="20"/>
      <c r="F26" s="34"/>
      <c r="G26" s="35"/>
    </row>
    <row r="27" spans="1:7" ht="14.25" customHeight="1">
      <c r="A27" s="62" t="s">
        <v>28</v>
      </c>
      <c r="B27" s="20">
        <v>4</v>
      </c>
      <c r="C27" s="20">
        <v>7</v>
      </c>
      <c r="D27" s="20"/>
      <c r="E27" s="20"/>
      <c r="F27" s="34"/>
      <c r="G27" s="35"/>
    </row>
    <row r="28" spans="1:7" ht="14.25" customHeight="1">
      <c r="A28" s="62" t="s">
        <v>29</v>
      </c>
      <c r="B28" s="20">
        <v>2461</v>
      </c>
      <c r="C28" s="20">
        <v>3205</v>
      </c>
      <c r="D28" s="20"/>
      <c r="E28" s="20"/>
      <c r="F28" s="34"/>
      <c r="G28" s="35"/>
    </row>
    <row r="29" spans="1:7" ht="14.25" customHeight="1">
      <c r="A29" s="62" t="s">
        <v>30</v>
      </c>
      <c r="B29" s="20">
        <v>4</v>
      </c>
      <c r="C29" s="20">
        <v>0</v>
      </c>
      <c r="D29" s="20"/>
      <c r="E29" s="20"/>
      <c r="F29" s="34"/>
      <c r="G29" s="35"/>
    </row>
    <row r="30" spans="1:7" ht="14.25" customHeight="1">
      <c r="A30" s="62" t="s">
        <v>31</v>
      </c>
      <c r="B30" s="20">
        <v>598</v>
      </c>
      <c r="C30" s="20">
        <v>1360</v>
      </c>
      <c r="D30" s="20"/>
      <c r="E30" s="20"/>
      <c r="F30" s="34"/>
      <c r="G30" s="35"/>
    </row>
    <row r="31" spans="1:7" ht="14.25" customHeight="1">
      <c r="A31" s="62" t="s">
        <v>32</v>
      </c>
      <c r="B31" s="20">
        <v>750</v>
      </c>
      <c r="C31" s="20">
        <v>72</v>
      </c>
      <c r="D31" s="20"/>
      <c r="E31" s="20"/>
      <c r="F31" s="34"/>
      <c r="G31" s="35"/>
    </row>
    <row r="32" spans="1:7" ht="14.25" customHeight="1">
      <c r="A32" s="100" t="s">
        <v>81</v>
      </c>
      <c r="B32" s="20">
        <v>0</v>
      </c>
      <c r="C32" s="20">
        <v>0</v>
      </c>
      <c r="D32" s="20"/>
      <c r="E32" s="20"/>
      <c r="F32" s="34"/>
      <c r="G32" s="35"/>
    </row>
    <row r="33" spans="1:12" ht="14.25" customHeight="1">
      <c r="A33" s="62" t="s">
        <v>33</v>
      </c>
      <c r="B33" s="20">
        <v>0</v>
      </c>
      <c r="C33" s="20">
        <v>0</v>
      </c>
      <c r="D33" s="20"/>
      <c r="E33" s="20"/>
      <c r="F33" s="34"/>
      <c r="G33" s="35"/>
    </row>
    <row r="34" spans="1:12" ht="14.25" customHeight="1">
      <c r="A34" s="62" t="s">
        <v>34</v>
      </c>
      <c r="B34" s="20">
        <v>0</v>
      </c>
      <c r="C34" s="20">
        <v>0</v>
      </c>
      <c r="D34" s="20"/>
      <c r="E34" s="20"/>
      <c r="F34" s="34"/>
      <c r="G34" s="35"/>
    </row>
    <row r="35" spans="1:12" ht="25" customHeight="1">
      <c r="A35" s="64" t="s">
        <v>58</v>
      </c>
      <c r="B35" s="65">
        <f>SUM(B6:B8,B11:B22)</f>
        <v>5170197</v>
      </c>
      <c r="C35" s="65">
        <f t="shared" ref="C35:E35" si="0">SUM(C6:C8,C11:C22)</f>
        <v>5568307</v>
      </c>
      <c r="D35" s="65">
        <f t="shared" si="0"/>
        <v>0</v>
      </c>
      <c r="E35" s="65">
        <f t="shared" si="0"/>
        <v>0</v>
      </c>
      <c r="F35" s="34"/>
      <c r="G35" s="36"/>
    </row>
    <row r="36" spans="1:12" ht="14.25" customHeight="1">
      <c r="A36" s="62" t="s">
        <v>36</v>
      </c>
      <c r="B36" s="66">
        <f>SUM(B9,B23:B26,B33)</f>
        <v>15797</v>
      </c>
      <c r="C36" s="66">
        <f t="shared" ref="C36:E36" si="1">SUM(C9,C23:C26,C33)</f>
        <v>1219</v>
      </c>
      <c r="D36" s="66">
        <f t="shared" si="1"/>
        <v>0</v>
      </c>
      <c r="E36" s="66">
        <f t="shared" si="1"/>
        <v>0</v>
      </c>
      <c r="F36" s="34"/>
    </row>
    <row r="37" spans="1:12" ht="14.25" customHeight="1">
      <c r="A37" s="62" t="s">
        <v>37</v>
      </c>
      <c r="B37" s="66">
        <f>SUM(B10,B27:B32,B34)</f>
        <v>3958</v>
      </c>
      <c r="C37" s="66">
        <f t="shared" ref="C37:E37" si="2">SUM(C10,C27:C32,C34)</f>
        <v>5186</v>
      </c>
      <c r="D37" s="66">
        <f t="shared" si="2"/>
        <v>0</v>
      </c>
      <c r="E37" s="66">
        <f t="shared" si="2"/>
        <v>0</v>
      </c>
      <c r="F37" s="34"/>
    </row>
    <row r="38" spans="1:12" ht="25" customHeight="1">
      <c r="A38" s="67" t="s">
        <v>59</v>
      </c>
      <c r="B38" s="68">
        <f>SUM(B35:B37)</f>
        <v>5189952</v>
      </c>
      <c r="C38" s="68">
        <f t="shared" ref="C38:E38" si="3">SUM(C35:C37)</f>
        <v>5574712</v>
      </c>
      <c r="D38" s="68">
        <f t="shared" si="3"/>
        <v>0</v>
      </c>
      <c r="E38" s="68">
        <f t="shared" si="3"/>
        <v>0</v>
      </c>
      <c r="F38" s="34"/>
    </row>
    <row r="39" spans="1:12" ht="12" customHeight="1">
      <c r="A39" s="9"/>
    </row>
    <row r="40" spans="1:12" ht="12" customHeight="1">
      <c r="A40" s="1" t="s">
        <v>70</v>
      </c>
    </row>
    <row r="42" spans="1:12" ht="12" customHeight="1">
      <c r="L42" s="10"/>
    </row>
    <row r="43" spans="1:12" ht="12" customHeight="1">
      <c r="L43" s="10"/>
    </row>
    <row r="44" spans="1:12" ht="12" customHeight="1">
      <c r="L44" s="10"/>
    </row>
    <row r="45" spans="1:12" ht="12" customHeight="1">
      <c r="L45" s="10"/>
    </row>
    <row r="46" spans="1:12" ht="12" customHeight="1">
      <c r="L46" s="10"/>
    </row>
    <row r="47" spans="1:12" ht="12" customHeight="1">
      <c r="L47" s="10"/>
    </row>
    <row r="48" spans="1:12" ht="12" customHeight="1">
      <c r="L48" s="10"/>
    </row>
    <row r="49" spans="12:12" ht="12" customHeight="1">
      <c r="L49" s="10"/>
    </row>
  </sheetData>
  <sheetProtection algorithmName="SHA-512" hashValue="Dw3LVm9mAaAPn0HWRKu7/KVhLniiYWiw1rIGE1gPrwvlQARn3Ga6cRnHwiL3/hdlnWLMhihFoqPZLvEBOm7JFw==" saltValue="E4C20f2VoLF9DfhEv165ow==" spinCount="100000" sheet="1" objects="1" scenarios="1"/>
  <mergeCells count="2">
    <mergeCell ref="A1:K1"/>
    <mergeCell ref="A2:K2"/>
  </mergeCells>
  <pageMargins left="0.55118110236220474" right="0.35433070866141736" top="0.78740157480314965" bottom="0.78740157480314965" header="0.51181102362204722" footer="0.51181102362204722"/>
  <pageSetup scale="88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64E3E-4935-4FA3-B2B4-BF3AE35FCD83}">
  <dimension ref="A1:L49"/>
  <sheetViews>
    <sheetView view="pageBreakPreview" zoomScaleNormal="90" zoomScaleSheetLayoutView="100" workbookViewId="0">
      <selection activeCell="H5" sqref="H5"/>
    </sheetView>
  </sheetViews>
  <sheetFormatPr defaultColWidth="9.1796875" defaultRowHeight="12" customHeight="1"/>
  <cols>
    <col min="1" max="1" width="23.453125" style="1" customWidth="1"/>
    <col min="2" max="5" width="15.7265625" style="1" customWidth="1"/>
    <col min="6" max="9" width="9.81640625" style="1" bestFit="1" customWidth="1"/>
    <col min="10" max="10" width="9.81640625" style="1" customWidth="1"/>
    <col min="11" max="11" width="9.81640625" style="1" bestFit="1" customWidth="1"/>
    <col min="12" max="16384" width="9.1796875" style="1"/>
  </cols>
  <sheetData>
    <row r="1" spans="1:11" ht="13.15" customHeight="1">
      <c r="A1" s="109" t="s">
        <v>106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13.15" customHeight="1">
      <c r="A2" s="110" t="s">
        <v>107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13.15" customHeight="1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</row>
    <row r="4" spans="1:11" ht="12" customHeight="1">
      <c r="A4" s="9"/>
      <c r="B4" s="16"/>
      <c r="E4" s="16" t="s">
        <v>57</v>
      </c>
      <c r="I4" s="16"/>
    </row>
    <row r="5" spans="1:11" ht="25" customHeight="1">
      <c r="A5" s="33" t="s">
        <v>67</v>
      </c>
      <c r="B5" s="33" t="s">
        <v>3</v>
      </c>
      <c r="C5" s="33" t="s">
        <v>4</v>
      </c>
      <c r="D5" s="33" t="s">
        <v>68</v>
      </c>
      <c r="E5" s="33" t="s">
        <v>69</v>
      </c>
    </row>
    <row r="6" spans="1:11" ht="14.25" customHeight="1">
      <c r="A6" s="103" t="s">
        <v>7</v>
      </c>
      <c r="B6" s="20">
        <v>3758067</v>
      </c>
      <c r="C6" s="20">
        <v>4277360</v>
      </c>
      <c r="D6" s="20">
        <v>3967677</v>
      </c>
      <c r="E6" s="20"/>
      <c r="F6" s="34"/>
      <c r="G6" s="35"/>
    </row>
    <row r="7" spans="1:11" ht="14.25" customHeight="1">
      <c r="A7" s="103" t="s">
        <v>8</v>
      </c>
      <c r="B7" s="20">
        <v>0</v>
      </c>
      <c r="C7" s="20">
        <v>0</v>
      </c>
      <c r="D7" s="20">
        <v>0</v>
      </c>
      <c r="E7" s="20"/>
      <c r="F7" s="34"/>
      <c r="G7" s="35"/>
    </row>
    <row r="8" spans="1:11" ht="14.25" customHeight="1">
      <c r="A8" s="103" t="s">
        <v>9</v>
      </c>
      <c r="B8" s="20">
        <v>91</v>
      </c>
      <c r="C8" s="20">
        <v>1</v>
      </c>
      <c r="D8" s="20">
        <v>1</v>
      </c>
      <c r="E8" s="20"/>
      <c r="F8" s="34"/>
      <c r="G8" s="35"/>
    </row>
    <row r="9" spans="1:11" ht="14.25" customHeight="1">
      <c r="A9" s="63" t="s">
        <v>10</v>
      </c>
      <c r="B9" s="20">
        <v>13925</v>
      </c>
      <c r="C9" s="20">
        <v>519</v>
      </c>
      <c r="D9" s="20">
        <v>1038</v>
      </c>
      <c r="E9" s="20"/>
      <c r="F9" s="34"/>
      <c r="G9" s="35"/>
    </row>
    <row r="10" spans="1:11" ht="14.25" customHeight="1">
      <c r="A10" s="103" t="s">
        <v>11</v>
      </c>
      <c r="B10" s="20">
        <v>141</v>
      </c>
      <c r="C10" s="20">
        <v>542</v>
      </c>
      <c r="D10" s="20">
        <v>1302</v>
      </c>
      <c r="E10" s="20"/>
      <c r="F10" s="34"/>
      <c r="G10" s="35"/>
    </row>
    <row r="11" spans="1:11" ht="14.25" customHeight="1">
      <c r="A11" s="103" t="s">
        <v>12</v>
      </c>
      <c r="B11" s="20">
        <v>0</v>
      </c>
      <c r="C11" s="20">
        <v>0</v>
      </c>
      <c r="D11" s="20">
        <v>2</v>
      </c>
      <c r="E11" s="20"/>
      <c r="F11" s="34"/>
      <c r="G11" s="35"/>
    </row>
    <row r="12" spans="1:11" ht="14.25" customHeight="1">
      <c r="A12" s="103" t="s">
        <v>13</v>
      </c>
      <c r="B12" s="20">
        <v>1412039</v>
      </c>
      <c r="C12" s="20">
        <v>1290943</v>
      </c>
      <c r="D12" s="20">
        <v>1047370</v>
      </c>
      <c r="E12" s="20"/>
      <c r="F12" s="34"/>
      <c r="G12" s="35"/>
    </row>
    <row r="13" spans="1:11" ht="14.25" customHeight="1">
      <c r="A13" s="103" t="s">
        <v>14</v>
      </c>
      <c r="B13" s="20">
        <v>0</v>
      </c>
      <c r="C13" s="20">
        <v>3</v>
      </c>
      <c r="D13" s="20">
        <v>0</v>
      </c>
      <c r="E13" s="20"/>
      <c r="F13" s="34"/>
      <c r="G13" s="35"/>
    </row>
    <row r="14" spans="1:11" ht="14.25" customHeight="1">
      <c r="A14" s="103" t="s">
        <v>15</v>
      </c>
      <c r="B14" s="20">
        <v>0</v>
      </c>
      <c r="C14" s="20">
        <v>0</v>
      </c>
      <c r="D14" s="20">
        <v>0</v>
      </c>
      <c r="E14" s="20"/>
      <c r="F14" s="34"/>
      <c r="G14" s="35"/>
    </row>
    <row r="15" spans="1:11" ht="14.25" customHeight="1">
      <c r="A15" s="103" t="s">
        <v>16</v>
      </c>
      <c r="B15" s="20">
        <v>0</v>
      </c>
      <c r="C15" s="20">
        <v>0</v>
      </c>
      <c r="D15" s="20">
        <v>0</v>
      </c>
      <c r="E15" s="20"/>
      <c r="F15" s="34"/>
      <c r="G15" s="35"/>
    </row>
    <row r="16" spans="1:11" ht="14.25" customHeight="1">
      <c r="A16" s="103" t="s">
        <v>17</v>
      </c>
      <c r="B16" s="20">
        <v>0</v>
      </c>
      <c r="C16" s="20">
        <v>0</v>
      </c>
      <c r="D16" s="20">
        <v>0</v>
      </c>
      <c r="E16" s="20"/>
      <c r="F16" s="34"/>
      <c r="G16" s="35"/>
    </row>
    <row r="17" spans="1:7" ht="14.25" customHeight="1">
      <c r="A17" s="63" t="s">
        <v>18</v>
      </c>
      <c r="B17" s="20">
        <v>0</v>
      </c>
      <c r="C17" s="20">
        <v>0</v>
      </c>
      <c r="D17" s="20">
        <v>0</v>
      </c>
      <c r="E17" s="20"/>
      <c r="F17" s="34"/>
      <c r="G17" s="35"/>
    </row>
    <row r="18" spans="1:7" ht="14.25" customHeight="1">
      <c r="A18" s="63" t="s">
        <v>19</v>
      </c>
      <c r="B18" s="20">
        <v>0</v>
      </c>
      <c r="C18" s="20">
        <v>0</v>
      </c>
      <c r="D18" s="20">
        <v>0</v>
      </c>
      <c r="E18" s="20"/>
      <c r="F18" s="34"/>
      <c r="G18" s="35"/>
    </row>
    <row r="19" spans="1:7" ht="14.25" customHeight="1">
      <c r="A19" s="63" t="s">
        <v>20</v>
      </c>
      <c r="B19" s="20">
        <v>0</v>
      </c>
      <c r="C19" s="20">
        <v>0</v>
      </c>
      <c r="D19" s="20">
        <v>0</v>
      </c>
      <c r="E19" s="20"/>
      <c r="F19" s="34"/>
      <c r="G19" s="35"/>
    </row>
    <row r="20" spans="1:7" ht="14.25" customHeight="1">
      <c r="A20" s="103" t="s">
        <v>21</v>
      </c>
      <c r="B20" s="20">
        <v>0</v>
      </c>
      <c r="C20" s="20">
        <v>0</v>
      </c>
      <c r="D20" s="20">
        <v>0</v>
      </c>
      <c r="E20" s="20"/>
      <c r="F20" s="34"/>
      <c r="G20" s="35"/>
    </row>
    <row r="21" spans="1:7" ht="14.25" customHeight="1">
      <c r="A21" s="103" t="s">
        <v>22</v>
      </c>
      <c r="B21" s="20">
        <v>0</v>
      </c>
      <c r="C21" s="20">
        <v>0</v>
      </c>
      <c r="D21" s="20">
        <v>0</v>
      </c>
      <c r="E21" s="20"/>
      <c r="F21" s="34"/>
      <c r="G21" s="35"/>
    </row>
    <row r="22" spans="1:7" ht="14.25" customHeight="1">
      <c r="A22" s="103" t="s">
        <v>23</v>
      </c>
      <c r="B22" s="20">
        <v>0</v>
      </c>
      <c r="C22" s="20">
        <v>0</v>
      </c>
      <c r="D22" s="20">
        <v>0</v>
      </c>
      <c r="E22" s="20"/>
      <c r="F22" s="34"/>
      <c r="G22" s="35"/>
    </row>
    <row r="23" spans="1:7" ht="14.25" customHeight="1">
      <c r="A23" s="103" t="s">
        <v>24</v>
      </c>
      <c r="B23" s="20">
        <v>1563</v>
      </c>
      <c r="C23" s="20">
        <v>607</v>
      </c>
      <c r="D23" s="20">
        <v>863</v>
      </c>
      <c r="E23" s="20"/>
      <c r="F23" s="34"/>
      <c r="G23" s="35"/>
    </row>
    <row r="24" spans="1:7" ht="14.25" customHeight="1">
      <c r="A24" s="103" t="s">
        <v>25</v>
      </c>
      <c r="B24" s="20">
        <v>0</v>
      </c>
      <c r="C24" s="20">
        <v>0</v>
      </c>
      <c r="D24" s="20">
        <v>0</v>
      </c>
      <c r="E24" s="20"/>
      <c r="F24" s="34"/>
      <c r="G24" s="35"/>
    </row>
    <row r="25" spans="1:7" ht="14.25" customHeight="1">
      <c r="A25" s="103" t="s">
        <v>26</v>
      </c>
      <c r="B25" s="20">
        <v>157</v>
      </c>
      <c r="C25" s="20">
        <v>44</v>
      </c>
      <c r="D25" s="20">
        <v>60</v>
      </c>
      <c r="E25" s="20"/>
      <c r="F25" s="34"/>
      <c r="G25" s="35"/>
    </row>
    <row r="26" spans="1:7" ht="14.25" customHeight="1">
      <c r="A26" s="103" t="s">
        <v>27</v>
      </c>
      <c r="B26" s="20">
        <v>152</v>
      </c>
      <c r="C26" s="20">
        <v>49</v>
      </c>
      <c r="D26" s="20">
        <v>65</v>
      </c>
      <c r="E26" s="20"/>
      <c r="F26" s="34"/>
      <c r="G26" s="35"/>
    </row>
    <row r="27" spans="1:7" ht="14.25" customHeight="1">
      <c r="A27" s="103" t="s">
        <v>28</v>
      </c>
      <c r="B27" s="20">
        <v>4</v>
      </c>
      <c r="C27" s="20">
        <v>7</v>
      </c>
      <c r="D27" s="20">
        <v>0</v>
      </c>
      <c r="E27" s="20"/>
      <c r="F27" s="34"/>
      <c r="G27" s="35"/>
    </row>
    <row r="28" spans="1:7" ht="14.25" customHeight="1">
      <c r="A28" s="103" t="s">
        <v>29</v>
      </c>
      <c r="B28" s="20">
        <v>2461</v>
      </c>
      <c r="C28" s="20">
        <v>3205</v>
      </c>
      <c r="D28" s="20">
        <v>3316</v>
      </c>
      <c r="E28" s="20"/>
      <c r="F28" s="34"/>
      <c r="G28" s="35"/>
    </row>
    <row r="29" spans="1:7" ht="14.25" customHeight="1">
      <c r="A29" s="103" t="s">
        <v>30</v>
      </c>
      <c r="B29" s="20">
        <v>4</v>
      </c>
      <c r="C29" s="20">
        <v>0</v>
      </c>
      <c r="D29" s="20">
        <v>0</v>
      </c>
      <c r="E29" s="20"/>
      <c r="F29" s="34"/>
      <c r="G29" s="35"/>
    </row>
    <row r="30" spans="1:7" ht="14.25" customHeight="1">
      <c r="A30" s="103" t="s">
        <v>31</v>
      </c>
      <c r="B30" s="20">
        <v>598</v>
      </c>
      <c r="C30" s="20">
        <v>1360</v>
      </c>
      <c r="D30" s="20">
        <v>1472</v>
      </c>
      <c r="E30" s="20"/>
      <c r="F30" s="34"/>
      <c r="G30" s="35"/>
    </row>
    <row r="31" spans="1:7" ht="14.25" customHeight="1">
      <c r="A31" s="103" t="s">
        <v>32</v>
      </c>
      <c r="B31" s="20">
        <v>750</v>
      </c>
      <c r="C31" s="20">
        <v>72</v>
      </c>
      <c r="D31" s="20">
        <v>94</v>
      </c>
      <c r="E31" s="20"/>
      <c r="F31" s="34"/>
      <c r="G31" s="35"/>
    </row>
    <row r="32" spans="1:7" ht="14.25" customHeight="1">
      <c r="A32" s="103" t="s">
        <v>81</v>
      </c>
      <c r="B32" s="20">
        <v>0</v>
      </c>
      <c r="C32" s="20">
        <v>0</v>
      </c>
      <c r="D32" s="20">
        <v>6</v>
      </c>
      <c r="E32" s="20"/>
      <c r="F32" s="34"/>
      <c r="G32" s="35"/>
    </row>
    <row r="33" spans="1:12" ht="14.25" customHeight="1">
      <c r="A33" s="103" t="s">
        <v>33</v>
      </c>
      <c r="B33" s="20">
        <v>0</v>
      </c>
      <c r="C33" s="20">
        <v>0</v>
      </c>
      <c r="D33" s="20">
        <v>0</v>
      </c>
      <c r="E33" s="20"/>
      <c r="F33" s="34"/>
      <c r="G33" s="35"/>
    </row>
    <row r="34" spans="1:12" ht="14.25" customHeight="1">
      <c r="A34" s="103" t="s">
        <v>34</v>
      </c>
      <c r="B34" s="20">
        <v>0</v>
      </c>
      <c r="C34" s="20">
        <v>0</v>
      </c>
      <c r="D34" s="20">
        <v>0</v>
      </c>
      <c r="E34" s="20"/>
      <c r="F34" s="34"/>
      <c r="G34" s="35"/>
    </row>
    <row r="35" spans="1:12" ht="25" customHeight="1">
      <c r="A35" s="102" t="s">
        <v>58</v>
      </c>
      <c r="B35" s="65">
        <f>SUM(B6:B8,B11:B22)</f>
        <v>5170197</v>
      </c>
      <c r="C35" s="65">
        <f t="shared" ref="C35:E35" si="0">SUM(C6:C8,C11:C22)</f>
        <v>5568307</v>
      </c>
      <c r="D35" s="65">
        <f t="shared" si="0"/>
        <v>5015050</v>
      </c>
      <c r="E35" s="65">
        <f t="shared" si="0"/>
        <v>0</v>
      </c>
      <c r="F35" s="34"/>
      <c r="G35" s="36"/>
    </row>
    <row r="36" spans="1:12" ht="14.25" customHeight="1">
      <c r="A36" s="103" t="s">
        <v>36</v>
      </c>
      <c r="B36" s="66">
        <f>SUM(B9,B23:B26,B33)</f>
        <v>15797</v>
      </c>
      <c r="C36" s="66">
        <f t="shared" ref="C36:E36" si="1">SUM(C9,C23:C26,C33)</f>
        <v>1219</v>
      </c>
      <c r="D36" s="66">
        <f t="shared" si="1"/>
        <v>2026</v>
      </c>
      <c r="E36" s="66">
        <f t="shared" si="1"/>
        <v>0</v>
      </c>
      <c r="F36" s="34"/>
    </row>
    <row r="37" spans="1:12" ht="14.25" customHeight="1">
      <c r="A37" s="103" t="s">
        <v>37</v>
      </c>
      <c r="B37" s="66">
        <f>SUM(B10,B27:B32,B34)</f>
        <v>3958</v>
      </c>
      <c r="C37" s="66">
        <f t="shared" ref="C37:E37" si="2">SUM(C10,C27:C32,C34)</f>
        <v>5186</v>
      </c>
      <c r="D37" s="66">
        <f t="shared" si="2"/>
        <v>6190</v>
      </c>
      <c r="E37" s="66">
        <f t="shared" si="2"/>
        <v>0</v>
      </c>
      <c r="F37" s="34"/>
    </row>
    <row r="38" spans="1:12" ht="25" customHeight="1">
      <c r="A38" s="67" t="s">
        <v>59</v>
      </c>
      <c r="B38" s="68">
        <f>SUM(B35:B37)</f>
        <v>5189952</v>
      </c>
      <c r="C38" s="68">
        <f t="shared" ref="C38:E38" si="3">SUM(C35:C37)</f>
        <v>5574712</v>
      </c>
      <c r="D38" s="68">
        <f t="shared" si="3"/>
        <v>5023266</v>
      </c>
      <c r="E38" s="68">
        <f t="shared" si="3"/>
        <v>0</v>
      </c>
      <c r="F38" s="34"/>
    </row>
    <row r="39" spans="1:12" ht="12" customHeight="1">
      <c r="A39" s="9"/>
    </row>
    <row r="40" spans="1:12" ht="12" customHeight="1">
      <c r="A40" s="1" t="s">
        <v>70</v>
      </c>
    </row>
    <row r="42" spans="1:12" ht="12" customHeight="1">
      <c r="L42" s="10"/>
    </row>
    <row r="43" spans="1:12" ht="12" customHeight="1">
      <c r="L43" s="10"/>
    </row>
    <row r="44" spans="1:12" ht="12" customHeight="1">
      <c r="L44" s="10"/>
    </row>
    <row r="45" spans="1:12" ht="12" customHeight="1">
      <c r="L45" s="10"/>
    </row>
    <row r="46" spans="1:12" ht="12" customHeight="1">
      <c r="L46" s="10"/>
    </row>
    <row r="47" spans="1:12" ht="12" customHeight="1">
      <c r="L47" s="10"/>
    </row>
    <row r="48" spans="1:12" ht="12" customHeight="1">
      <c r="L48" s="10"/>
    </row>
    <row r="49" spans="12:12" ht="12" customHeight="1">
      <c r="L49" s="10"/>
    </row>
  </sheetData>
  <sheetProtection algorithmName="SHA-512" hashValue="Dw3LVm9mAaAPn0HWRKu7/KVhLniiYWiw1rIGE1gPrwvlQARn3Ga6cRnHwiL3/hdlnWLMhihFoqPZLvEBOm7JFw==" saltValue="E4C20f2VoLF9DfhEv165ow==" spinCount="100000" sheet="1" objects="1" scenarios="1"/>
  <mergeCells count="2">
    <mergeCell ref="A1:K1"/>
    <mergeCell ref="A2:K2"/>
  </mergeCells>
  <pageMargins left="0.55118110236220474" right="0.35433070866141736" top="0.78740157480314965" bottom="0.78740157480314965" header="0.51181102362204722" footer="0.51181102362204722"/>
  <pageSetup scale="8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40C0-BC61-4E81-9BB5-35CBF67679F8}">
  <dimension ref="A1:N48"/>
  <sheetViews>
    <sheetView view="pageBreakPreview" zoomScale="98" zoomScaleNormal="100" zoomScaleSheetLayoutView="98" workbookViewId="0">
      <pane xSplit="1" topLeftCell="B1" activePane="topRight" state="frozen"/>
      <selection pane="topRight" activeCell="B11" sqref="B11:C11"/>
    </sheetView>
  </sheetViews>
  <sheetFormatPr defaultColWidth="9.1796875" defaultRowHeight="12" customHeight="1"/>
  <cols>
    <col min="1" max="1" width="23.453125" style="1" customWidth="1"/>
    <col min="2" max="2" width="16.54296875" style="1" customWidth="1"/>
    <col min="3" max="4" width="15.453125" style="1" customWidth="1"/>
    <col min="5" max="5" width="16.1796875" style="1" customWidth="1"/>
    <col min="6" max="7" width="11.26953125" style="1" bestFit="1" customWidth="1"/>
    <col min="8" max="10" width="9.81640625" style="1" bestFit="1" customWidth="1"/>
    <col min="11" max="11" width="9.81640625" style="1" customWidth="1"/>
    <col min="12" max="12" width="9.81640625" style="1" bestFit="1" customWidth="1"/>
    <col min="13" max="16384" width="9.1796875" style="1"/>
  </cols>
  <sheetData>
    <row r="1" spans="1:14" ht="12" customHeight="1">
      <c r="A1" s="109" t="s">
        <v>95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4" ht="12" customHeight="1">
      <c r="A2" s="110" t="s">
        <v>96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1:14" ht="12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4" ht="26.15" customHeight="1">
      <c r="A4" s="61" t="s">
        <v>2</v>
      </c>
      <c r="B4" s="61" t="s">
        <v>3</v>
      </c>
      <c r="C4" s="61" t="s">
        <v>4</v>
      </c>
      <c r="D4" s="61" t="s">
        <v>5</v>
      </c>
      <c r="E4" s="61" t="s">
        <v>6</v>
      </c>
      <c r="F4" s="2"/>
      <c r="G4" s="2"/>
      <c r="H4" s="2"/>
      <c r="I4" s="2"/>
      <c r="J4" s="2"/>
      <c r="K4" s="2"/>
      <c r="L4" s="2"/>
      <c r="M4" s="2"/>
      <c r="N4" s="2"/>
    </row>
    <row r="5" spans="1:14" ht="15" customHeight="1">
      <c r="A5" s="62" t="s">
        <v>7</v>
      </c>
      <c r="B5" s="4">
        <v>304034</v>
      </c>
      <c r="C5" s="5">
        <v>289491</v>
      </c>
      <c r="D5" s="5"/>
      <c r="E5" s="5"/>
      <c r="F5" s="6"/>
    </row>
    <row r="6" spans="1:14" ht="15" customHeight="1">
      <c r="A6" s="62" t="s">
        <v>8</v>
      </c>
      <c r="B6" s="4">
        <v>267752</v>
      </c>
      <c r="C6" s="5">
        <v>173235</v>
      </c>
      <c r="D6" s="5"/>
      <c r="E6" s="5"/>
      <c r="F6" s="6"/>
    </row>
    <row r="7" spans="1:14" ht="15" customHeight="1">
      <c r="A7" s="62" t="s">
        <v>9</v>
      </c>
      <c r="B7" s="4">
        <v>75996</v>
      </c>
      <c r="C7" s="5">
        <v>51907</v>
      </c>
      <c r="D7" s="5"/>
      <c r="E7" s="5"/>
      <c r="F7" s="6"/>
    </row>
    <row r="8" spans="1:14" ht="15" customHeight="1">
      <c r="A8" s="63" t="s">
        <v>10</v>
      </c>
      <c r="B8" s="4">
        <v>164050</v>
      </c>
      <c r="C8" s="5">
        <v>153682</v>
      </c>
      <c r="D8" s="5"/>
      <c r="E8" s="5"/>
      <c r="F8" s="6"/>
    </row>
    <row r="9" spans="1:14" ht="15" customHeight="1">
      <c r="A9" s="62" t="s">
        <v>11</v>
      </c>
      <c r="B9" s="4">
        <v>133594</v>
      </c>
      <c r="C9" s="5">
        <v>91117</v>
      </c>
      <c r="D9" s="5"/>
      <c r="E9" s="5"/>
      <c r="F9" s="6"/>
    </row>
    <row r="10" spans="1:14" ht="15" customHeight="1">
      <c r="A10" s="62" t="s">
        <v>12</v>
      </c>
      <c r="B10" s="4">
        <v>78095</v>
      </c>
      <c r="C10" s="5">
        <v>17439</v>
      </c>
      <c r="D10" s="5"/>
      <c r="E10" s="5"/>
      <c r="F10" s="6"/>
    </row>
    <row r="11" spans="1:14" ht="15" customHeight="1">
      <c r="A11" s="62" t="s">
        <v>13</v>
      </c>
      <c r="B11" s="4">
        <v>45374</v>
      </c>
      <c r="C11" s="7">
        <v>32410</v>
      </c>
      <c r="D11" s="5"/>
      <c r="E11" s="5"/>
      <c r="F11" s="6"/>
    </row>
    <row r="12" spans="1:14" ht="15" customHeight="1">
      <c r="A12" s="62" t="s">
        <v>14</v>
      </c>
      <c r="B12" s="4">
        <v>89670</v>
      </c>
      <c r="C12" s="5">
        <v>60397</v>
      </c>
      <c r="D12" s="5"/>
      <c r="E12" s="5"/>
      <c r="F12" s="6"/>
    </row>
    <row r="13" spans="1:14" ht="15" customHeight="1">
      <c r="A13" s="62" t="s">
        <v>15</v>
      </c>
      <c r="B13" s="4">
        <v>4912</v>
      </c>
      <c r="C13" s="5">
        <v>960</v>
      </c>
      <c r="D13" s="5"/>
      <c r="E13" s="5"/>
      <c r="F13" s="6"/>
    </row>
    <row r="14" spans="1:14" ht="15" customHeight="1">
      <c r="A14" s="62" t="s">
        <v>16</v>
      </c>
      <c r="B14" s="4">
        <v>26803</v>
      </c>
      <c r="C14" s="5">
        <v>22113</v>
      </c>
      <c r="D14" s="5"/>
      <c r="E14" s="5"/>
      <c r="F14" s="6"/>
    </row>
    <row r="15" spans="1:14" ht="15" customHeight="1">
      <c r="A15" s="62" t="s">
        <v>17</v>
      </c>
      <c r="B15" s="4">
        <v>24355</v>
      </c>
      <c r="C15" s="5">
        <v>17468</v>
      </c>
      <c r="D15" s="5"/>
      <c r="E15" s="5"/>
      <c r="F15" s="6"/>
    </row>
    <row r="16" spans="1:14" ht="15" customHeight="1">
      <c r="A16" s="63" t="s">
        <v>18</v>
      </c>
      <c r="B16" s="4">
        <v>0</v>
      </c>
      <c r="C16" s="5">
        <v>0</v>
      </c>
      <c r="D16" s="5"/>
      <c r="E16" s="5"/>
      <c r="F16" s="6"/>
    </row>
    <row r="17" spans="1:6" ht="15" customHeight="1">
      <c r="A17" s="63" t="s">
        <v>19</v>
      </c>
      <c r="B17" s="4">
        <v>114260</v>
      </c>
      <c r="C17" s="5">
        <v>117258</v>
      </c>
      <c r="D17" s="5"/>
      <c r="E17" s="5"/>
      <c r="F17" s="6"/>
    </row>
    <row r="18" spans="1:6" ht="15" customHeight="1">
      <c r="A18" s="63" t="s">
        <v>20</v>
      </c>
      <c r="B18" s="4">
        <v>1483</v>
      </c>
      <c r="C18" s="5">
        <v>995</v>
      </c>
      <c r="D18" s="5"/>
      <c r="E18" s="5"/>
      <c r="F18" s="6"/>
    </row>
    <row r="19" spans="1:6" ht="15" customHeight="1">
      <c r="A19" s="62" t="s">
        <v>21</v>
      </c>
      <c r="B19" s="4">
        <v>0</v>
      </c>
      <c r="C19" s="5">
        <v>0</v>
      </c>
      <c r="D19" s="5"/>
      <c r="E19" s="5"/>
      <c r="F19" s="6"/>
    </row>
    <row r="20" spans="1:6" ht="15" customHeight="1">
      <c r="A20" s="62" t="s">
        <v>22</v>
      </c>
      <c r="B20" s="4">
        <v>0</v>
      </c>
      <c r="C20" s="5">
        <v>0</v>
      </c>
      <c r="D20" s="5"/>
      <c r="E20" s="5"/>
      <c r="F20" s="6"/>
    </row>
    <row r="21" spans="1:6" ht="15" customHeight="1">
      <c r="A21" s="62" t="s">
        <v>23</v>
      </c>
      <c r="B21" s="4">
        <v>474</v>
      </c>
      <c r="C21" s="5">
        <v>480</v>
      </c>
      <c r="D21" s="5"/>
      <c r="E21" s="8"/>
      <c r="F21" s="6"/>
    </row>
    <row r="22" spans="1:6" ht="15" customHeight="1">
      <c r="A22" s="62" t="s">
        <v>24</v>
      </c>
      <c r="B22" s="4">
        <v>27155</v>
      </c>
      <c r="C22" s="5">
        <v>26026</v>
      </c>
      <c r="D22" s="8"/>
      <c r="E22" s="5"/>
      <c r="F22" s="6"/>
    </row>
    <row r="23" spans="1:6" ht="15" customHeight="1">
      <c r="A23" s="62" t="s">
        <v>25</v>
      </c>
      <c r="B23" s="4">
        <v>9412</v>
      </c>
      <c r="C23" s="5">
        <v>9764</v>
      </c>
      <c r="D23" s="5"/>
      <c r="E23" s="5"/>
      <c r="F23" s="6"/>
    </row>
    <row r="24" spans="1:6" ht="15" customHeight="1">
      <c r="A24" s="62" t="s">
        <v>26</v>
      </c>
      <c r="B24" s="4">
        <v>39139</v>
      </c>
      <c r="C24" s="5">
        <v>36787</v>
      </c>
      <c r="D24" s="5"/>
      <c r="E24" s="5"/>
      <c r="F24" s="6"/>
    </row>
    <row r="25" spans="1:6" ht="15" customHeight="1">
      <c r="A25" s="62" t="s">
        <v>27</v>
      </c>
      <c r="B25" s="4">
        <v>71322</v>
      </c>
      <c r="C25" s="5">
        <v>55419</v>
      </c>
      <c r="D25" s="5"/>
      <c r="E25" s="5"/>
      <c r="F25" s="6"/>
    </row>
    <row r="26" spans="1:6" ht="15" customHeight="1">
      <c r="A26" s="62" t="s">
        <v>28</v>
      </c>
      <c r="B26" s="4">
        <v>33224</v>
      </c>
      <c r="C26" s="5">
        <v>15711</v>
      </c>
      <c r="D26" s="5"/>
      <c r="E26" s="5"/>
      <c r="F26" s="6"/>
    </row>
    <row r="27" spans="1:6" ht="15" customHeight="1">
      <c r="A27" s="62" t="s">
        <v>29</v>
      </c>
      <c r="B27" s="4">
        <v>89263</v>
      </c>
      <c r="C27" s="5">
        <v>74685</v>
      </c>
      <c r="D27" s="5"/>
      <c r="E27" s="5"/>
      <c r="F27" s="6"/>
    </row>
    <row r="28" spans="1:6" ht="15" customHeight="1">
      <c r="A28" s="62" t="s">
        <v>30</v>
      </c>
      <c r="B28" s="4">
        <v>33294</v>
      </c>
      <c r="C28" s="5">
        <v>26301</v>
      </c>
      <c r="D28" s="5"/>
      <c r="E28" s="5"/>
      <c r="F28" s="6"/>
    </row>
    <row r="29" spans="1:6" ht="15" customHeight="1">
      <c r="A29" s="62" t="s">
        <v>31</v>
      </c>
      <c r="B29" s="4">
        <v>1271</v>
      </c>
      <c r="C29" s="5">
        <v>1302</v>
      </c>
      <c r="D29" s="5"/>
      <c r="E29" s="5"/>
      <c r="F29" s="6"/>
    </row>
    <row r="30" spans="1:6" ht="15" customHeight="1">
      <c r="A30" s="62" t="s">
        <v>32</v>
      </c>
      <c r="B30" s="4">
        <v>19016</v>
      </c>
      <c r="C30" s="5">
        <v>14356</v>
      </c>
      <c r="D30" s="5"/>
      <c r="E30" s="5"/>
      <c r="F30" s="6"/>
    </row>
    <row r="31" spans="1:6" ht="15" customHeight="1">
      <c r="A31" s="99" t="s">
        <v>81</v>
      </c>
      <c r="B31" s="4">
        <v>0</v>
      </c>
      <c r="C31" s="5">
        <v>598</v>
      </c>
      <c r="D31" s="5"/>
      <c r="E31" s="5"/>
      <c r="F31" s="6"/>
    </row>
    <row r="32" spans="1:6" ht="15" customHeight="1">
      <c r="A32" s="62" t="s">
        <v>33</v>
      </c>
      <c r="B32" s="4">
        <v>0</v>
      </c>
      <c r="C32" s="5">
        <v>0</v>
      </c>
      <c r="D32" s="5"/>
      <c r="E32" s="5"/>
      <c r="F32" s="6"/>
    </row>
    <row r="33" spans="1:13" ht="15" customHeight="1">
      <c r="A33" s="62" t="s">
        <v>34</v>
      </c>
      <c r="B33" s="4">
        <v>21802</v>
      </c>
      <c r="C33" s="5">
        <v>18469</v>
      </c>
      <c r="D33" s="5"/>
      <c r="E33" s="5"/>
      <c r="F33" s="6"/>
    </row>
    <row r="34" spans="1:13" ht="25" customHeight="1">
      <c r="A34" s="64" t="s">
        <v>35</v>
      </c>
      <c r="B34" s="65">
        <f>SUM(B5:B7)+SUM(B10:B21)</f>
        <v>1033208</v>
      </c>
      <c r="C34" s="65">
        <f>SUM(C5:C7)+SUM(C10:C21)</f>
        <v>784153</v>
      </c>
      <c r="D34" s="65">
        <f>SUM(D5:D7)+SUM(D10:D21)</f>
        <v>0</v>
      </c>
      <c r="E34" s="65">
        <f>SUM(E5:E7)+SUM(E10:E21)</f>
        <v>0</v>
      </c>
      <c r="F34" s="6"/>
      <c r="G34" s="6"/>
    </row>
    <row r="35" spans="1:13" ht="15" customHeight="1">
      <c r="A35" s="62" t="s">
        <v>36</v>
      </c>
      <c r="B35" s="66">
        <f>B8+SUM(B22:B25)+B32</f>
        <v>311078</v>
      </c>
      <c r="C35" s="66">
        <f>C8+SUM(C22:C25)+C32</f>
        <v>281678</v>
      </c>
      <c r="D35" s="66">
        <f>D8+SUM(D22:D25)+D32</f>
        <v>0</v>
      </c>
      <c r="E35" s="66">
        <f>E8+SUM(E22:E25)+E32</f>
        <v>0</v>
      </c>
    </row>
    <row r="36" spans="1:13" ht="15" customHeight="1">
      <c r="A36" s="62" t="s">
        <v>37</v>
      </c>
      <c r="B36" s="66">
        <f>B9+SUM(B26:B31)+B33</f>
        <v>331464</v>
      </c>
      <c r="C36" s="66">
        <f>C9+SUM(C26:C31)+C33</f>
        <v>242539</v>
      </c>
      <c r="D36" s="66">
        <f>D9+SUM(D26:D30)+D33</f>
        <v>0</v>
      </c>
      <c r="E36" s="66">
        <f>E9+SUM(E26:E30)+E33</f>
        <v>0</v>
      </c>
    </row>
    <row r="37" spans="1:13" ht="25" customHeight="1">
      <c r="A37" s="67" t="s">
        <v>38</v>
      </c>
      <c r="B37" s="68">
        <f>SUM(B34:B36)</f>
        <v>1675750</v>
      </c>
      <c r="C37" s="68">
        <f>SUM(C34:C36)</f>
        <v>1308370</v>
      </c>
      <c r="D37" s="68">
        <f>SUM(D34:D36)</f>
        <v>0</v>
      </c>
      <c r="E37" s="68">
        <f>SUM(E34:E36)</f>
        <v>0</v>
      </c>
    </row>
    <row r="39" spans="1:13" ht="12" customHeight="1">
      <c r="A39" s="9" t="s">
        <v>39</v>
      </c>
    </row>
    <row r="41" spans="1:13" ht="12" customHeight="1">
      <c r="M41" s="10"/>
    </row>
    <row r="42" spans="1:13" ht="12" customHeight="1">
      <c r="M42" s="10"/>
    </row>
    <row r="43" spans="1:13" ht="12" customHeight="1">
      <c r="M43" s="10"/>
    </row>
    <row r="44" spans="1:13" ht="12" customHeight="1">
      <c r="M44" s="10"/>
    </row>
    <row r="45" spans="1:13" ht="12" customHeight="1">
      <c r="M45" s="10"/>
    </row>
    <row r="46" spans="1:13" ht="12" customHeight="1">
      <c r="M46" s="10"/>
    </row>
    <row r="47" spans="1:13" ht="12" customHeight="1">
      <c r="M47" s="10"/>
    </row>
    <row r="48" spans="1:13" ht="12" customHeight="1">
      <c r="M48" s="10"/>
    </row>
  </sheetData>
  <sheetProtection algorithmName="SHA-512" hashValue="v3J1Mi/HsiPUtd6EuWHNXEiC4M1WQx3XIBEwaII81nP2+gnXI5fSPU/BYuJ55HbGFty+hhjNtIciGbxrAeNxqg==" saltValue="zh10zwWhGGvVX3m1aFhjUQ==" spinCount="100000" sheet="1" objects="1" scenarios="1"/>
  <mergeCells count="2">
    <mergeCell ref="A1:L1"/>
    <mergeCell ref="A2:L2"/>
  </mergeCells>
  <pageMargins left="0.55118110236220474" right="0.35433070866141736" top="0.78740157480314965" bottom="0.39370078740157483" header="0.51181102362204722" footer="0.31496062992125984"/>
  <pageSetup scale="81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AF5B-A9F0-4908-B86E-4E0672559F71}">
  <dimension ref="A1:L49"/>
  <sheetViews>
    <sheetView topLeftCell="A16" zoomScale="70" zoomScaleNormal="70" zoomScaleSheetLayoutView="100" workbookViewId="0">
      <selection activeCell="H28" sqref="H28"/>
    </sheetView>
  </sheetViews>
  <sheetFormatPr defaultColWidth="9.1796875" defaultRowHeight="12" customHeight="1"/>
  <cols>
    <col min="1" max="1" width="23.453125" style="1" customWidth="1"/>
    <col min="2" max="5" width="15.7265625" style="1" customWidth="1"/>
    <col min="6" max="9" width="9.81640625" style="1" bestFit="1" customWidth="1"/>
    <col min="10" max="10" width="9.81640625" style="1" customWidth="1"/>
    <col min="11" max="11" width="9.81640625" style="1" bestFit="1" customWidth="1"/>
    <col min="12" max="16384" width="9.1796875" style="1"/>
  </cols>
  <sheetData>
    <row r="1" spans="1:11" ht="13.15" customHeight="1">
      <c r="A1" s="109" t="s">
        <v>122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13.15" customHeight="1">
      <c r="A2" s="110" t="s">
        <v>123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13.15" customHeigh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</row>
    <row r="4" spans="1:11" ht="12" customHeight="1">
      <c r="A4" s="9"/>
      <c r="B4" s="16"/>
      <c r="E4" s="16" t="s">
        <v>57</v>
      </c>
      <c r="I4" s="16"/>
    </row>
    <row r="5" spans="1:11" ht="25" customHeight="1">
      <c r="A5" s="33" t="s">
        <v>67</v>
      </c>
      <c r="B5" s="33" t="s">
        <v>3</v>
      </c>
      <c r="C5" s="33" t="s">
        <v>4</v>
      </c>
      <c r="D5" s="33" t="s">
        <v>68</v>
      </c>
      <c r="E5" s="33" t="s">
        <v>69</v>
      </c>
    </row>
    <row r="6" spans="1:11" ht="14.25" customHeight="1">
      <c r="A6" s="107" t="s">
        <v>7</v>
      </c>
      <c r="B6" s="20">
        <v>3758067</v>
      </c>
      <c r="C6" s="20">
        <v>4277360</v>
      </c>
      <c r="D6" s="20">
        <v>3967677</v>
      </c>
      <c r="E6" s="20">
        <v>4353510</v>
      </c>
      <c r="F6" s="34"/>
      <c r="G6" s="35"/>
    </row>
    <row r="7" spans="1:11" ht="14.25" customHeight="1">
      <c r="A7" s="107" t="s">
        <v>8</v>
      </c>
      <c r="B7" s="20">
        <v>0</v>
      </c>
      <c r="C7" s="20">
        <v>0</v>
      </c>
      <c r="D7" s="20">
        <v>0</v>
      </c>
      <c r="E7" s="20">
        <v>0</v>
      </c>
      <c r="F7" s="34"/>
      <c r="G7" s="35"/>
    </row>
    <row r="8" spans="1:11" ht="14.25" customHeight="1">
      <c r="A8" s="107" t="s">
        <v>9</v>
      </c>
      <c r="B8" s="20">
        <v>91</v>
      </c>
      <c r="C8" s="20">
        <v>1</v>
      </c>
      <c r="D8" s="20">
        <v>1</v>
      </c>
      <c r="E8" s="20">
        <v>2</v>
      </c>
      <c r="F8" s="34"/>
      <c r="G8" s="35"/>
    </row>
    <row r="9" spans="1:11" ht="14.25" customHeight="1">
      <c r="A9" s="63" t="s">
        <v>10</v>
      </c>
      <c r="B9" s="20">
        <v>13925</v>
      </c>
      <c r="C9" s="20">
        <v>519</v>
      </c>
      <c r="D9" s="20">
        <v>1038</v>
      </c>
      <c r="E9" s="20">
        <v>655</v>
      </c>
      <c r="F9" s="34"/>
      <c r="G9" s="35"/>
    </row>
    <row r="10" spans="1:11" ht="14.25" customHeight="1">
      <c r="A10" s="107" t="s">
        <v>11</v>
      </c>
      <c r="B10" s="20">
        <v>141</v>
      </c>
      <c r="C10" s="20">
        <v>542</v>
      </c>
      <c r="D10" s="20">
        <v>1302</v>
      </c>
      <c r="E10" s="20">
        <v>785</v>
      </c>
      <c r="F10" s="34"/>
      <c r="G10" s="35"/>
    </row>
    <row r="11" spans="1:11" ht="14.25" customHeight="1">
      <c r="A11" s="107" t="s">
        <v>12</v>
      </c>
      <c r="B11" s="20">
        <v>0</v>
      </c>
      <c r="C11" s="20">
        <v>0</v>
      </c>
      <c r="D11" s="20">
        <v>2</v>
      </c>
      <c r="E11" s="20">
        <v>0</v>
      </c>
      <c r="F11" s="34"/>
      <c r="G11" s="35"/>
    </row>
    <row r="12" spans="1:11" ht="14.25" customHeight="1">
      <c r="A12" s="107" t="s">
        <v>13</v>
      </c>
      <c r="B12" s="20">
        <v>1412039</v>
      </c>
      <c r="C12" s="20">
        <v>1290943</v>
      </c>
      <c r="D12" s="20">
        <v>1047370</v>
      </c>
      <c r="E12" s="20">
        <v>1215094</v>
      </c>
      <c r="F12" s="34"/>
      <c r="G12" s="35"/>
    </row>
    <row r="13" spans="1:11" ht="14.25" customHeight="1">
      <c r="A13" s="107" t="s">
        <v>14</v>
      </c>
      <c r="B13" s="20">
        <v>0</v>
      </c>
      <c r="C13" s="20">
        <v>3</v>
      </c>
      <c r="D13" s="20">
        <v>0</v>
      </c>
      <c r="E13" s="20">
        <v>53</v>
      </c>
      <c r="F13" s="34"/>
      <c r="G13" s="35"/>
    </row>
    <row r="14" spans="1:11" ht="14.25" customHeight="1">
      <c r="A14" s="107" t="s">
        <v>15</v>
      </c>
      <c r="B14" s="20">
        <v>0</v>
      </c>
      <c r="C14" s="20">
        <v>0</v>
      </c>
      <c r="D14" s="20">
        <v>0</v>
      </c>
      <c r="E14" s="20">
        <v>0</v>
      </c>
      <c r="F14" s="34"/>
      <c r="G14" s="35"/>
    </row>
    <row r="15" spans="1:11" ht="14.25" customHeight="1">
      <c r="A15" s="107" t="s">
        <v>16</v>
      </c>
      <c r="B15" s="20">
        <v>0</v>
      </c>
      <c r="C15" s="20">
        <v>0</v>
      </c>
      <c r="D15" s="20">
        <v>0</v>
      </c>
      <c r="E15" s="20">
        <v>0</v>
      </c>
      <c r="F15" s="34"/>
      <c r="G15" s="35"/>
    </row>
    <row r="16" spans="1:11" ht="14.25" customHeight="1">
      <c r="A16" s="107" t="s">
        <v>17</v>
      </c>
      <c r="B16" s="20">
        <v>0</v>
      </c>
      <c r="C16" s="20">
        <v>0</v>
      </c>
      <c r="D16" s="20">
        <v>0</v>
      </c>
      <c r="E16" s="20">
        <v>0</v>
      </c>
      <c r="F16" s="34"/>
      <c r="G16" s="35"/>
    </row>
    <row r="17" spans="1:7" ht="14.25" customHeight="1">
      <c r="A17" s="63" t="s">
        <v>18</v>
      </c>
      <c r="B17" s="20">
        <v>0</v>
      </c>
      <c r="C17" s="20">
        <v>0</v>
      </c>
      <c r="D17" s="20">
        <v>0</v>
      </c>
      <c r="E17" s="20">
        <v>0</v>
      </c>
      <c r="F17" s="34"/>
      <c r="G17" s="35"/>
    </row>
    <row r="18" spans="1:7" ht="14.25" customHeight="1">
      <c r="A18" s="63" t="s">
        <v>19</v>
      </c>
      <c r="B18" s="20">
        <v>0</v>
      </c>
      <c r="C18" s="20">
        <v>0</v>
      </c>
      <c r="D18" s="20">
        <v>0</v>
      </c>
      <c r="E18" s="20">
        <v>0</v>
      </c>
      <c r="F18" s="34"/>
      <c r="G18" s="35"/>
    </row>
    <row r="19" spans="1:7" ht="14.25" customHeight="1">
      <c r="A19" s="63" t="s">
        <v>20</v>
      </c>
      <c r="B19" s="20">
        <v>0</v>
      </c>
      <c r="C19" s="20">
        <v>0</v>
      </c>
      <c r="D19" s="20">
        <v>0</v>
      </c>
      <c r="E19" s="20">
        <v>0</v>
      </c>
      <c r="F19" s="34"/>
      <c r="G19" s="35"/>
    </row>
    <row r="20" spans="1:7" ht="14.25" customHeight="1">
      <c r="A20" s="107" t="s">
        <v>21</v>
      </c>
      <c r="B20" s="20">
        <v>0</v>
      </c>
      <c r="C20" s="20">
        <v>0</v>
      </c>
      <c r="D20" s="20">
        <v>0</v>
      </c>
      <c r="E20" s="20">
        <v>0</v>
      </c>
      <c r="F20" s="34"/>
      <c r="G20" s="35"/>
    </row>
    <row r="21" spans="1:7" ht="14.25" customHeight="1">
      <c r="A21" s="107" t="s">
        <v>22</v>
      </c>
      <c r="B21" s="20">
        <v>0</v>
      </c>
      <c r="C21" s="20">
        <v>0</v>
      </c>
      <c r="D21" s="20">
        <v>0</v>
      </c>
      <c r="E21" s="20">
        <v>0</v>
      </c>
      <c r="F21" s="34"/>
      <c r="G21" s="35"/>
    </row>
    <row r="22" spans="1:7" ht="14.25" customHeight="1">
      <c r="A22" s="107" t="s">
        <v>23</v>
      </c>
      <c r="B22" s="20">
        <v>0</v>
      </c>
      <c r="C22" s="20">
        <v>0</v>
      </c>
      <c r="D22" s="20">
        <v>0</v>
      </c>
      <c r="E22" s="20">
        <v>0</v>
      </c>
      <c r="F22" s="34"/>
      <c r="G22" s="35"/>
    </row>
    <row r="23" spans="1:7" ht="14.25" customHeight="1">
      <c r="A23" s="107" t="s">
        <v>24</v>
      </c>
      <c r="B23" s="20">
        <v>1563</v>
      </c>
      <c r="C23" s="20">
        <v>607</v>
      </c>
      <c r="D23" s="20">
        <v>863</v>
      </c>
      <c r="E23" s="20">
        <v>493</v>
      </c>
      <c r="F23" s="34"/>
      <c r="G23" s="35"/>
    </row>
    <row r="24" spans="1:7" ht="14.25" customHeight="1">
      <c r="A24" s="107" t="s">
        <v>25</v>
      </c>
      <c r="B24" s="20">
        <v>0</v>
      </c>
      <c r="C24" s="20">
        <v>0</v>
      </c>
      <c r="D24" s="20">
        <v>0</v>
      </c>
      <c r="E24" s="20">
        <v>0</v>
      </c>
      <c r="F24" s="34"/>
      <c r="G24" s="35"/>
    </row>
    <row r="25" spans="1:7" ht="14.25" customHeight="1">
      <c r="A25" s="107" t="s">
        <v>26</v>
      </c>
      <c r="B25" s="20">
        <v>157</v>
      </c>
      <c r="C25" s="20">
        <v>44</v>
      </c>
      <c r="D25" s="20">
        <v>60</v>
      </c>
      <c r="E25" s="20">
        <v>667</v>
      </c>
      <c r="F25" s="34"/>
      <c r="G25" s="35"/>
    </row>
    <row r="26" spans="1:7" ht="14.25" customHeight="1">
      <c r="A26" s="107" t="s">
        <v>27</v>
      </c>
      <c r="B26" s="20">
        <v>152</v>
      </c>
      <c r="C26" s="20">
        <v>49</v>
      </c>
      <c r="D26" s="20">
        <v>65</v>
      </c>
      <c r="E26" s="20">
        <v>356</v>
      </c>
      <c r="F26" s="34"/>
      <c r="G26" s="35"/>
    </row>
    <row r="27" spans="1:7" ht="14.25" customHeight="1">
      <c r="A27" s="107" t="s">
        <v>28</v>
      </c>
      <c r="B27" s="20">
        <v>4</v>
      </c>
      <c r="C27" s="20">
        <v>7</v>
      </c>
      <c r="D27" s="20">
        <v>0</v>
      </c>
      <c r="E27" s="20">
        <v>66</v>
      </c>
      <c r="F27" s="34"/>
      <c r="G27" s="35"/>
    </row>
    <row r="28" spans="1:7" ht="14.25" customHeight="1">
      <c r="A28" s="107" t="s">
        <v>29</v>
      </c>
      <c r="B28" s="20">
        <v>2461</v>
      </c>
      <c r="C28" s="20">
        <v>3205</v>
      </c>
      <c r="D28" s="20">
        <v>3316</v>
      </c>
      <c r="E28" s="20">
        <v>15447</v>
      </c>
      <c r="F28" s="34"/>
      <c r="G28" s="35"/>
    </row>
    <row r="29" spans="1:7" ht="14.25" customHeight="1">
      <c r="A29" s="107" t="s">
        <v>30</v>
      </c>
      <c r="B29" s="20">
        <v>4</v>
      </c>
      <c r="C29" s="20">
        <v>0</v>
      </c>
      <c r="D29" s="20">
        <v>0</v>
      </c>
      <c r="E29" s="20">
        <v>394</v>
      </c>
      <c r="F29" s="34"/>
      <c r="G29" s="35"/>
    </row>
    <row r="30" spans="1:7" ht="14.25" customHeight="1">
      <c r="A30" s="107" t="s">
        <v>31</v>
      </c>
      <c r="B30" s="20">
        <v>598</v>
      </c>
      <c r="C30" s="20">
        <v>1360</v>
      </c>
      <c r="D30" s="20">
        <v>1472</v>
      </c>
      <c r="E30" s="20">
        <v>1494</v>
      </c>
      <c r="F30" s="34"/>
      <c r="G30" s="35"/>
    </row>
    <row r="31" spans="1:7" ht="14.25" customHeight="1">
      <c r="A31" s="107" t="s">
        <v>32</v>
      </c>
      <c r="B31" s="20">
        <v>750</v>
      </c>
      <c r="C31" s="20">
        <v>72</v>
      </c>
      <c r="D31" s="20">
        <v>94</v>
      </c>
      <c r="E31" s="20">
        <v>98</v>
      </c>
      <c r="F31" s="34"/>
      <c r="G31" s="35"/>
    </row>
    <row r="32" spans="1:7" ht="14.25" customHeight="1">
      <c r="A32" s="107" t="s">
        <v>81</v>
      </c>
      <c r="B32" s="20">
        <v>0</v>
      </c>
      <c r="C32" s="20">
        <v>0</v>
      </c>
      <c r="D32" s="20">
        <v>6</v>
      </c>
      <c r="E32" s="20">
        <v>0</v>
      </c>
      <c r="F32" s="34"/>
      <c r="G32" s="35"/>
    </row>
    <row r="33" spans="1:12" ht="14.25" customHeight="1">
      <c r="A33" s="107" t="s">
        <v>33</v>
      </c>
      <c r="B33" s="20">
        <v>0</v>
      </c>
      <c r="C33" s="20">
        <v>0</v>
      </c>
      <c r="D33" s="20">
        <v>0</v>
      </c>
      <c r="E33" s="20">
        <v>0</v>
      </c>
      <c r="F33" s="34"/>
      <c r="G33" s="35"/>
    </row>
    <row r="34" spans="1:12" ht="14.25" customHeight="1">
      <c r="A34" s="107" t="s">
        <v>34</v>
      </c>
      <c r="B34" s="20">
        <v>0</v>
      </c>
      <c r="C34" s="20">
        <v>0</v>
      </c>
      <c r="D34" s="20">
        <v>0</v>
      </c>
      <c r="E34" s="20">
        <v>0</v>
      </c>
      <c r="F34" s="34"/>
      <c r="G34" s="35"/>
    </row>
    <row r="35" spans="1:12" ht="25" customHeight="1">
      <c r="A35" s="106" t="s">
        <v>58</v>
      </c>
      <c r="B35" s="65">
        <f>SUM(B6:B8,B11:B22)</f>
        <v>5170197</v>
      </c>
      <c r="C35" s="65">
        <f t="shared" ref="C35:E35" si="0">SUM(C6:C8,C11:C22)</f>
        <v>5568307</v>
      </c>
      <c r="D35" s="65">
        <f t="shared" si="0"/>
        <v>5015050</v>
      </c>
      <c r="E35" s="65">
        <f t="shared" si="0"/>
        <v>5568659</v>
      </c>
      <c r="F35" s="34"/>
      <c r="G35" s="36"/>
    </row>
    <row r="36" spans="1:12" ht="14.25" customHeight="1">
      <c r="A36" s="107" t="s">
        <v>36</v>
      </c>
      <c r="B36" s="66">
        <f>SUM(B9,B23:B26,B33)</f>
        <v>15797</v>
      </c>
      <c r="C36" s="66">
        <f t="shared" ref="C36:E36" si="1">SUM(C9,C23:C26,C33)</f>
        <v>1219</v>
      </c>
      <c r="D36" s="66">
        <f t="shared" si="1"/>
        <v>2026</v>
      </c>
      <c r="E36" s="66">
        <f t="shared" si="1"/>
        <v>2171</v>
      </c>
      <c r="F36" s="34"/>
    </row>
    <row r="37" spans="1:12" ht="14.25" customHeight="1">
      <c r="A37" s="107" t="s">
        <v>37</v>
      </c>
      <c r="B37" s="66">
        <f>SUM(B10,B27:B32,B34)</f>
        <v>3958</v>
      </c>
      <c r="C37" s="66">
        <f t="shared" ref="C37:E37" si="2">SUM(C10,C27:C32,C34)</f>
        <v>5186</v>
      </c>
      <c r="D37" s="66">
        <f t="shared" si="2"/>
        <v>6190</v>
      </c>
      <c r="E37" s="66">
        <f t="shared" si="2"/>
        <v>18284</v>
      </c>
      <c r="F37" s="34"/>
    </row>
    <row r="38" spans="1:12" ht="25" customHeight="1">
      <c r="A38" s="67" t="s">
        <v>59</v>
      </c>
      <c r="B38" s="68">
        <f>SUM(B35:B37)</f>
        <v>5189952</v>
      </c>
      <c r="C38" s="68">
        <f t="shared" ref="C38:E38" si="3">SUM(C35:C37)</f>
        <v>5574712</v>
      </c>
      <c r="D38" s="68">
        <f t="shared" si="3"/>
        <v>5023266</v>
      </c>
      <c r="E38" s="68">
        <f t="shared" si="3"/>
        <v>5589114</v>
      </c>
      <c r="F38" s="34"/>
    </row>
    <row r="39" spans="1:12" ht="12" customHeight="1">
      <c r="A39" s="9"/>
    </row>
    <row r="40" spans="1:12" ht="12" customHeight="1">
      <c r="A40" s="1" t="s">
        <v>70</v>
      </c>
    </row>
    <row r="42" spans="1:12" ht="12" customHeight="1">
      <c r="L42" s="10"/>
    </row>
    <row r="43" spans="1:12" ht="12" customHeight="1">
      <c r="L43" s="10"/>
    </row>
    <row r="44" spans="1:12" ht="12" customHeight="1">
      <c r="L44" s="10"/>
    </row>
    <row r="45" spans="1:12" ht="12" customHeight="1">
      <c r="L45" s="10"/>
    </row>
    <row r="46" spans="1:12" ht="12" customHeight="1">
      <c r="L46" s="10"/>
    </row>
    <row r="47" spans="1:12" ht="12" customHeight="1">
      <c r="L47" s="10"/>
    </row>
    <row r="48" spans="1:12" ht="12" customHeight="1">
      <c r="L48" s="10"/>
    </row>
    <row r="49" spans="12:12" ht="12" customHeight="1">
      <c r="L49" s="10"/>
    </row>
  </sheetData>
  <sheetProtection algorithmName="SHA-512" hashValue="Dw3LVm9mAaAPn0HWRKu7/KVhLniiYWiw1rIGE1gPrwvlQARn3Ga6cRnHwiL3/hdlnWLMhihFoqPZLvEBOm7JFw==" saltValue="E4C20f2VoLF9DfhEv165ow==" spinCount="100000" sheet="1" objects="1" scenarios="1"/>
  <mergeCells count="2">
    <mergeCell ref="A1:K1"/>
    <mergeCell ref="A2:K2"/>
  </mergeCells>
  <pageMargins left="0.55118110236220474" right="0.35433070866141736" top="0.78740157480314965" bottom="0.78740157480314965" header="0.51181102362204722" footer="0.51181102362204722"/>
  <pageSetup scale="88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A9A2-9BEC-4E3F-A443-B8DA9D6B15CC}">
  <dimension ref="A1:O51"/>
  <sheetViews>
    <sheetView zoomScale="78" zoomScaleNormal="78" zoomScaleSheetLayoutView="98" workbookViewId="0">
      <selection activeCell="P21" sqref="P21"/>
    </sheetView>
  </sheetViews>
  <sheetFormatPr defaultColWidth="9.1796875" defaultRowHeight="14.5"/>
  <cols>
    <col min="1" max="1" width="23.453125" style="37" customWidth="1"/>
    <col min="2" max="13" width="12.7265625" style="37" customWidth="1"/>
    <col min="14" max="14" width="9.1796875" style="37"/>
    <col min="15" max="15" width="12.54296875" style="37" customWidth="1"/>
    <col min="16" max="16384" width="9.1796875" style="37"/>
  </cols>
  <sheetData>
    <row r="1" spans="1:15" s="1" customFormat="1" ht="13.15" customHeight="1">
      <c r="A1" s="109" t="s">
        <v>71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15" s="1" customFormat="1" ht="11.25" customHeight="1">
      <c r="A2" s="110" t="s">
        <v>72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3" spans="1:15" ht="11.25" customHeight="1">
      <c r="M3" s="38" t="s">
        <v>57</v>
      </c>
    </row>
    <row r="4" spans="1:15" ht="12.65" customHeight="1">
      <c r="A4" s="118" t="s">
        <v>42</v>
      </c>
      <c r="B4" s="118" t="s">
        <v>43</v>
      </c>
      <c r="C4" s="121"/>
      <c r="D4" s="121"/>
      <c r="E4" s="123" t="s">
        <v>44</v>
      </c>
      <c r="F4" s="124"/>
      <c r="G4" s="124"/>
      <c r="H4" s="118" t="s">
        <v>45</v>
      </c>
      <c r="I4" s="121"/>
      <c r="J4" s="121"/>
      <c r="K4" s="118" t="s">
        <v>46</v>
      </c>
      <c r="L4" s="118"/>
      <c r="M4" s="118"/>
      <c r="O4" s="1"/>
    </row>
    <row r="5" spans="1:15" ht="12.65" customHeight="1">
      <c r="A5" s="119"/>
      <c r="B5" s="122"/>
      <c r="C5" s="122"/>
      <c r="D5" s="122"/>
      <c r="E5" s="124"/>
      <c r="F5" s="124"/>
      <c r="G5" s="124"/>
      <c r="H5" s="122"/>
      <c r="I5" s="122"/>
      <c r="J5" s="122"/>
      <c r="K5" s="119"/>
      <c r="L5" s="119"/>
      <c r="M5" s="119"/>
    </row>
    <row r="6" spans="1:15" ht="12.65" customHeight="1">
      <c r="A6" s="119"/>
      <c r="B6" s="118" t="s">
        <v>62</v>
      </c>
      <c r="C6" s="118" t="s">
        <v>63</v>
      </c>
      <c r="D6" s="118" t="s">
        <v>49</v>
      </c>
      <c r="E6" s="123" t="s">
        <v>62</v>
      </c>
      <c r="F6" s="123" t="s">
        <v>63</v>
      </c>
      <c r="G6" s="123" t="s">
        <v>49</v>
      </c>
      <c r="H6" s="118" t="s">
        <v>62</v>
      </c>
      <c r="I6" s="118" t="s">
        <v>63</v>
      </c>
      <c r="J6" s="118" t="s">
        <v>49</v>
      </c>
      <c r="K6" s="118" t="s">
        <v>50</v>
      </c>
      <c r="L6" s="118" t="s">
        <v>64</v>
      </c>
      <c r="M6" s="118" t="s">
        <v>49</v>
      </c>
    </row>
    <row r="7" spans="1:15" ht="12.65" customHeight="1">
      <c r="A7" s="119"/>
      <c r="B7" s="119"/>
      <c r="C7" s="119"/>
      <c r="D7" s="119"/>
      <c r="E7" s="123"/>
      <c r="F7" s="123"/>
      <c r="G7" s="123"/>
      <c r="H7" s="119"/>
      <c r="I7" s="119"/>
      <c r="J7" s="119"/>
      <c r="K7" s="119"/>
      <c r="L7" s="119"/>
      <c r="M7" s="119"/>
    </row>
    <row r="8" spans="1:15" ht="12.65" customHeight="1">
      <c r="A8" s="120"/>
      <c r="B8" s="120"/>
      <c r="C8" s="120"/>
      <c r="D8" s="120"/>
      <c r="E8" s="123"/>
      <c r="F8" s="123"/>
      <c r="G8" s="123"/>
      <c r="H8" s="120"/>
      <c r="I8" s="120"/>
      <c r="J8" s="120"/>
      <c r="K8" s="120"/>
      <c r="L8" s="120"/>
      <c r="M8" s="120"/>
    </row>
    <row r="9" spans="1:15" ht="14.25" customHeight="1">
      <c r="A9" s="83" t="s">
        <v>7</v>
      </c>
      <c r="B9" s="39">
        <v>1155</v>
      </c>
      <c r="C9" s="39">
        <v>13394</v>
      </c>
      <c r="D9" s="85">
        <f>SUM(B9:C9)</f>
        <v>14549</v>
      </c>
      <c r="E9" s="39">
        <v>2181000</v>
      </c>
      <c r="F9" s="39">
        <v>1562518</v>
      </c>
      <c r="G9" s="85">
        <f>SUM(E9:F9)</f>
        <v>3743518</v>
      </c>
      <c r="H9" s="85">
        <f>SUM(B9,E9)</f>
        <v>2182155</v>
      </c>
      <c r="I9" s="85">
        <f>SUM(C9,F9)</f>
        <v>1575912</v>
      </c>
      <c r="J9" s="85">
        <f>SUM(H9:I9)</f>
        <v>3758067</v>
      </c>
      <c r="K9" s="39">
        <v>0</v>
      </c>
      <c r="L9" s="39">
        <v>103518</v>
      </c>
      <c r="M9" s="85">
        <f>SUM(K9:L9)</f>
        <v>103518</v>
      </c>
    </row>
    <row r="10" spans="1:15" ht="14.25" customHeight="1">
      <c r="A10" s="83" t="s">
        <v>8</v>
      </c>
      <c r="B10" s="39">
        <v>0</v>
      </c>
      <c r="C10" s="39">
        <v>0</v>
      </c>
      <c r="D10" s="85">
        <f t="shared" ref="D10:D36" si="0">SUM(B10:C10)</f>
        <v>0</v>
      </c>
      <c r="E10" s="39">
        <v>0</v>
      </c>
      <c r="F10" s="39">
        <v>0</v>
      </c>
      <c r="G10" s="85">
        <f t="shared" ref="G10:G36" si="1">SUM(E10:F10)</f>
        <v>0</v>
      </c>
      <c r="H10" s="85">
        <f t="shared" ref="H10:I36" si="2">SUM(B10,E10)</f>
        <v>0</v>
      </c>
      <c r="I10" s="85">
        <f t="shared" si="2"/>
        <v>0</v>
      </c>
      <c r="J10" s="85">
        <f t="shared" ref="J10:J36" si="3">SUM(H10:I10)</f>
        <v>0</v>
      </c>
      <c r="K10" s="39">
        <v>0</v>
      </c>
      <c r="L10" s="39">
        <v>0</v>
      </c>
      <c r="M10" s="85">
        <f t="shared" ref="M10:M36" si="4">SUM(K10:L10)</f>
        <v>0</v>
      </c>
    </row>
    <row r="11" spans="1:15" ht="14.25" customHeight="1">
      <c r="A11" s="83" t="s">
        <v>9</v>
      </c>
      <c r="B11" s="39">
        <v>0</v>
      </c>
      <c r="C11" s="39">
        <v>0</v>
      </c>
      <c r="D11" s="85">
        <f t="shared" si="0"/>
        <v>0</v>
      </c>
      <c r="E11" s="39">
        <v>0</v>
      </c>
      <c r="F11" s="39">
        <v>91</v>
      </c>
      <c r="G11" s="85">
        <f t="shared" si="1"/>
        <v>91</v>
      </c>
      <c r="H11" s="85">
        <f t="shared" si="2"/>
        <v>0</v>
      </c>
      <c r="I11" s="85">
        <f t="shared" si="2"/>
        <v>91</v>
      </c>
      <c r="J11" s="85">
        <f t="shared" si="3"/>
        <v>91</v>
      </c>
      <c r="K11" s="39">
        <v>0</v>
      </c>
      <c r="L11" s="39">
        <v>0</v>
      </c>
      <c r="M11" s="85">
        <f t="shared" si="4"/>
        <v>0</v>
      </c>
    </row>
    <row r="12" spans="1:15" ht="14.25" customHeight="1">
      <c r="A12" s="83" t="s">
        <v>10</v>
      </c>
      <c r="B12" s="39">
        <v>13809</v>
      </c>
      <c r="C12" s="39">
        <v>116</v>
      </c>
      <c r="D12" s="85">
        <f t="shared" si="0"/>
        <v>13925</v>
      </c>
      <c r="E12" s="39">
        <v>0</v>
      </c>
      <c r="F12" s="39">
        <v>0</v>
      </c>
      <c r="G12" s="85">
        <f t="shared" si="1"/>
        <v>0</v>
      </c>
      <c r="H12" s="85">
        <f t="shared" si="2"/>
        <v>13809</v>
      </c>
      <c r="I12" s="85">
        <f t="shared" si="2"/>
        <v>116</v>
      </c>
      <c r="J12" s="85">
        <f t="shared" si="3"/>
        <v>13925</v>
      </c>
      <c r="K12" s="39">
        <v>0</v>
      </c>
      <c r="L12" s="39">
        <v>139</v>
      </c>
      <c r="M12" s="85">
        <f t="shared" si="4"/>
        <v>139</v>
      </c>
    </row>
    <row r="13" spans="1:15" ht="14.25" customHeight="1">
      <c r="A13" s="83" t="s">
        <v>11</v>
      </c>
      <c r="B13" s="39">
        <v>42</v>
      </c>
      <c r="C13" s="39">
        <v>99</v>
      </c>
      <c r="D13" s="85">
        <f t="shared" si="0"/>
        <v>141</v>
      </c>
      <c r="E13" s="39">
        <v>0</v>
      </c>
      <c r="F13" s="39">
        <v>0</v>
      </c>
      <c r="G13" s="85">
        <f t="shared" si="1"/>
        <v>0</v>
      </c>
      <c r="H13" s="85">
        <f t="shared" si="2"/>
        <v>42</v>
      </c>
      <c r="I13" s="85">
        <f t="shared" si="2"/>
        <v>99</v>
      </c>
      <c r="J13" s="85">
        <f t="shared" si="3"/>
        <v>141</v>
      </c>
      <c r="K13" s="39">
        <v>0</v>
      </c>
      <c r="L13" s="39">
        <v>404</v>
      </c>
      <c r="M13" s="85">
        <f t="shared" si="4"/>
        <v>404</v>
      </c>
    </row>
    <row r="14" spans="1:15" ht="14.25" customHeight="1">
      <c r="A14" s="83" t="s">
        <v>12</v>
      </c>
      <c r="B14" s="39">
        <v>0</v>
      </c>
      <c r="C14" s="39">
        <v>0</v>
      </c>
      <c r="D14" s="85">
        <f t="shared" si="0"/>
        <v>0</v>
      </c>
      <c r="E14" s="39">
        <v>0</v>
      </c>
      <c r="F14" s="39">
        <v>0</v>
      </c>
      <c r="G14" s="85">
        <f t="shared" si="1"/>
        <v>0</v>
      </c>
      <c r="H14" s="85">
        <f t="shared" si="2"/>
        <v>0</v>
      </c>
      <c r="I14" s="85">
        <f t="shared" si="2"/>
        <v>0</v>
      </c>
      <c r="J14" s="85">
        <f t="shared" si="3"/>
        <v>0</v>
      </c>
      <c r="K14" s="39">
        <v>0</v>
      </c>
      <c r="L14" s="39">
        <v>0</v>
      </c>
      <c r="M14" s="85">
        <f t="shared" si="4"/>
        <v>0</v>
      </c>
    </row>
    <row r="15" spans="1:15" ht="14.25" customHeight="1">
      <c r="A15" s="83" t="s">
        <v>13</v>
      </c>
      <c r="B15" s="39">
        <v>287888</v>
      </c>
      <c r="C15" s="39">
        <v>225106</v>
      </c>
      <c r="D15" s="85">
        <f t="shared" si="0"/>
        <v>512994</v>
      </c>
      <c r="E15" s="39">
        <v>383590</v>
      </c>
      <c r="F15" s="39">
        <v>515455</v>
      </c>
      <c r="G15" s="85">
        <f t="shared" si="1"/>
        <v>899045</v>
      </c>
      <c r="H15" s="85">
        <f t="shared" si="2"/>
        <v>671478</v>
      </c>
      <c r="I15" s="85">
        <f t="shared" si="2"/>
        <v>740561</v>
      </c>
      <c r="J15" s="85">
        <f t="shared" si="3"/>
        <v>1412039</v>
      </c>
      <c r="K15" s="39">
        <v>0</v>
      </c>
      <c r="L15" s="39">
        <v>0</v>
      </c>
      <c r="M15" s="85">
        <f t="shared" si="4"/>
        <v>0</v>
      </c>
    </row>
    <row r="16" spans="1:15" ht="14.25" customHeight="1">
      <c r="A16" s="83" t="s">
        <v>14</v>
      </c>
      <c r="B16" s="39">
        <v>0</v>
      </c>
      <c r="C16" s="39">
        <v>0</v>
      </c>
      <c r="D16" s="85">
        <f t="shared" si="0"/>
        <v>0</v>
      </c>
      <c r="E16" s="39">
        <v>0</v>
      </c>
      <c r="F16" s="39">
        <v>0</v>
      </c>
      <c r="G16" s="85">
        <f t="shared" si="1"/>
        <v>0</v>
      </c>
      <c r="H16" s="85">
        <f t="shared" si="2"/>
        <v>0</v>
      </c>
      <c r="I16" s="85">
        <f t="shared" si="2"/>
        <v>0</v>
      </c>
      <c r="J16" s="85">
        <f t="shared" si="3"/>
        <v>0</v>
      </c>
      <c r="K16" s="39">
        <v>0</v>
      </c>
      <c r="L16" s="39">
        <v>0</v>
      </c>
      <c r="M16" s="85">
        <f t="shared" si="4"/>
        <v>0</v>
      </c>
    </row>
    <row r="17" spans="1:13" ht="14.25" customHeight="1">
      <c r="A17" s="83" t="s">
        <v>15</v>
      </c>
      <c r="B17" s="39">
        <v>0</v>
      </c>
      <c r="C17" s="39">
        <v>0</v>
      </c>
      <c r="D17" s="85">
        <f t="shared" si="0"/>
        <v>0</v>
      </c>
      <c r="E17" s="39">
        <v>0</v>
      </c>
      <c r="F17" s="39">
        <v>0</v>
      </c>
      <c r="G17" s="85">
        <f t="shared" si="1"/>
        <v>0</v>
      </c>
      <c r="H17" s="85">
        <f t="shared" si="2"/>
        <v>0</v>
      </c>
      <c r="I17" s="85">
        <f t="shared" si="2"/>
        <v>0</v>
      </c>
      <c r="J17" s="85">
        <f t="shared" si="3"/>
        <v>0</v>
      </c>
      <c r="K17" s="39">
        <v>0</v>
      </c>
      <c r="L17" s="39">
        <v>0</v>
      </c>
      <c r="M17" s="85">
        <f t="shared" si="4"/>
        <v>0</v>
      </c>
    </row>
    <row r="18" spans="1:13" ht="14.25" customHeight="1">
      <c r="A18" s="83" t="s">
        <v>16</v>
      </c>
      <c r="B18" s="39">
        <v>0</v>
      </c>
      <c r="C18" s="39">
        <v>0</v>
      </c>
      <c r="D18" s="85">
        <f t="shared" si="0"/>
        <v>0</v>
      </c>
      <c r="E18" s="39">
        <v>0</v>
      </c>
      <c r="F18" s="39">
        <v>0</v>
      </c>
      <c r="G18" s="85">
        <f t="shared" si="1"/>
        <v>0</v>
      </c>
      <c r="H18" s="85">
        <f t="shared" si="2"/>
        <v>0</v>
      </c>
      <c r="I18" s="85">
        <f t="shared" si="2"/>
        <v>0</v>
      </c>
      <c r="J18" s="85">
        <f t="shared" si="3"/>
        <v>0</v>
      </c>
      <c r="K18" s="39">
        <v>0</v>
      </c>
      <c r="L18" s="39">
        <v>0</v>
      </c>
      <c r="M18" s="85">
        <f t="shared" si="4"/>
        <v>0</v>
      </c>
    </row>
    <row r="19" spans="1:13" ht="14.25" customHeight="1">
      <c r="A19" s="83" t="s">
        <v>17</v>
      </c>
      <c r="B19" s="39">
        <v>0</v>
      </c>
      <c r="C19" s="39">
        <v>0</v>
      </c>
      <c r="D19" s="85">
        <f t="shared" si="0"/>
        <v>0</v>
      </c>
      <c r="E19" s="39">
        <v>0</v>
      </c>
      <c r="F19" s="39">
        <v>0</v>
      </c>
      <c r="G19" s="85">
        <f t="shared" si="1"/>
        <v>0</v>
      </c>
      <c r="H19" s="85">
        <f t="shared" si="2"/>
        <v>0</v>
      </c>
      <c r="I19" s="85">
        <f t="shared" si="2"/>
        <v>0</v>
      </c>
      <c r="J19" s="85">
        <f t="shared" si="3"/>
        <v>0</v>
      </c>
      <c r="K19" s="39">
        <v>0</v>
      </c>
      <c r="L19" s="39">
        <v>0</v>
      </c>
      <c r="M19" s="85">
        <f t="shared" si="4"/>
        <v>0</v>
      </c>
    </row>
    <row r="20" spans="1:13" ht="14.25" customHeight="1">
      <c r="A20" s="84" t="s">
        <v>18</v>
      </c>
      <c r="B20" s="39">
        <v>0</v>
      </c>
      <c r="C20" s="39">
        <v>0</v>
      </c>
      <c r="D20" s="85">
        <f t="shared" si="0"/>
        <v>0</v>
      </c>
      <c r="E20" s="39">
        <v>0</v>
      </c>
      <c r="F20" s="39">
        <v>0</v>
      </c>
      <c r="G20" s="85">
        <f t="shared" si="1"/>
        <v>0</v>
      </c>
      <c r="H20" s="85">
        <f t="shared" si="2"/>
        <v>0</v>
      </c>
      <c r="I20" s="85">
        <f t="shared" si="2"/>
        <v>0</v>
      </c>
      <c r="J20" s="85">
        <f t="shared" si="3"/>
        <v>0</v>
      </c>
      <c r="K20" s="39">
        <v>0</v>
      </c>
      <c r="L20" s="39">
        <v>0</v>
      </c>
      <c r="M20" s="85">
        <f t="shared" si="4"/>
        <v>0</v>
      </c>
    </row>
    <row r="21" spans="1:13" ht="14.25" customHeight="1">
      <c r="A21" s="84" t="s">
        <v>19</v>
      </c>
      <c r="B21" s="39">
        <v>0</v>
      </c>
      <c r="C21" s="39">
        <v>0</v>
      </c>
      <c r="D21" s="85">
        <f t="shared" si="0"/>
        <v>0</v>
      </c>
      <c r="E21" s="39">
        <v>0</v>
      </c>
      <c r="F21" s="39">
        <v>0</v>
      </c>
      <c r="G21" s="85">
        <f t="shared" si="1"/>
        <v>0</v>
      </c>
      <c r="H21" s="85">
        <f t="shared" si="2"/>
        <v>0</v>
      </c>
      <c r="I21" s="85">
        <f t="shared" si="2"/>
        <v>0</v>
      </c>
      <c r="J21" s="85">
        <f t="shared" si="3"/>
        <v>0</v>
      </c>
      <c r="K21" s="39">
        <v>0</v>
      </c>
      <c r="L21" s="39">
        <v>0</v>
      </c>
      <c r="M21" s="85">
        <f t="shared" si="4"/>
        <v>0</v>
      </c>
    </row>
    <row r="22" spans="1:13" ht="14.25" customHeight="1">
      <c r="A22" s="84" t="s">
        <v>20</v>
      </c>
      <c r="B22" s="39">
        <v>0</v>
      </c>
      <c r="C22" s="39">
        <v>0</v>
      </c>
      <c r="D22" s="85">
        <f t="shared" si="0"/>
        <v>0</v>
      </c>
      <c r="E22" s="39">
        <v>0</v>
      </c>
      <c r="F22" s="39">
        <v>0</v>
      </c>
      <c r="G22" s="85">
        <f t="shared" si="1"/>
        <v>0</v>
      </c>
      <c r="H22" s="85">
        <f t="shared" si="2"/>
        <v>0</v>
      </c>
      <c r="I22" s="85">
        <f t="shared" si="2"/>
        <v>0</v>
      </c>
      <c r="J22" s="85">
        <f t="shared" si="3"/>
        <v>0</v>
      </c>
      <c r="K22" s="39">
        <v>0</v>
      </c>
      <c r="L22" s="39">
        <v>0</v>
      </c>
      <c r="M22" s="85">
        <f t="shared" si="4"/>
        <v>0</v>
      </c>
    </row>
    <row r="23" spans="1:13" ht="14.25" customHeight="1">
      <c r="A23" s="83" t="s">
        <v>21</v>
      </c>
      <c r="B23" s="39">
        <v>0</v>
      </c>
      <c r="C23" s="39">
        <v>0</v>
      </c>
      <c r="D23" s="85">
        <f t="shared" si="0"/>
        <v>0</v>
      </c>
      <c r="E23" s="39">
        <v>0</v>
      </c>
      <c r="F23" s="39">
        <v>0</v>
      </c>
      <c r="G23" s="85">
        <f t="shared" si="1"/>
        <v>0</v>
      </c>
      <c r="H23" s="85">
        <f t="shared" si="2"/>
        <v>0</v>
      </c>
      <c r="I23" s="85">
        <f t="shared" si="2"/>
        <v>0</v>
      </c>
      <c r="J23" s="85">
        <f t="shared" si="3"/>
        <v>0</v>
      </c>
      <c r="K23" s="39">
        <v>0</v>
      </c>
      <c r="L23" s="39">
        <v>0</v>
      </c>
      <c r="M23" s="85">
        <f t="shared" si="4"/>
        <v>0</v>
      </c>
    </row>
    <row r="24" spans="1:13" ht="14.25" customHeight="1">
      <c r="A24" s="83" t="s">
        <v>22</v>
      </c>
      <c r="B24" s="39">
        <v>0</v>
      </c>
      <c r="C24" s="39">
        <v>0</v>
      </c>
      <c r="D24" s="85">
        <f t="shared" si="0"/>
        <v>0</v>
      </c>
      <c r="E24" s="39">
        <v>0</v>
      </c>
      <c r="F24" s="39">
        <v>0</v>
      </c>
      <c r="G24" s="85">
        <f t="shared" si="1"/>
        <v>0</v>
      </c>
      <c r="H24" s="85">
        <f t="shared" si="2"/>
        <v>0</v>
      </c>
      <c r="I24" s="85">
        <f t="shared" si="2"/>
        <v>0</v>
      </c>
      <c r="J24" s="85">
        <f t="shared" si="3"/>
        <v>0</v>
      </c>
      <c r="K24" s="39">
        <v>0</v>
      </c>
      <c r="L24" s="39">
        <v>0</v>
      </c>
      <c r="M24" s="85">
        <f t="shared" si="4"/>
        <v>0</v>
      </c>
    </row>
    <row r="25" spans="1:13" ht="14.25" customHeight="1">
      <c r="A25" s="83" t="s">
        <v>23</v>
      </c>
      <c r="B25" s="39">
        <v>0</v>
      </c>
      <c r="C25" s="39">
        <v>0</v>
      </c>
      <c r="D25" s="85">
        <f t="shared" si="0"/>
        <v>0</v>
      </c>
      <c r="E25" s="39">
        <v>0</v>
      </c>
      <c r="F25" s="39">
        <v>0</v>
      </c>
      <c r="G25" s="85">
        <f t="shared" si="1"/>
        <v>0</v>
      </c>
      <c r="H25" s="85">
        <f t="shared" si="2"/>
        <v>0</v>
      </c>
      <c r="I25" s="85">
        <f t="shared" si="2"/>
        <v>0</v>
      </c>
      <c r="J25" s="85">
        <f t="shared" si="3"/>
        <v>0</v>
      </c>
      <c r="K25" s="39">
        <v>0</v>
      </c>
      <c r="L25" s="39">
        <v>0</v>
      </c>
      <c r="M25" s="85">
        <f t="shared" si="4"/>
        <v>0</v>
      </c>
    </row>
    <row r="26" spans="1:13" ht="14.25" customHeight="1">
      <c r="A26" s="83" t="s">
        <v>24</v>
      </c>
      <c r="B26" s="39">
        <v>116</v>
      </c>
      <c r="C26" s="39">
        <v>1447</v>
      </c>
      <c r="D26" s="85">
        <f t="shared" si="0"/>
        <v>1563</v>
      </c>
      <c r="E26" s="39">
        <v>0</v>
      </c>
      <c r="F26" s="39">
        <v>0</v>
      </c>
      <c r="G26" s="85">
        <f t="shared" si="1"/>
        <v>0</v>
      </c>
      <c r="H26" s="85">
        <f t="shared" si="2"/>
        <v>116</v>
      </c>
      <c r="I26" s="85">
        <f t="shared" si="2"/>
        <v>1447</v>
      </c>
      <c r="J26" s="85">
        <f t="shared" si="3"/>
        <v>1563</v>
      </c>
      <c r="K26" s="39">
        <v>0</v>
      </c>
      <c r="L26" s="39">
        <v>0</v>
      </c>
      <c r="M26" s="85">
        <f t="shared" si="4"/>
        <v>0</v>
      </c>
    </row>
    <row r="27" spans="1:13" ht="14.25" customHeight="1">
      <c r="A27" s="83" t="s">
        <v>25</v>
      </c>
      <c r="B27" s="39">
        <v>0</v>
      </c>
      <c r="C27" s="39">
        <v>0</v>
      </c>
      <c r="D27" s="85">
        <f t="shared" si="0"/>
        <v>0</v>
      </c>
      <c r="E27" s="39">
        <v>0</v>
      </c>
      <c r="F27" s="39">
        <v>0</v>
      </c>
      <c r="G27" s="85">
        <f t="shared" si="1"/>
        <v>0</v>
      </c>
      <c r="H27" s="85">
        <f t="shared" si="2"/>
        <v>0</v>
      </c>
      <c r="I27" s="85">
        <f t="shared" si="2"/>
        <v>0</v>
      </c>
      <c r="J27" s="85">
        <f t="shared" si="3"/>
        <v>0</v>
      </c>
      <c r="K27" s="39">
        <v>0</v>
      </c>
      <c r="L27" s="39">
        <v>0</v>
      </c>
      <c r="M27" s="85">
        <f t="shared" si="4"/>
        <v>0</v>
      </c>
    </row>
    <row r="28" spans="1:13" ht="14.25" customHeight="1">
      <c r="A28" s="83" t="s">
        <v>26</v>
      </c>
      <c r="B28" s="39">
        <v>0</v>
      </c>
      <c r="C28" s="39">
        <v>157</v>
      </c>
      <c r="D28" s="85">
        <f t="shared" si="0"/>
        <v>157</v>
      </c>
      <c r="E28" s="39">
        <v>0</v>
      </c>
      <c r="F28" s="39">
        <v>0</v>
      </c>
      <c r="G28" s="85">
        <f t="shared" si="1"/>
        <v>0</v>
      </c>
      <c r="H28" s="85">
        <f t="shared" si="2"/>
        <v>0</v>
      </c>
      <c r="I28" s="85">
        <f t="shared" si="2"/>
        <v>157</v>
      </c>
      <c r="J28" s="85">
        <f t="shared" si="3"/>
        <v>157</v>
      </c>
      <c r="K28" s="39">
        <v>0</v>
      </c>
      <c r="L28" s="39">
        <v>0</v>
      </c>
      <c r="M28" s="85">
        <f t="shared" si="4"/>
        <v>0</v>
      </c>
    </row>
    <row r="29" spans="1:13" ht="14.25" customHeight="1">
      <c r="A29" s="83" t="s">
        <v>27</v>
      </c>
      <c r="B29" s="39">
        <v>152</v>
      </c>
      <c r="C29" s="39">
        <v>0</v>
      </c>
      <c r="D29" s="85">
        <f t="shared" si="0"/>
        <v>152</v>
      </c>
      <c r="E29" s="39">
        <v>0</v>
      </c>
      <c r="F29" s="39">
        <v>0</v>
      </c>
      <c r="G29" s="85">
        <f t="shared" si="1"/>
        <v>0</v>
      </c>
      <c r="H29" s="85">
        <f t="shared" si="2"/>
        <v>152</v>
      </c>
      <c r="I29" s="85">
        <f t="shared" si="2"/>
        <v>0</v>
      </c>
      <c r="J29" s="85">
        <f t="shared" si="3"/>
        <v>152</v>
      </c>
      <c r="K29" s="39">
        <v>0</v>
      </c>
      <c r="L29" s="39">
        <v>0</v>
      </c>
      <c r="M29" s="85">
        <f t="shared" si="4"/>
        <v>0</v>
      </c>
    </row>
    <row r="30" spans="1:13" ht="14.25" customHeight="1">
      <c r="A30" s="83" t="s">
        <v>28</v>
      </c>
      <c r="B30" s="39">
        <v>4</v>
      </c>
      <c r="C30" s="39">
        <v>0</v>
      </c>
      <c r="D30" s="85">
        <f t="shared" si="0"/>
        <v>4</v>
      </c>
      <c r="E30" s="39">
        <v>0</v>
      </c>
      <c r="F30" s="39">
        <v>0</v>
      </c>
      <c r="G30" s="85">
        <f t="shared" si="1"/>
        <v>0</v>
      </c>
      <c r="H30" s="85">
        <f t="shared" si="2"/>
        <v>4</v>
      </c>
      <c r="I30" s="85">
        <f t="shared" si="2"/>
        <v>0</v>
      </c>
      <c r="J30" s="85">
        <f t="shared" si="3"/>
        <v>4</v>
      </c>
      <c r="K30" s="39">
        <v>0</v>
      </c>
      <c r="L30" s="39">
        <v>0</v>
      </c>
      <c r="M30" s="85">
        <f t="shared" si="4"/>
        <v>0</v>
      </c>
    </row>
    <row r="31" spans="1:13" ht="14.25" customHeight="1">
      <c r="A31" s="83" t="s">
        <v>29</v>
      </c>
      <c r="B31" s="39">
        <v>16</v>
      </c>
      <c r="C31" s="39">
        <v>2445</v>
      </c>
      <c r="D31" s="85">
        <f t="shared" si="0"/>
        <v>2461</v>
      </c>
      <c r="E31" s="39">
        <v>0</v>
      </c>
      <c r="F31" s="39">
        <v>0</v>
      </c>
      <c r="G31" s="85">
        <f t="shared" si="1"/>
        <v>0</v>
      </c>
      <c r="H31" s="85">
        <f t="shared" si="2"/>
        <v>16</v>
      </c>
      <c r="I31" s="85">
        <f t="shared" si="2"/>
        <v>2445</v>
      </c>
      <c r="J31" s="85">
        <f t="shared" si="3"/>
        <v>2461</v>
      </c>
      <c r="K31" s="39">
        <v>0</v>
      </c>
      <c r="L31" s="39">
        <v>0</v>
      </c>
      <c r="M31" s="85">
        <f t="shared" si="4"/>
        <v>0</v>
      </c>
    </row>
    <row r="32" spans="1:13" ht="14.25" customHeight="1">
      <c r="A32" s="83" t="s">
        <v>30</v>
      </c>
      <c r="B32" s="39">
        <v>4</v>
      </c>
      <c r="C32" s="39">
        <v>0</v>
      </c>
      <c r="D32" s="85">
        <f t="shared" si="0"/>
        <v>4</v>
      </c>
      <c r="E32" s="39">
        <v>0</v>
      </c>
      <c r="F32" s="39">
        <v>0</v>
      </c>
      <c r="G32" s="85">
        <f t="shared" si="1"/>
        <v>0</v>
      </c>
      <c r="H32" s="85">
        <f t="shared" si="2"/>
        <v>4</v>
      </c>
      <c r="I32" s="85">
        <f t="shared" si="2"/>
        <v>0</v>
      </c>
      <c r="J32" s="85">
        <f t="shared" si="3"/>
        <v>4</v>
      </c>
      <c r="K32" s="39">
        <v>0</v>
      </c>
      <c r="L32" s="39">
        <v>0</v>
      </c>
      <c r="M32" s="85">
        <f t="shared" si="4"/>
        <v>0</v>
      </c>
    </row>
    <row r="33" spans="1:15" ht="14.25" customHeight="1">
      <c r="A33" s="83" t="s">
        <v>31</v>
      </c>
      <c r="B33" s="39">
        <v>582</v>
      </c>
      <c r="C33" s="39">
        <v>16</v>
      </c>
      <c r="D33" s="85">
        <f t="shared" si="0"/>
        <v>598</v>
      </c>
      <c r="E33" s="39">
        <v>0</v>
      </c>
      <c r="F33" s="39">
        <v>0</v>
      </c>
      <c r="G33" s="85">
        <f t="shared" si="1"/>
        <v>0</v>
      </c>
      <c r="H33" s="85">
        <f t="shared" si="2"/>
        <v>582</v>
      </c>
      <c r="I33" s="85">
        <f t="shared" si="2"/>
        <v>16</v>
      </c>
      <c r="J33" s="85">
        <f t="shared" si="3"/>
        <v>598</v>
      </c>
      <c r="K33" s="39">
        <v>0</v>
      </c>
      <c r="L33" s="39">
        <v>0</v>
      </c>
      <c r="M33" s="85">
        <f t="shared" si="4"/>
        <v>0</v>
      </c>
    </row>
    <row r="34" spans="1:15" ht="14.25" customHeight="1">
      <c r="A34" s="83" t="s">
        <v>32</v>
      </c>
      <c r="B34" s="39">
        <v>712</v>
      </c>
      <c r="C34" s="39">
        <v>38</v>
      </c>
      <c r="D34" s="85">
        <f t="shared" si="0"/>
        <v>750</v>
      </c>
      <c r="E34" s="39">
        <v>0</v>
      </c>
      <c r="F34" s="39">
        <v>0</v>
      </c>
      <c r="G34" s="85">
        <f t="shared" si="1"/>
        <v>0</v>
      </c>
      <c r="H34" s="85">
        <f t="shared" si="2"/>
        <v>712</v>
      </c>
      <c r="I34" s="85">
        <f t="shared" si="2"/>
        <v>38</v>
      </c>
      <c r="J34" s="85">
        <f t="shared" si="3"/>
        <v>750</v>
      </c>
      <c r="K34" s="39">
        <v>0</v>
      </c>
      <c r="L34" s="39">
        <v>0</v>
      </c>
      <c r="M34" s="85">
        <f t="shared" si="4"/>
        <v>0</v>
      </c>
    </row>
    <row r="35" spans="1:15" ht="14.25" customHeight="1">
      <c r="A35" s="83" t="s">
        <v>33</v>
      </c>
      <c r="B35" s="39">
        <v>0</v>
      </c>
      <c r="C35" s="39">
        <v>0</v>
      </c>
      <c r="D35" s="85">
        <f t="shared" si="0"/>
        <v>0</v>
      </c>
      <c r="E35" s="39">
        <v>0</v>
      </c>
      <c r="F35" s="39">
        <v>0</v>
      </c>
      <c r="G35" s="85">
        <f t="shared" si="1"/>
        <v>0</v>
      </c>
      <c r="H35" s="85">
        <f t="shared" si="2"/>
        <v>0</v>
      </c>
      <c r="I35" s="85">
        <f t="shared" si="2"/>
        <v>0</v>
      </c>
      <c r="J35" s="85">
        <f t="shared" si="3"/>
        <v>0</v>
      </c>
      <c r="K35" s="39">
        <v>0</v>
      </c>
      <c r="L35" s="39">
        <v>0</v>
      </c>
      <c r="M35" s="85">
        <f t="shared" si="4"/>
        <v>0</v>
      </c>
    </row>
    <row r="36" spans="1:15" ht="14.25" customHeight="1">
      <c r="A36" s="83" t="s">
        <v>34</v>
      </c>
      <c r="B36" s="39">
        <v>0</v>
      </c>
      <c r="C36" s="39">
        <v>0</v>
      </c>
      <c r="D36" s="85">
        <f t="shared" si="0"/>
        <v>0</v>
      </c>
      <c r="E36" s="39">
        <v>0</v>
      </c>
      <c r="F36" s="39">
        <v>0</v>
      </c>
      <c r="G36" s="85">
        <f t="shared" si="1"/>
        <v>0</v>
      </c>
      <c r="H36" s="85">
        <f t="shared" si="2"/>
        <v>0</v>
      </c>
      <c r="I36" s="85">
        <f t="shared" si="2"/>
        <v>0</v>
      </c>
      <c r="J36" s="85">
        <f t="shared" si="3"/>
        <v>0</v>
      </c>
      <c r="K36" s="39">
        <v>0</v>
      </c>
      <c r="L36" s="39">
        <v>0</v>
      </c>
      <c r="M36" s="85">
        <f t="shared" si="4"/>
        <v>0</v>
      </c>
    </row>
    <row r="37" spans="1:15" ht="25" customHeight="1">
      <c r="A37" s="86" t="s">
        <v>53</v>
      </c>
      <c r="B37" s="87">
        <f>SUM(B9:B11,B14:B25)</f>
        <v>289043</v>
      </c>
      <c r="C37" s="87">
        <f t="shared" ref="C37:M37" si="5">SUM(C9:C11,C14:C25)</f>
        <v>238500</v>
      </c>
      <c r="D37" s="87">
        <f t="shared" si="5"/>
        <v>527543</v>
      </c>
      <c r="E37" s="87">
        <f t="shared" si="5"/>
        <v>2564590</v>
      </c>
      <c r="F37" s="87">
        <f t="shared" si="5"/>
        <v>2078064</v>
      </c>
      <c r="G37" s="87">
        <f t="shared" si="5"/>
        <v>4642654</v>
      </c>
      <c r="H37" s="87">
        <f t="shared" si="5"/>
        <v>2853633</v>
      </c>
      <c r="I37" s="87">
        <f t="shared" si="5"/>
        <v>2316564</v>
      </c>
      <c r="J37" s="87">
        <f t="shared" si="5"/>
        <v>5170197</v>
      </c>
      <c r="K37" s="87">
        <f t="shared" si="5"/>
        <v>0</v>
      </c>
      <c r="L37" s="87">
        <f t="shared" si="5"/>
        <v>103518</v>
      </c>
      <c r="M37" s="87">
        <f t="shared" si="5"/>
        <v>103518</v>
      </c>
    </row>
    <row r="38" spans="1:15" ht="14.25" customHeight="1">
      <c r="A38" s="83" t="s">
        <v>36</v>
      </c>
      <c r="B38" s="88">
        <f>SUM(B12,B26:B29,B35)</f>
        <v>14077</v>
      </c>
      <c r="C38" s="88">
        <f t="shared" ref="C38:M38" si="6">SUM(C12,C26:C29,C35)</f>
        <v>1720</v>
      </c>
      <c r="D38" s="88">
        <f t="shared" si="6"/>
        <v>15797</v>
      </c>
      <c r="E38" s="88">
        <f t="shared" si="6"/>
        <v>0</v>
      </c>
      <c r="F38" s="88">
        <f t="shared" si="6"/>
        <v>0</v>
      </c>
      <c r="G38" s="88">
        <f t="shared" si="6"/>
        <v>0</v>
      </c>
      <c r="H38" s="88">
        <f t="shared" si="6"/>
        <v>14077</v>
      </c>
      <c r="I38" s="88">
        <f t="shared" si="6"/>
        <v>1720</v>
      </c>
      <c r="J38" s="88">
        <f t="shared" si="6"/>
        <v>15797</v>
      </c>
      <c r="K38" s="88">
        <f t="shared" si="6"/>
        <v>0</v>
      </c>
      <c r="L38" s="88">
        <f t="shared" si="6"/>
        <v>139</v>
      </c>
      <c r="M38" s="88">
        <f t="shared" si="6"/>
        <v>139</v>
      </c>
    </row>
    <row r="39" spans="1:15" ht="14.25" customHeight="1">
      <c r="A39" s="83" t="s">
        <v>37</v>
      </c>
      <c r="B39" s="88">
        <f>SUM(B13,B30:B34,B36)</f>
        <v>1360</v>
      </c>
      <c r="C39" s="88">
        <f t="shared" ref="C39:M39" si="7">SUM(C13,C30:C34,C36)</f>
        <v>2598</v>
      </c>
      <c r="D39" s="88">
        <f t="shared" si="7"/>
        <v>3958</v>
      </c>
      <c r="E39" s="88">
        <f t="shared" si="7"/>
        <v>0</v>
      </c>
      <c r="F39" s="88">
        <f t="shared" si="7"/>
        <v>0</v>
      </c>
      <c r="G39" s="88">
        <f t="shared" si="7"/>
        <v>0</v>
      </c>
      <c r="H39" s="88">
        <f t="shared" si="7"/>
        <v>1360</v>
      </c>
      <c r="I39" s="88">
        <f t="shared" si="7"/>
        <v>2598</v>
      </c>
      <c r="J39" s="88">
        <f t="shared" si="7"/>
        <v>3958</v>
      </c>
      <c r="K39" s="88">
        <f t="shared" si="7"/>
        <v>0</v>
      </c>
      <c r="L39" s="88">
        <f t="shared" si="7"/>
        <v>404</v>
      </c>
      <c r="M39" s="88">
        <f t="shared" si="7"/>
        <v>404</v>
      </c>
    </row>
    <row r="40" spans="1:15" ht="25" customHeight="1">
      <c r="A40" s="89" t="s">
        <v>54</v>
      </c>
      <c r="B40" s="90">
        <f t="shared" ref="B40" si="8">SUM(B37:B39)</f>
        <v>304480</v>
      </c>
      <c r="C40" s="90">
        <f t="shared" ref="C40:M40" si="9">SUM(C37:C39)</f>
        <v>242818</v>
      </c>
      <c r="D40" s="90">
        <f t="shared" si="9"/>
        <v>547298</v>
      </c>
      <c r="E40" s="90">
        <f t="shared" si="9"/>
        <v>2564590</v>
      </c>
      <c r="F40" s="90">
        <f t="shared" si="9"/>
        <v>2078064</v>
      </c>
      <c r="G40" s="90">
        <f t="shared" si="9"/>
        <v>4642654</v>
      </c>
      <c r="H40" s="90">
        <f t="shared" si="9"/>
        <v>2869070</v>
      </c>
      <c r="I40" s="90">
        <f t="shared" si="9"/>
        <v>2320882</v>
      </c>
      <c r="J40" s="90">
        <f t="shared" si="9"/>
        <v>5189952</v>
      </c>
      <c r="K40" s="90">
        <f t="shared" si="9"/>
        <v>0</v>
      </c>
      <c r="L40" s="90">
        <f t="shared" si="9"/>
        <v>104061</v>
      </c>
      <c r="M40" s="90">
        <f t="shared" si="9"/>
        <v>104061</v>
      </c>
    </row>
    <row r="41" spans="1:15" s="43" customFormat="1" ht="13.5" customHeight="1">
      <c r="A41" s="40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2"/>
      <c r="M41" s="41"/>
    </row>
    <row r="42" spans="1:15" s="1" customFormat="1" ht="12" customHeight="1">
      <c r="A42" s="9" t="s">
        <v>73</v>
      </c>
      <c r="O42" s="37"/>
    </row>
    <row r="44" spans="1:15" ht="12.65" customHeight="1">
      <c r="A44" s="10"/>
      <c r="B44" s="44"/>
      <c r="C44" s="44"/>
      <c r="D44" s="44"/>
      <c r="E44" s="44"/>
      <c r="F44" s="44"/>
      <c r="G44" s="44"/>
      <c r="I44" s="44"/>
      <c r="J44" s="45"/>
      <c r="K44" s="46"/>
      <c r="L44" s="46"/>
    </row>
    <row r="45" spans="1:15" ht="12.65" customHeight="1">
      <c r="A45" s="10"/>
      <c r="B45" s="44"/>
      <c r="C45" s="44"/>
      <c r="D45" s="44"/>
      <c r="E45" s="44"/>
      <c r="F45" s="44"/>
      <c r="G45" s="44"/>
      <c r="I45" s="44"/>
      <c r="J45" s="45"/>
      <c r="K45" s="46"/>
      <c r="L45" s="46"/>
    </row>
    <row r="46" spans="1:15" ht="12.65" customHeight="1">
      <c r="A46" s="10"/>
      <c r="B46" s="44"/>
      <c r="C46" s="44"/>
      <c r="D46" s="44"/>
      <c r="E46" s="44"/>
      <c r="F46" s="44"/>
      <c r="G46" s="44"/>
      <c r="I46" s="44"/>
      <c r="J46" s="45"/>
      <c r="K46" s="46"/>
      <c r="L46" s="46"/>
    </row>
    <row r="47" spans="1:15" ht="12.65" customHeight="1">
      <c r="A47" s="10"/>
      <c r="B47" s="10"/>
      <c r="C47" s="10"/>
      <c r="D47" s="10"/>
      <c r="E47" s="10"/>
      <c r="F47" s="10"/>
      <c r="G47" s="10"/>
      <c r="I47" s="10"/>
      <c r="J47" s="45"/>
      <c r="K47" s="1"/>
      <c r="L47" s="1"/>
    </row>
    <row r="48" spans="1:15" ht="12.65" customHeight="1">
      <c r="A48" s="47"/>
      <c r="B48" s="48"/>
      <c r="C48" s="48"/>
      <c r="D48" s="48"/>
      <c r="E48" s="48"/>
      <c r="F48" s="48"/>
      <c r="G48" s="48"/>
      <c r="I48" s="48"/>
      <c r="J48" s="49"/>
      <c r="K48" s="48"/>
      <c r="L48" s="48"/>
    </row>
    <row r="49" spans="1:12" ht="12.65" customHeight="1">
      <c r="A49" s="10"/>
      <c r="B49" s="50"/>
      <c r="C49" s="50"/>
      <c r="D49" s="50"/>
      <c r="E49" s="50"/>
      <c r="F49" s="50"/>
      <c r="G49" s="50"/>
      <c r="I49" s="10"/>
      <c r="J49" s="45"/>
      <c r="K49" s="51"/>
      <c r="L49" s="51"/>
    </row>
    <row r="50" spans="1:12" ht="12.65" customHeight="1">
      <c r="A50" s="10"/>
      <c r="B50" s="10"/>
      <c r="C50" s="10"/>
      <c r="D50" s="10"/>
      <c r="E50" s="10"/>
      <c r="F50" s="10"/>
      <c r="G50" s="10"/>
      <c r="I50" s="10"/>
      <c r="J50" s="45"/>
      <c r="K50" s="1"/>
      <c r="L50" s="1"/>
    </row>
    <row r="51" spans="1:12" ht="12.65" customHeight="1">
      <c r="A51" s="10"/>
      <c r="B51" s="45"/>
      <c r="C51" s="45"/>
      <c r="D51" s="45"/>
      <c r="E51" s="45"/>
      <c r="F51" s="45"/>
      <c r="G51" s="45"/>
      <c r="I51" s="45"/>
      <c r="J51" s="45"/>
      <c r="K51" s="52"/>
      <c r="L51" s="53"/>
    </row>
  </sheetData>
  <sheetProtection algorithmName="SHA-512" hashValue="8ZezwQpVmZFawBJFkg34F+KZTYJEw8rfp46L8a/wPP3e7W3D/tweAFtwYfBrerHouiwGhjLX1ZiU0xVnBV3nXA==" saltValue="rSQP7+8Sp9w7vs7ev6CT3A==" spinCount="100000" sheet="1" objects="1" scenarios="1"/>
  <mergeCells count="19">
    <mergeCell ref="G6:G8"/>
    <mergeCell ref="H6:H8"/>
    <mergeCell ref="I6:I8"/>
    <mergeCell ref="J6:J8"/>
    <mergeCell ref="A1:M1"/>
    <mergeCell ref="A2:M2"/>
    <mergeCell ref="A4:A8"/>
    <mergeCell ref="B4:D5"/>
    <mergeCell ref="E4:G5"/>
    <mergeCell ref="H4:J5"/>
    <mergeCell ref="K4:M5"/>
    <mergeCell ref="B6:B8"/>
    <mergeCell ref="C6:C8"/>
    <mergeCell ref="D6:D8"/>
    <mergeCell ref="K6:K8"/>
    <mergeCell ref="L6:L8"/>
    <mergeCell ref="M6:M8"/>
    <mergeCell ref="E6:E8"/>
    <mergeCell ref="F6:F8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D88E-6253-4213-84C5-8E063E390AB8}">
  <dimension ref="A1:O52"/>
  <sheetViews>
    <sheetView zoomScale="78" zoomScaleNormal="78" zoomScaleSheetLayoutView="98" workbookViewId="0">
      <pane xSplit="1" topLeftCell="B1" activePane="topRight" state="frozen"/>
      <selection pane="topRight" activeCell="F15" sqref="F15"/>
    </sheetView>
  </sheetViews>
  <sheetFormatPr defaultColWidth="9.1796875" defaultRowHeight="14.5"/>
  <cols>
    <col min="1" max="1" width="23.453125" style="37" customWidth="1"/>
    <col min="2" max="13" width="12.7265625" style="37" customWidth="1"/>
    <col min="14" max="14" width="9.1796875" style="37"/>
    <col min="15" max="15" width="12.54296875" style="37" customWidth="1"/>
    <col min="16" max="16384" width="9.1796875" style="37"/>
  </cols>
  <sheetData>
    <row r="1" spans="1:15" s="1" customFormat="1" ht="13.15" customHeight="1">
      <c r="A1" s="109" t="s">
        <v>87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15" s="1" customFormat="1" ht="11.25" customHeight="1">
      <c r="A2" s="110" t="s">
        <v>88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3" spans="1:15" ht="11.25" customHeight="1">
      <c r="M3" s="38" t="s">
        <v>57</v>
      </c>
    </row>
    <row r="4" spans="1:15" ht="12.65" customHeight="1">
      <c r="A4" s="118" t="s">
        <v>42</v>
      </c>
      <c r="B4" s="118" t="s">
        <v>43</v>
      </c>
      <c r="C4" s="121"/>
      <c r="D4" s="121"/>
      <c r="E4" s="123" t="s">
        <v>44</v>
      </c>
      <c r="F4" s="124"/>
      <c r="G4" s="124"/>
      <c r="H4" s="118" t="s">
        <v>45</v>
      </c>
      <c r="I4" s="121"/>
      <c r="J4" s="121"/>
      <c r="K4" s="118" t="s">
        <v>46</v>
      </c>
      <c r="L4" s="118"/>
      <c r="M4" s="118"/>
      <c r="O4" s="1"/>
    </row>
    <row r="5" spans="1:15" ht="12.65" customHeight="1">
      <c r="A5" s="119"/>
      <c r="B5" s="122"/>
      <c r="C5" s="122"/>
      <c r="D5" s="122"/>
      <c r="E5" s="124"/>
      <c r="F5" s="124"/>
      <c r="G5" s="124"/>
      <c r="H5" s="122"/>
      <c r="I5" s="122"/>
      <c r="J5" s="122"/>
      <c r="K5" s="119"/>
      <c r="L5" s="119"/>
      <c r="M5" s="119"/>
    </row>
    <row r="6" spans="1:15" ht="12.65" customHeight="1">
      <c r="A6" s="119"/>
      <c r="B6" s="118" t="s">
        <v>62</v>
      </c>
      <c r="C6" s="118" t="s">
        <v>63</v>
      </c>
      <c r="D6" s="118" t="s">
        <v>49</v>
      </c>
      <c r="E6" s="123" t="s">
        <v>62</v>
      </c>
      <c r="F6" s="123" t="s">
        <v>63</v>
      </c>
      <c r="G6" s="123" t="s">
        <v>49</v>
      </c>
      <c r="H6" s="118" t="s">
        <v>62</v>
      </c>
      <c r="I6" s="118" t="s">
        <v>63</v>
      </c>
      <c r="J6" s="118" t="s">
        <v>49</v>
      </c>
      <c r="K6" s="118" t="s">
        <v>50</v>
      </c>
      <c r="L6" s="118" t="s">
        <v>64</v>
      </c>
      <c r="M6" s="118" t="s">
        <v>49</v>
      </c>
    </row>
    <row r="7" spans="1:15" ht="12.65" customHeight="1">
      <c r="A7" s="119"/>
      <c r="B7" s="119"/>
      <c r="C7" s="119"/>
      <c r="D7" s="119"/>
      <c r="E7" s="123"/>
      <c r="F7" s="123"/>
      <c r="G7" s="123"/>
      <c r="H7" s="119"/>
      <c r="I7" s="119"/>
      <c r="J7" s="119"/>
      <c r="K7" s="119"/>
      <c r="L7" s="119"/>
      <c r="M7" s="119"/>
    </row>
    <row r="8" spans="1:15" ht="12.65" customHeight="1">
      <c r="A8" s="120"/>
      <c r="B8" s="120"/>
      <c r="C8" s="120"/>
      <c r="D8" s="120"/>
      <c r="E8" s="123"/>
      <c r="F8" s="123"/>
      <c r="G8" s="123"/>
      <c r="H8" s="120"/>
      <c r="I8" s="120"/>
      <c r="J8" s="120"/>
      <c r="K8" s="120"/>
      <c r="L8" s="120"/>
      <c r="M8" s="120"/>
    </row>
    <row r="9" spans="1:15" ht="14.25" customHeight="1">
      <c r="A9" s="83" t="s">
        <v>7</v>
      </c>
      <c r="B9" s="39">
        <v>203</v>
      </c>
      <c r="C9" s="39">
        <v>4</v>
      </c>
      <c r="D9" s="85">
        <f>SUM(B9:C9)</f>
        <v>207</v>
      </c>
      <c r="E9" s="39">
        <v>2230041</v>
      </c>
      <c r="F9" s="39">
        <v>2044804</v>
      </c>
      <c r="G9" s="85">
        <f>SUM(E9:F9)</f>
        <v>4274845</v>
      </c>
      <c r="H9" s="85">
        <f>SUM(B9,E9)</f>
        <v>2230244</v>
      </c>
      <c r="I9" s="85">
        <f>SUM(C9,F9)</f>
        <v>2044808</v>
      </c>
      <c r="J9" s="85">
        <f>SUM(H9:I9)</f>
        <v>4275052</v>
      </c>
      <c r="K9" s="39">
        <v>13387</v>
      </c>
      <c r="L9" s="39">
        <v>30113</v>
      </c>
      <c r="M9" s="85">
        <f>SUM(K9:L9)</f>
        <v>43500</v>
      </c>
    </row>
    <row r="10" spans="1:15" ht="14.25" customHeight="1">
      <c r="A10" s="83" t="s">
        <v>8</v>
      </c>
      <c r="B10" s="39">
        <v>0</v>
      </c>
      <c r="C10" s="39">
        <v>0</v>
      </c>
      <c r="D10" s="85">
        <f t="shared" ref="D10:D37" si="0">SUM(B10:C10)</f>
        <v>0</v>
      </c>
      <c r="E10" s="39">
        <v>0</v>
      </c>
      <c r="F10" s="39">
        <v>0</v>
      </c>
      <c r="G10" s="85">
        <f t="shared" ref="G10:G37" si="1">SUM(E10:F10)</f>
        <v>0</v>
      </c>
      <c r="H10" s="85">
        <f t="shared" ref="H10:H37" si="2">SUM(B10,E10)</f>
        <v>0</v>
      </c>
      <c r="I10" s="85">
        <f t="shared" ref="I10:I37" si="3">SUM(C10,F10)</f>
        <v>0</v>
      </c>
      <c r="J10" s="85">
        <f t="shared" ref="J10:J37" si="4">SUM(H10:I10)</f>
        <v>0</v>
      </c>
      <c r="K10" s="39">
        <v>0</v>
      </c>
      <c r="L10" s="39">
        <v>0</v>
      </c>
      <c r="M10" s="85">
        <f t="shared" ref="M10:M37" si="5">SUM(K10:L10)</f>
        <v>0</v>
      </c>
    </row>
    <row r="11" spans="1:15" ht="14.25" customHeight="1">
      <c r="A11" s="83" t="s">
        <v>9</v>
      </c>
      <c r="B11" s="39">
        <v>0</v>
      </c>
      <c r="C11" s="39">
        <v>0</v>
      </c>
      <c r="D11" s="85">
        <f t="shared" si="0"/>
        <v>0</v>
      </c>
      <c r="E11" s="39">
        <v>1</v>
      </c>
      <c r="F11" s="39">
        <v>0</v>
      </c>
      <c r="G11" s="85">
        <f t="shared" si="1"/>
        <v>1</v>
      </c>
      <c r="H11" s="85">
        <f t="shared" si="2"/>
        <v>1</v>
      </c>
      <c r="I11" s="85">
        <f t="shared" si="3"/>
        <v>0</v>
      </c>
      <c r="J11" s="85">
        <f t="shared" si="4"/>
        <v>1</v>
      </c>
      <c r="K11" s="39">
        <v>0</v>
      </c>
      <c r="L11" s="39">
        <v>0</v>
      </c>
      <c r="M11" s="85">
        <f t="shared" si="5"/>
        <v>0</v>
      </c>
    </row>
    <row r="12" spans="1:15" ht="14.25" customHeight="1">
      <c r="A12" s="83" t="s">
        <v>10</v>
      </c>
      <c r="B12" s="39">
        <v>502</v>
      </c>
      <c r="C12" s="39">
        <v>17</v>
      </c>
      <c r="D12" s="85">
        <f t="shared" si="0"/>
        <v>519</v>
      </c>
      <c r="E12" s="39">
        <v>0</v>
      </c>
      <c r="F12" s="39">
        <v>0</v>
      </c>
      <c r="G12" s="85">
        <f t="shared" si="1"/>
        <v>0</v>
      </c>
      <c r="H12" s="85">
        <f t="shared" si="2"/>
        <v>502</v>
      </c>
      <c r="I12" s="85">
        <f t="shared" si="3"/>
        <v>17</v>
      </c>
      <c r="J12" s="85">
        <f t="shared" si="4"/>
        <v>519</v>
      </c>
      <c r="K12" s="39">
        <v>0</v>
      </c>
      <c r="L12" s="39">
        <v>0</v>
      </c>
      <c r="M12" s="85">
        <f t="shared" si="5"/>
        <v>0</v>
      </c>
    </row>
    <row r="13" spans="1:15" ht="14.25" customHeight="1">
      <c r="A13" s="83" t="s">
        <v>11</v>
      </c>
      <c r="B13" s="39">
        <v>48</v>
      </c>
      <c r="C13" s="39">
        <v>360</v>
      </c>
      <c r="D13" s="85">
        <f t="shared" si="0"/>
        <v>408</v>
      </c>
      <c r="E13" s="39">
        <v>0</v>
      </c>
      <c r="F13" s="39">
        <v>134</v>
      </c>
      <c r="G13" s="85">
        <f t="shared" si="1"/>
        <v>134</v>
      </c>
      <c r="H13" s="85">
        <f t="shared" si="2"/>
        <v>48</v>
      </c>
      <c r="I13" s="85">
        <f t="shared" si="3"/>
        <v>494</v>
      </c>
      <c r="J13" s="85">
        <f t="shared" si="4"/>
        <v>542</v>
      </c>
      <c r="K13" s="39">
        <v>124</v>
      </c>
      <c r="L13" s="39">
        <v>14966</v>
      </c>
      <c r="M13" s="85">
        <f t="shared" si="5"/>
        <v>15090</v>
      </c>
    </row>
    <row r="14" spans="1:15" ht="14.25" customHeight="1">
      <c r="A14" s="83" t="s">
        <v>12</v>
      </c>
      <c r="B14" s="39">
        <v>0</v>
      </c>
      <c r="C14" s="39">
        <v>0</v>
      </c>
      <c r="D14" s="85">
        <f t="shared" si="0"/>
        <v>0</v>
      </c>
      <c r="E14" s="39">
        <v>0</v>
      </c>
      <c r="F14" s="39">
        <v>0</v>
      </c>
      <c r="G14" s="85">
        <f t="shared" si="1"/>
        <v>0</v>
      </c>
      <c r="H14" s="85">
        <f t="shared" si="2"/>
        <v>0</v>
      </c>
      <c r="I14" s="85">
        <f t="shared" si="3"/>
        <v>0</v>
      </c>
      <c r="J14" s="85">
        <f t="shared" si="4"/>
        <v>0</v>
      </c>
      <c r="K14" s="39">
        <v>0</v>
      </c>
      <c r="L14" s="39">
        <v>0</v>
      </c>
      <c r="M14" s="85">
        <f t="shared" si="5"/>
        <v>0</v>
      </c>
    </row>
    <row r="15" spans="1:15" ht="14.25" customHeight="1">
      <c r="A15" s="83" t="s">
        <v>13</v>
      </c>
      <c r="B15" s="39">
        <v>271572</v>
      </c>
      <c r="C15" s="39">
        <v>136704</v>
      </c>
      <c r="D15" s="85">
        <f t="shared" si="0"/>
        <v>408276</v>
      </c>
      <c r="E15" s="39">
        <v>425501</v>
      </c>
      <c r="F15" s="39">
        <v>457166</v>
      </c>
      <c r="G15" s="85">
        <f t="shared" si="1"/>
        <v>882667</v>
      </c>
      <c r="H15" s="85">
        <f t="shared" si="2"/>
        <v>697073</v>
      </c>
      <c r="I15" s="85">
        <f t="shared" si="3"/>
        <v>593870</v>
      </c>
      <c r="J15" s="85">
        <f t="shared" si="4"/>
        <v>1290943</v>
      </c>
      <c r="K15" s="39">
        <v>0</v>
      </c>
      <c r="L15" s="39">
        <v>0</v>
      </c>
      <c r="M15" s="85">
        <f t="shared" si="5"/>
        <v>0</v>
      </c>
    </row>
    <row r="16" spans="1:15" ht="14.25" customHeight="1">
      <c r="A16" s="83" t="s">
        <v>14</v>
      </c>
      <c r="B16" s="39">
        <v>3</v>
      </c>
      <c r="C16" s="39">
        <v>0</v>
      </c>
      <c r="D16" s="85">
        <f t="shared" si="0"/>
        <v>3</v>
      </c>
      <c r="E16" s="39">
        <v>0</v>
      </c>
      <c r="F16" s="39">
        <v>0</v>
      </c>
      <c r="G16" s="85">
        <f t="shared" si="1"/>
        <v>0</v>
      </c>
      <c r="H16" s="85">
        <f t="shared" si="2"/>
        <v>3</v>
      </c>
      <c r="I16" s="85">
        <f t="shared" si="3"/>
        <v>0</v>
      </c>
      <c r="J16" s="85">
        <f t="shared" si="4"/>
        <v>3</v>
      </c>
      <c r="K16" s="39">
        <v>0</v>
      </c>
      <c r="L16" s="39">
        <v>0</v>
      </c>
      <c r="M16" s="85">
        <f t="shared" si="5"/>
        <v>0</v>
      </c>
    </row>
    <row r="17" spans="1:13" ht="14.25" customHeight="1">
      <c r="A17" s="83" t="s">
        <v>15</v>
      </c>
      <c r="B17" s="39">
        <v>0</v>
      </c>
      <c r="C17" s="39">
        <v>0</v>
      </c>
      <c r="D17" s="85">
        <f t="shared" si="0"/>
        <v>0</v>
      </c>
      <c r="E17" s="39">
        <v>0</v>
      </c>
      <c r="F17" s="39">
        <v>0</v>
      </c>
      <c r="G17" s="85">
        <f t="shared" si="1"/>
        <v>0</v>
      </c>
      <c r="H17" s="85">
        <f t="shared" si="2"/>
        <v>0</v>
      </c>
      <c r="I17" s="85">
        <f t="shared" si="3"/>
        <v>0</v>
      </c>
      <c r="J17" s="85">
        <f t="shared" si="4"/>
        <v>0</v>
      </c>
      <c r="K17" s="39">
        <v>0</v>
      </c>
      <c r="L17" s="39">
        <v>0</v>
      </c>
      <c r="M17" s="85">
        <f t="shared" si="5"/>
        <v>0</v>
      </c>
    </row>
    <row r="18" spans="1:13" ht="14.25" customHeight="1">
      <c r="A18" s="83" t="s">
        <v>16</v>
      </c>
      <c r="B18" s="39">
        <v>0</v>
      </c>
      <c r="C18" s="39">
        <v>0</v>
      </c>
      <c r="D18" s="85">
        <f t="shared" si="0"/>
        <v>0</v>
      </c>
      <c r="E18" s="39">
        <v>0</v>
      </c>
      <c r="F18" s="39">
        <v>0</v>
      </c>
      <c r="G18" s="85">
        <f t="shared" si="1"/>
        <v>0</v>
      </c>
      <c r="H18" s="85">
        <f t="shared" si="2"/>
        <v>0</v>
      </c>
      <c r="I18" s="85">
        <f t="shared" si="3"/>
        <v>0</v>
      </c>
      <c r="J18" s="85">
        <f t="shared" si="4"/>
        <v>0</v>
      </c>
      <c r="K18" s="39">
        <v>0</v>
      </c>
      <c r="L18" s="39">
        <v>0</v>
      </c>
      <c r="M18" s="85">
        <f t="shared" si="5"/>
        <v>0</v>
      </c>
    </row>
    <row r="19" spans="1:13" ht="14.25" customHeight="1">
      <c r="A19" s="83" t="s">
        <v>17</v>
      </c>
      <c r="B19" s="39">
        <v>0</v>
      </c>
      <c r="C19" s="39">
        <v>0</v>
      </c>
      <c r="D19" s="85">
        <f t="shared" si="0"/>
        <v>0</v>
      </c>
      <c r="E19" s="39">
        <v>0</v>
      </c>
      <c r="F19" s="39">
        <v>0</v>
      </c>
      <c r="G19" s="85">
        <f t="shared" si="1"/>
        <v>0</v>
      </c>
      <c r="H19" s="85">
        <f t="shared" si="2"/>
        <v>0</v>
      </c>
      <c r="I19" s="85">
        <f t="shared" si="3"/>
        <v>0</v>
      </c>
      <c r="J19" s="85">
        <f t="shared" si="4"/>
        <v>0</v>
      </c>
      <c r="K19" s="39">
        <v>0</v>
      </c>
      <c r="L19" s="39">
        <v>0</v>
      </c>
      <c r="M19" s="85">
        <f t="shared" si="5"/>
        <v>0</v>
      </c>
    </row>
    <row r="20" spans="1:13" ht="14.25" customHeight="1">
      <c r="A20" s="84" t="s">
        <v>18</v>
      </c>
      <c r="B20" s="39">
        <v>0</v>
      </c>
      <c r="C20" s="39">
        <v>0</v>
      </c>
      <c r="D20" s="85">
        <f t="shared" si="0"/>
        <v>0</v>
      </c>
      <c r="E20" s="39">
        <v>0</v>
      </c>
      <c r="F20" s="39">
        <v>0</v>
      </c>
      <c r="G20" s="85">
        <f t="shared" si="1"/>
        <v>0</v>
      </c>
      <c r="H20" s="85">
        <f t="shared" si="2"/>
        <v>0</v>
      </c>
      <c r="I20" s="85">
        <f t="shared" si="3"/>
        <v>0</v>
      </c>
      <c r="J20" s="85">
        <f t="shared" si="4"/>
        <v>0</v>
      </c>
      <c r="K20" s="39">
        <v>0</v>
      </c>
      <c r="L20" s="39">
        <v>0</v>
      </c>
      <c r="M20" s="85">
        <f t="shared" si="5"/>
        <v>0</v>
      </c>
    </row>
    <row r="21" spans="1:13" ht="14.25" customHeight="1">
      <c r="A21" s="84" t="s">
        <v>19</v>
      </c>
      <c r="B21" s="39">
        <v>0</v>
      </c>
      <c r="C21" s="39">
        <v>0</v>
      </c>
      <c r="D21" s="85">
        <f t="shared" si="0"/>
        <v>0</v>
      </c>
      <c r="E21" s="39">
        <v>0</v>
      </c>
      <c r="F21" s="39">
        <v>0</v>
      </c>
      <c r="G21" s="85">
        <f t="shared" si="1"/>
        <v>0</v>
      </c>
      <c r="H21" s="85">
        <f t="shared" si="2"/>
        <v>0</v>
      </c>
      <c r="I21" s="85">
        <f t="shared" si="3"/>
        <v>0</v>
      </c>
      <c r="J21" s="85">
        <f t="shared" si="4"/>
        <v>0</v>
      </c>
      <c r="K21" s="39">
        <v>0</v>
      </c>
      <c r="L21" s="39">
        <v>0</v>
      </c>
      <c r="M21" s="85">
        <f t="shared" si="5"/>
        <v>0</v>
      </c>
    </row>
    <row r="22" spans="1:13" ht="14.25" customHeight="1">
      <c r="A22" s="84" t="s">
        <v>20</v>
      </c>
      <c r="B22" s="39">
        <v>0</v>
      </c>
      <c r="C22" s="39">
        <v>0</v>
      </c>
      <c r="D22" s="85">
        <f t="shared" si="0"/>
        <v>0</v>
      </c>
      <c r="E22" s="39">
        <v>0</v>
      </c>
      <c r="F22" s="39">
        <v>0</v>
      </c>
      <c r="G22" s="85">
        <f t="shared" si="1"/>
        <v>0</v>
      </c>
      <c r="H22" s="85">
        <f t="shared" si="2"/>
        <v>0</v>
      </c>
      <c r="I22" s="85">
        <f t="shared" si="3"/>
        <v>0</v>
      </c>
      <c r="J22" s="85">
        <f t="shared" si="4"/>
        <v>0</v>
      </c>
      <c r="K22" s="39">
        <v>0</v>
      </c>
      <c r="L22" s="39">
        <v>0</v>
      </c>
      <c r="M22" s="85">
        <f t="shared" si="5"/>
        <v>0</v>
      </c>
    </row>
    <row r="23" spans="1:13" ht="14.25" customHeight="1">
      <c r="A23" s="83" t="s">
        <v>21</v>
      </c>
      <c r="B23" s="39">
        <v>0</v>
      </c>
      <c r="C23" s="39">
        <v>0</v>
      </c>
      <c r="D23" s="85">
        <f t="shared" si="0"/>
        <v>0</v>
      </c>
      <c r="E23" s="39">
        <v>0</v>
      </c>
      <c r="F23" s="39">
        <v>0</v>
      </c>
      <c r="G23" s="85">
        <f t="shared" si="1"/>
        <v>0</v>
      </c>
      <c r="H23" s="85">
        <f t="shared" si="2"/>
        <v>0</v>
      </c>
      <c r="I23" s="85">
        <f t="shared" si="3"/>
        <v>0</v>
      </c>
      <c r="J23" s="85">
        <f t="shared" si="4"/>
        <v>0</v>
      </c>
      <c r="K23" s="39">
        <v>0</v>
      </c>
      <c r="L23" s="39">
        <v>0</v>
      </c>
      <c r="M23" s="85">
        <f t="shared" si="5"/>
        <v>0</v>
      </c>
    </row>
    <row r="24" spans="1:13" ht="14.25" customHeight="1">
      <c r="A24" s="83" t="s">
        <v>22</v>
      </c>
      <c r="B24" s="39">
        <v>0</v>
      </c>
      <c r="C24" s="39">
        <v>0</v>
      </c>
      <c r="D24" s="85">
        <f t="shared" si="0"/>
        <v>0</v>
      </c>
      <c r="E24" s="39">
        <v>0</v>
      </c>
      <c r="F24" s="39">
        <v>0</v>
      </c>
      <c r="G24" s="85">
        <f t="shared" si="1"/>
        <v>0</v>
      </c>
      <c r="H24" s="85">
        <f t="shared" si="2"/>
        <v>0</v>
      </c>
      <c r="I24" s="85">
        <f t="shared" si="3"/>
        <v>0</v>
      </c>
      <c r="J24" s="85">
        <f t="shared" si="4"/>
        <v>0</v>
      </c>
      <c r="K24" s="39">
        <v>0</v>
      </c>
      <c r="L24" s="39">
        <v>0</v>
      </c>
      <c r="M24" s="85">
        <f t="shared" si="5"/>
        <v>0</v>
      </c>
    </row>
    <row r="25" spans="1:13" ht="14.25" customHeight="1">
      <c r="A25" s="83" t="s">
        <v>23</v>
      </c>
      <c r="B25" s="39">
        <v>0</v>
      </c>
      <c r="C25" s="39">
        <v>0</v>
      </c>
      <c r="D25" s="85">
        <f t="shared" si="0"/>
        <v>0</v>
      </c>
      <c r="E25" s="39">
        <v>0</v>
      </c>
      <c r="F25" s="39">
        <v>0</v>
      </c>
      <c r="G25" s="85">
        <f t="shared" si="1"/>
        <v>0</v>
      </c>
      <c r="H25" s="85">
        <f t="shared" si="2"/>
        <v>0</v>
      </c>
      <c r="I25" s="85">
        <f t="shared" si="3"/>
        <v>0</v>
      </c>
      <c r="J25" s="85">
        <f t="shared" si="4"/>
        <v>0</v>
      </c>
      <c r="K25" s="39">
        <v>0</v>
      </c>
      <c r="L25" s="39">
        <v>0</v>
      </c>
      <c r="M25" s="85">
        <f t="shared" si="5"/>
        <v>0</v>
      </c>
    </row>
    <row r="26" spans="1:13" ht="14.25" customHeight="1">
      <c r="A26" s="83" t="s">
        <v>24</v>
      </c>
      <c r="B26" s="39">
        <v>17</v>
      </c>
      <c r="C26" s="39">
        <v>590</v>
      </c>
      <c r="D26" s="85">
        <f t="shared" si="0"/>
        <v>607</v>
      </c>
      <c r="E26" s="39">
        <v>0</v>
      </c>
      <c r="F26" s="39">
        <v>0</v>
      </c>
      <c r="G26" s="85">
        <f t="shared" si="1"/>
        <v>0</v>
      </c>
      <c r="H26" s="85">
        <f t="shared" si="2"/>
        <v>17</v>
      </c>
      <c r="I26" s="85">
        <f t="shared" si="3"/>
        <v>590</v>
      </c>
      <c r="J26" s="85">
        <f t="shared" si="4"/>
        <v>607</v>
      </c>
      <c r="K26" s="39">
        <v>0</v>
      </c>
      <c r="L26" s="39">
        <v>0</v>
      </c>
      <c r="M26" s="85">
        <f t="shared" si="5"/>
        <v>0</v>
      </c>
    </row>
    <row r="27" spans="1:13" ht="14.25" customHeight="1">
      <c r="A27" s="83" t="s">
        <v>25</v>
      </c>
      <c r="B27" s="39">
        <v>0</v>
      </c>
      <c r="C27" s="39">
        <v>0</v>
      </c>
      <c r="D27" s="85">
        <f t="shared" si="0"/>
        <v>0</v>
      </c>
      <c r="E27" s="39">
        <v>0</v>
      </c>
      <c r="F27" s="39">
        <v>0</v>
      </c>
      <c r="G27" s="85">
        <f t="shared" si="1"/>
        <v>0</v>
      </c>
      <c r="H27" s="85">
        <f t="shared" si="2"/>
        <v>0</v>
      </c>
      <c r="I27" s="85">
        <f t="shared" si="3"/>
        <v>0</v>
      </c>
      <c r="J27" s="85">
        <f t="shared" si="4"/>
        <v>0</v>
      </c>
      <c r="K27" s="39">
        <v>0</v>
      </c>
      <c r="L27" s="39">
        <v>0</v>
      </c>
      <c r="M27" s="85">
        <f t="shared" si="5"/>
        <v>0</v>
      </c>
    </row>
    <row r="28" spans="1:13" ht="14.25" customHeight="1">
      <c r="A28" s="83" t="s">
        <v>26</v>
      </c>
      <c r="B28" s="39">
        <v>0</v>
      </c>
      <c r="C28" s="39">
        <v>44</v>
      </c>
      <c r="D28" s="85">
        <f t="shared" si="0"/>
        <v>44</v>
      </c>
      <c r="E28" s="39">
        <v>0</v>
      </c>
      <c r="F28" s="39">
        <v>0</v>
      </c>
      <c r="G28" s="85">
        <f t="shared" si="1"/>
        <v>0</v>
      </c>
      <c r="H28" s="85">
        <f t="shared" si="2"/>
        <v>0</v>
      </c>
      <c r="I28" s="85">
        <f t="shared" si="3"/>
        <v>44</v>
      </c>
      <c r="J28" s="85">
        <f t="shared" si="4"/>
        <v>44</v>
      </c>
      <c r="K28" s="39">
        <v>0</v>
      </c>
      <c r="L28" s="39">
        <v>0</v>
      </c>
      <c r="M28" s="85">
        <f t="shared" si="5"/>
        <v>0</v>
      </c>
    </row>
    <row r="29" spans="1:13" ht="14.25" customHeight="1">
      <c r="A29" s="83" t="s">
        <v>27</v>
      </c>
      <c r="B29" s="39">
        <v>49</v>
      </c>
      <c r="C29" s="39">
        <v>0</v>
      </c>
      <c r="D29" s="85">
        <f t="shared" si="0"/>
        <v>49</v>
      </c>
      <c r="E29" s="39">
        <v>0</v>
      </c>
      <c r="F29" s="39">
        <v>0</v>
      </c>
      <c r="G29" s="85">
        <f t="shared" si="1"/>
        <v>0</v>
      </c>
      <c r="H29" s="85">
        <f t="shared" si="2"/>
        <v>49</v>
      </c>
      <c r="I29" s="85">
        <f t="shared" si="3"/>
        <v>0</v>
      </c>
      <c r="J29" s="85">
        <f t="shared" si="4"/>
        <v>49</v>
      </c>
      <c r="K29" s="39">
        <v>52</v>
      </c>
      <c r="L29" s="39">
        <v>0</v>
      </c>
      <c r="M29" s="85">
        <f t="shared" si="5"/>
        <v>52</v>
      </c>
    </row>
    <row r="30" spans="1:13" ht="14.25" customHeight="1">
      <c r="A30" s="83" t="s">
        <v>28</v>
      </c>
      <c r="B30" s="39">
        <v>7</v>
      </c>
      <c r="C30" s="39">
        <v>0</v>
      </c>
      <c r="D30" s="85">
        <f t="shared" si="0"/>
        <v>7</v>
      </c>
      <c r="E30" s="39">
        <v>0</v>
      </c>
      <c r="F30" s="39">
        <v>0</v>
      </c>
      <c r="G30" s="85">
        <f t="shared" si="1"/>
        <v>0</v>
      </c>
      <c r="H30" s="85">
        <f t="shared" si="2"/>
        <v>7</v>
      </c>
      <c r="I30" s="85">
        <f t="shared" si="3"/>
        <v>0</v>
      </c>
      <c r="J30" s="85">
        <f t="shared" si="4"/>
        <v>7</v>
      </c>
      <c r="K30" s="39">
        <v>0</v>
      </c>
      <c r="L30" s="39">
        <v>0</v>
      </c>
      <c r="M30" s="85">
        <f t="shared" si="5"/>
        <v>0</v>
      </c>
    </row>
    <row r="31" spans="1:13" ht="14.25" customHeight="1">
      <c r="A31" s="83" t="s">
        <v>29</v>
      </c>
      <c r="B31" s="39">
        <v>50</v>
      </c>
      <c r="C31" s="39">
        <v>3155</v>
      </c>
      <c r="D31" s="85">
        <f t="shared" si="0"/>
        <v>3205</v>
      </c>
      <c r="E31" s="39">
        <v>0</v>
      </c>
      <c r="F31" s="39">
        <v>0</v>
      </c>
      <c r="G31" s="85">
        <f t="shared" si="1"/>
        <v>0</v>
      </c>
      <c r="H31" s="85">
        <f t="shared" si="2"/>
        <v>50</v>
      </c>
      <c r="I31" s="85">
        <f t="shared" si="3"/>
        <v>3155</v>
      </c>
      <c r="J31" s="85">
        <f t="shared" si="4"/>
        <v>3205</v>
      </c>
      <c r="K31" s="39">
        <v>0</v>
      </c>
      <c r="L31" s="39">
        <v>0</v>
      </c>
      <c r="M31" s="85">
        <f t="shared" si="5"/>
        <v>0</v>
      </c>
    </row>
    <row r="32" spans="1:13" ht="14.25" customHeight="1">
      <c r="A32" s="83" t="s">
        <v>30</v>
      </c>
      <c r="B32" s="39">
        <v>0</v>
      </c>
      <c r="C32" s="39">
        <v>0</v>
      </c>
      <c r="D32" s="85">
        <f t="shared" si="0"/>
        <v>0</v>
      </c>
      <c r="E32" s="39">
        <v>0</v>
      </c>
      <c r="F32" s="39">
        <v>0</v>
      </c>
      <c r="G32" s="85">
        <f t="shared" si="1"/>
        <v>0</v>
      </c>
      <c r="H32" s="85">
        <f t="shared" si="2"/>
        <v>0</v>
      </c>
      <c r="I32" s="85">
        <f t="shared" si="3"/>
        <v>0</v>
      </c>
      <c r="J32" s="85">
        <f t="shared" si="4"/>
        <v>0</v>
      </c>
      <c r="K32" s="39">
        <v>0</v>
      </c>
      <c r="L32" s="39">
        <v>0</v>
      </c>
      <c r="M32" s="85">
        <f t="shared" si="5"/>
        <v>0</v>
      </c>
    </row>
    <row r="33" spans="1:15" ht="14.25" customHeight="1">
      <c r="A33" s="83" t="s">
        <v>31</v>
      </c>
      <c r="B33" s="39">
        <v>1310</v>
      </c>
      <c r="C33" s="39">
        <v>50</v>
      </c>
      <c r="D33" s="85">
        <f t="shared" si="0"/>
        <v>1360</v>
      </c>
      <c r="E33" s="39">
        <v>0</v>
      </c>
      <c r="F33" s="39">
        <v>0</v>
      </c>
      <c r="G33" s="85">
        <f t="shared" si="1"/>
        <v>0</v>
      </c>
      <c r="H33" s="85">
        <f t="shared" si="2"/>
        <v>1310</v>
      </c>
      <c r="I33" s="85">
        <f t="shared" si="3"/>
        <v>50</v>
      </c>
      <c r="J33" s="85">
        <f t="shared" si="4"/>
        <v>1360</v>
      </c>
      <c r="K33" s="39">
        <v>0</v>
      </c>
      <c r="L33" s="39">
        <v>0</v>
      </c>
      <c r="M33" s="85">
        <f t="shared" si="5"/>
        <v>0</v>
      </c>
    </row>
    <row r="34" spans="1:15" ht="14.25" customHeight="1">
      <c r="A34" s="83" t="s">
        <v>32</v>
      </c>
      <c r="B34" s="39">
        <v>10</v>
      </c>
      <c r="C34" s="39">
        <v>62</v>
      </c>
      <c r="D34" s="85">
        <f t="shared" si="0"/>
        <v>72</v>
      </c>
      <c r="E34" s="39">
        <v>0</v>
      </c>
      <c r="F34" s="39">
        <v>0</v>
      </c>
      <c r="G34" s="85">
        <f t="shared" si="1"/>
        <v>0</v>
      </c>
      <c r="H34" s="85">
        <f t="shared" si="2"/>
        <v>10</v>
      </c>
      <c r="I34" s="85">
        <f t="shared" si="3"/>
        <v>62</v>
      </c>
      <c r="J34" s="85">
        <f t="shared" si="4"/>
        <v>72</v>
      </c>
      <c r="K34" s="39">
        <v>0</v>
      </c>
      <c r="L34" s="39">
        <v>0</v>
      </c>
      <c r="M34" s="85">
        <f t="shared" si="5"/>
        <v>0</v>
      </c>
    </row>
    <row r="35" spans="1:15" ht="14.25" customHeight="1">
      <c r="A35" s="83" t="s">
        <v>81</v>
      </c>
      <c r="B35" s="39">
        <v>0</v>
      </c>
      <c r="C35" s="39">
        <v>0</v>
      </c>
      <c r="D35" s="85">
        <f t="shared" si="0"/>
        <v>0</v>
      </c>
      <c r="E35" s="39">
        <v>0</v>
      </c>
      <c r="F35" s="39">
        <v>0</v>
      </c>
      <c r="G35" s="85">
        <f t="shared" si="1"/>
        <v>0</v>
      </c>
      <c r="H35" s="85"/>
      <c r="I35" s="85"/>
      <c r="J35" s="85"/>
      <c r="K35" s="39">
        <v>0</v>
      </c>
      <c r="L35" s="39">
        <v>0</v>
      </c>
      <c r="M35" s="85"/>
    </row>
    <row r="36" spans="1:15" ht="14.25" customHeight="1">
      <c r="A36" s="83" t="s">
        <v>33</v>
      </c>
      <c r="B36" s="39">
        <v>0</v>
      </c>
      <c r="C36" s="39">
        <v>0</v>
      </c>
      <c r="D36" s="85">
        <f t="shared" si="0"/>
        <v>0</v>
      </c>
      <c r="E36" s="39">
        <v>0</v>
      </c>
      <c r="F36" s="39">
        <v>0</v>
      </c>
      <c r="G36" s="85">
        <f t="shared" si="1"/>
        <v>0</v>
      </c>
      <c r="H36" s="85">
        <f t="shared" si="2"/>
        <v>0</v>
      </c>
      <c r="I36" s="85">
        <f t="shared" si="3"/>
        <v>0</v>
      </c>
      <c r="J36" s="85">
        <f t="shared" si="4"/>
        <v>0</v>
      </c>
      <c r="K36" s="39">
        <v>0</v>
      </c>
      <c r="L36" s="39">
        <v>0</v>
      </c>
      <c r="M36" s="85">
        <f t="shared" si="5"/>
        <v>0</v>
      </c>
    </row>
    <row r="37" spans="1:15" ht="14.25" customHeight="1">
      <c r="A37" s="83" t="s">
        <v>34</v>
      </c>
      <c r="B37" s="39">
        <v>0</v>
      </c>
      <c r="C37" s="39">
        <v>0</v>
      </c>
      <c r="D37" s="85">
        <f t="shared" si="0"/>
        <v>0</v>
      </c>
      <c r="E37" s="39">
        <v>0</v>
      </c>
      <c r="F37" s="39">
        <v>0</v>
      </c>
      <c r="G37" s="85">
        <f t="shared" si="1"/>
        <v>0</v>
      </c>
      <c r="H37" s="85">
        <f t="shared" si="2"/>
        <v>0</v>
      </c>
      <c r="I37" s="85">
        <f t="shared" si="3"/>
        <v>0</v>
      </c>
      <c r="J37" s="85">
        <f t="shared" si="4"/>
        <v>0</v>
      </c>
      <c r="K37" s="39">
        <v>0</v>
      </c>
      <c r="L37" s="39">
        <v>0</v>
      </c>
      <c r="M37" s="85">
        <f t="shared" si="5"/>
        <v>0</v>
      </c>
    </row>
    <row r="38" spans="1:15" ht="25" customHeight="1">
      <c r="A38" s="86" t="s">
        <v>53</v>
      </c>
      <c r="B38" s="87">
        <f>SUM(B9:B11,B14:B25)</f>
        <v>271778</v>
      </c>
      <c r="C38" s="87">
        <f t="shared" ref="C38:M38" si="6">SUM(C9:C11,C14:C25)</f>
        <v>136708</v>
      </c>
      <c r="D38" s="87">
        <f t="shared" si="6"/>
        <v>408486</v>
      </c>
      <c r="E38" s="87">
        <f t="shared" si="6"/>
        <v>2655543</v>
      </c>
      <c r="F38" s="87">
        <f t="shared" si="6"/>
        <v>2501970</v>
      </c>
      <c r="G38" s="87">
        <f t="shared" si="6"/>
        <v>5157513</v>
      </c>
      <c r="H38" s="87">
        <f t="shared" si="6"/>
        <v>2927321</v>
      </c>
      <c r="I38" s="87">
        <f t="shared" si="6"/>
        <v>2638678</v>
      </c>
      <c r="J38" s="87">
        <f t="shared" si="6"/>
        <v>5565999</v>
      </c>
      <c r="K38" s="87">
        <f t="shared" si="6"/>
        <v>13387</v>
      </c>
      <c r="L38" s="87">
        <f t="shared" si="6"/>
        <v>30113</v>
      </c>
      <c r="M38" s="87">
        <f t="shared" si="6"/>
        <v>43500</v>
      </c>
    </row>
    <row r="39" spans="1:15" ht="14.25" customHeight="1">
      <c r="A39" s="83" t="s">
        <v>36</v>
      </c>
      <c r="B39" s="88">
        <f>SUM(B12,B26:B29,B36)</f>
        <v>568</v>
      </c>
      <c r="C39" s="88">
        <f t="shared" ref="C39:M39" si="7">SUM(C12,C26:C29,C36)</f>
        <v>651</v>
      </c>
      <c r="D39" s="88">
        <f t="shared" si="7"/>
        <v>1219</v>
      </c>
      <c r="E39" s="88">
        <f t="shared" si="7"/>
        <v>0</v>
      </c>
      <c r="F39" s="88">
        <f t="shared" si="7"/>
        <v>0</v>
      </c>
      <c r="G39" s="88">
        <f t="shared" si="7"/>
        <v>0</v>
      </c>
      <c r="H39" s="88">
        <f t="shared" si="7"/>
        <v>568</v>
      </c>
      <c r="I39" s="88">
        <f t="shared" si="7"/>
        <v>651</v>
      </c>
      <c r="J39" s="88">
        <f t="shared" si="7"/>
        <v>1219</v>
      </c>
      <c r="K39" s="88">
        <f t="shared" si="7"/>
        <v>52</v>
      </c>
      <c r="L39" s="88">
        <f t="shared" si="7"/>
        <v>0</v>
      </c>
      <c r="M39" s="88">
        <f t="shared" si="7"/>
        <v>52</v>
      </c>
    </row>
    <row r="40" spans="1:15" ht="14.25" customHeight="1">
      <c r="A40" s="83" t="s">
        <v>37</v>
      </c>
      <c r="B40" s="88">
        <f>SUM(B13,B30:B35,B37)</f>
        <v>1425</v>
      </c>
      <c r="C40" s="88">
        <f t="shared" ref="C40:M40" si="8">SUM(C13,C30:C35,C37)</f>
        <v>3627</v>
      </c>
      <c r="D40" s="88">
        <f t="shared" si="8"/>
        <v>5052</v>
      </c>
      <c r="E40" s="88">
        <f t="shared" si="8"/>
        <v>0</v>
      </c>
      <c r="F40" s="88">
        <f t="shared" si="8"/>
        <v>134</v>
      </c>
      <c r="G40" s="88">
        <f t="shared" si="8"/>
        <v>134</v>
      </c>
      <c r="H40" s="88">
        <f t="shared" si="8"/>
        <v>1425</v>
      </c>
      <c r="I40" s="88">
        <f t="shared" si="8"/>
        <v>3761</v>
      </c>
      <c r="J40" s="88">
        <f t="shared" si="8"/>
        <v>5186</v>
      </c>
      <c r="K40" s="88">
        <f t="shared" si="8"/>
        <v>124</v>
      </c>
      <c r="L40" s="88">
        <f t="shared" si="8"/>
        <v>14966</v>
      </c>
      <c r="M40" s="88">
        <f t="shared" si="8"/>
        <v>15090</v>
      </c>
    </row>
    <row r="41" spans="1:15" ht="25" customHeight="1">
      <c r="A41" s="89" t="s">
        <v>54</v>
      </c>
      <c r="B41" s="90">
        <f t="shared" ref="B41" si="9">SUM(B38:B40)</f>
        <v>273771</v>
      </c>
      <c r="C41" s="90">
        <f t="shared" ref="C41:M41" si="10">SUM(C38:C40)</f>
        <v>140986</v>
      </c>
      <c r="D41" s="90">
        <f t="shared" si="10"/>
        <v>414757</v>
      </c>
      <c r="E41" s="90">
        <f t="shared" si="10"/>
        <v>2655543</v>
      </c>
      <c r="F41" s="90">
        <f t="shared" si="10"/>
        <v>2502104</v>
      </c>
      <c r="G41" s="90">
        <f t="shared" si="10"/>
        <v>5157647</v>
      </c>
      <c r="H41" s="90">
        <f t="shared" si="10"/>
        <v>2929314</v>
      </c>
      <c r="I41" s="90">
        <f t="shared" si="10"/>
        <v>2643090</v>
      </c>
      <c r="J41" s="90">
        <f t="shared" si="10"/>
        <v>5572404</v>
      </c>
      <c r="K41" s="90">
        <f t="shared" si="10"/>
        <v>13563</v>
      </c>
      <c r="L41" s="90">
        <f t="shared" si="10"/>
        <v>45079</v>
      </c>
      <c r="M41" s="90">
        <f t="shared" si="10"/>
        <v>58642</v>
      </c>
    </row>
    <row r="42" spans="1:15" s="43" customFormat="1" ht="13.5" customHeight="1">
      <c r="A42" s="40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2"/>
      <c r="M42" s="41"/>
    </row>
    <row r="43" spans="1:15" s="1" customFormat="1" ht="12" customHeight="1">
      <c r="A43" s="9" t="s">
        <v>73</v>
      </c>
      <c r="O43" s="37"/>
    </row>
    <row r="45" spans="1:15" ht="12.65" customHeight="1">
      <c r="A45" s="10"/>
      <c r="B45" s="44"/>
      <c r="C45" s="44"/>
      <c r="D45" s="44"/>
      <c r="E45" s="44"/>
      <c r="F45" s="44"/>
      <c r="G45" s="44"/>
      <c r="I45" s="44"/>
      <c r="J45" s="45"/>
      <c r="K45" s="46"/>
      <c r="L45" s="46"/>
    </row>
    <row r="46" spans="1:15" ht="12.65" customHeight="1">
      <c r="A46" s="10"/>
      <c r="B46" s="44"/>
      <c r="C46" s="44"/>
      <c r="D46" s="44"/>
      <c r="E46" s="44"/>
      <c r="F46" s="44"/>
      <c r="G46" s="44"/>
      <c r="I46" s="44"/>
      <c r="J46" s="45"/>
      <c r="K46" s="46"/>
      <c r="L46" s="46"/>
    </row>
    <row r="47" spans="1:15" ht="12.65" customHeight="1">
      <c r="A47" s="10"/>
      <c r="B47" s="44"/>
      <c r="C47" s="44"/>
      <c r="D47" s="44"/>
      <c r="E47" s="44"/>
      <c r="F47" s="44"/>
      <c r="G47" s="44"/>
      <c r="I47" s="44"/>
      <c r="J47" s="45"/>
      <c r="K47" s="46"/>
      <c r="L47" s="46"/>
    </row>
    <row r="48" spans="1:15" ht="12.65" customHeight="1">
      <c r="A48" s="10"/>
      <c r="B48" s="10"/>
      <c r="C48" s="10"/>
      <c r="D48" s="10"/>
      <c r="E48" s="10"/>
      <c r="F48" s="10"/>
      <c r="G48" s="10"/>
      <c r="I48" s="10"/>
      <c r="J48" s="45"/>
      <c r="K48" s="1"/>
      <c r="L48" s="1"/>
    </row>
    <row r="49" spans="1:12" ht="12.65" customHeight="1">
      <c r="A49" s="47"/>
      <c r="B49" s="48"/>
      <c r="C49" s="48"/>
      <c r="D49" s="48"/>
      <c r="E49" s="48"/>
      <c r="F49" s="48"/>
      <c r="G49" s="48"/>
      <c r="I49" s="48"/>
      <c r="J49" s="49"/>
      <c r="K49" s="48"/>
      <c r="L49" s="48"/>
    </row>
    <row r="50" spans="1:12" ht="12.65" customHeight="1">
      <c r="A50" s="10"/>
      <c r="B50" s="50"/>
      <c r="C50" s="50"/>
      <c r="D50" s="50"/>
      <c r="E50" s="50"/>
      <c r="F50" s="50"/>
      <c r="G50" s="50"/>
      <c r="I50" s="10"/>
      <c r="J50" s="45"/>
      <c r="K50" s="51"/>
      <c r="L50" s="51"/>
    </row>
    <row r="51" spans="1:12" ht="12.65" customHeight="1">
      <c r="A51" s="10"/>
      <c r="B51" s="10"/>
      <c r="C51" s="10"/>
      <c r="D51" s="10"/>
      <c r="E51" s="10"/>
      <c r="F51" s="10"/>
      <c r="G51" s="10"/>
      <c r="I51" s="10"/>
      <c r="J51" s="45"/>
      <c r="K51" s="1"/>
      <c r="L51" s="1"/>
    </row>
    <row r="52" spans="1:12" ht="12.65" customHeight="1">
      <c r="A52" s="10"/>
      <c r="B52" s="45"/>
      <c r="C52" s="45"/>
      <c r="D52" s="45"/>
      <c r="E52" s="45"/>
      <c r="F52" s="45"/>
      <c r="G52" s="45"/>
      <c r="I52" s="45"/>
      <c r="J52" s="45"/>
      <c r="K52" s="52"/>
      <c r="L52" s="53"/>
    </row>
  </sheetData>
  <sheetProtection algorithmName="SHA-512" hashValue="ExwOON8NJ+hTXQ+wi4KmecU/s5Y0Ha6xhtRhtXHN+JNIXpHyQA2Wq32z9/FMOBBg/XFEtA/TpVS4mHqU/0jv8A==" saltValue="luZ9BjViI7KQPwzuljOF9Q==" spinCount="100000" sheet="1" objects="1" scenarios="1"/>
  <mergeCells count="19">
    <mergeCell ref="E6:E8"/>
    <mergeCell ref="F6:F8"/>
    <mergeCell ref="G6:G8"/>
    <mergeCell ref="H6:H8"/>
    <mergeCell ref="I6:I8"/>
    <mergeCell ref="J6:J8"/>
    <mergeCell ref="A1:M1"/>
    <mergeCell ref="A2:M2"/>
    <mergeCell ref="A4:A8"/>
    <mergeCell ref="B4:D5"/>
    <mergeCell ref="E4:G5"/>
    <mergeCell ref="H4:J5"/>
    <mergeCell ref="K4:M5"/>
    <mergeCell ref="B6:B8"/>
    <mergeCell ref="C6:C8"/>
    <mergeCell ref="D6:D8"/>
    <mergeCell ref="K6:K8"/>
    <mergeCell ref="L6:L8"/>
    <mergeCell ref="M6:M8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7464-AC1C-43BF-A622-9A68AB707735}">
  <dimension ref="A1:O52"/>
  <sheetViews>
    <sheetView topLeftCell="A16" zoomScale="70" zoomScaleNormal="70" zoomScaleSheetLayoutView="98" workbookViewId="0">
      <pane xSplit="1" topLeftCell="B1" activePane="topRight" state="frozen"/>
      <selection pane="topRight" activeCell="P16" sqref="P16"/>
    </sheetView>
  </sheetViews>
  <sheetFormatPr defaultColWidth="9.1796875" defaultRowHeight="14.5"/>
  <cols>
    <col min="1" max="1" width="23.453125" style="37" customWidth="1"/>
    <col min="2" max="13" width="12.7265625" style="37" customWidth="1"/>
    <col min="14" max="14" width="9.1796875" style="37"/>
    <col min="15" max="15" width="12.54296875" style="37" customWidth="1"/>
    <col min="16" max="16384" width="9.1796875" style="37"/>
  </cols>
  <sheetData>
    <row r="1" spans="1:15" s="1" customFormat="1" ht="13.15" customHeight="1">
      <c r="A1" s="109" t="s">
        <v>108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15" s="1" customFormat="1" ht="11.25" customHeight="1">
      <c r="A2" s="110" t="s">
        <v>109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3" spans="1:15" ht="11.25" customHeight="1">
      <c r="M3" s="38" t="s">
        <v>57</v>
      </c>
    </row>
    <row r="4" spans="1:15" ht="12.65" customHeight="1">
      <c r="A4" s="118" t="s">
        <v>42</v>
      </c>
      <c r="B4" s="118" t="s">
        <v>43</v>
      </c>
      <c r="C4" s="121"/>
      <c r="D4" s="121"/>
      <c r="E4" s="123" t="s">
        <v>44</v>
      </c>
      <c r="F4" s="124"/>
      <c r="G4" s="124"/>
      <c r="H4" s="118" t="s">
        <v>45</v>
      </c>
      <c r="I4" s="121"/>
      <c r="J4" s="121"/>
      <c r="K4" s="118" t="s">
        <v>46</v>
      </c>
      <c r="L4" s="118"/>
      <c r="M4" s="118"/>
      <c r="O4" s="1"/>
    </row>
    <row r="5" spans="1:15" ht="12.65" customHeight="1">
      <c r="A5" s="119"/>
      <c r="B5" s="122"/>
      <c r="C5" s="122"/>
      <c r="D5" s="122"/>
      <c r="E5" s="124"/>
      <c r="F5" s="124"/>
      <c r="G5" s="124"/>
      <c r="H5" s="122"/>
      <c r="I5" s="122"/>
      <c r="J5" s="122"/>
      <c r="K5" s="119"/>
      <c r="L5" s="119"/>
      <c r="M5" s="119"/>
    </row>
    <row r="6" spans="1:15" ht="12.65" customHeight="1">
      <c r="A6" s="119"/>
      <c r="B6" s="118" t="s">
        <v>62</v>
      </c>
      <c r="C6" s="118" t="s">
        <v>63</v>
      </c>
      <c r="D6" s="118" t="s">
        <v>49</v>
      </c>
      <c r="E6" s="123" t="s">
        <v>62</v>
      </c>
      <c r="F6" s="123" t="s">
        <v>63</v>
      </c>
      <c r="G6" s="123" t="s">
        <v>49</v>
      </c>
      <c r="H6" s="118" t="s">
        <v>62</v>
      </c>
      <c r="I6" s="118" t="s">
        <v>63</v>
      </c>
      <c r="J6" s="118" t="s">
        <v>49</v>
      </c>
      <c r="K6" s="118" t="s">
        <v>50</v>
      </c>
      <c r="L6" s="118" t="s">
        <v>64</v>
      </c>
      <c r="M6" s="118" t="s">
        <v>49</v>
      </c>
    </row>
    <row r="7" spans="1:15" ht="12.65" customHeight="1">
      <c r="A7" s="119"/>
      <c r="B7" s="119"/>
      <c r="C7" s="119"/>
      <c r="D7" s="119"/>
      <c r="E7" s="123"/>
      <c r="F7" s="123"/>
      <c r="G7" s="123"/>
      <c r="H7" s="119"/>
      <c r="I7" s="119"/>
      <c r="J7" s="119"/>
      <c r="K7" s="119"/>
      <c r="L7" s="119"/>
      <c r="M7" s="119"/>
    </row>
    <row r="8" spans="1:15" ht="12.65" customHeight="1">
      <c r="A8" s="120"/>
      <c r="B8" s="120"/>
      <c r="C8" s="120"/>
      <c r="D8" s="120"/>
      <c r="E8" s="123"/>
      <c r="F8" s="123"/>
      <c r="G8" s="123"/>
      <c r="H8" s="120"/>
      <c r="I8" s="120"/>
      <c r="J8" s="120"/>
      <c r="K8" s="120"/>
      <c r="L8" s="120"/>
      <c r="M8" s="120"/>
    </row>
    <row r="9" spans="1:15" ht="14.25" customHeight="1">
      <c r="A9" s="83" t="s">
        <v>7</v>
      </c>
      <c r="B9" s="39">
        <v>2</v>
      </c>
      <c r="C9" s="39">
        <v>5684</v>
      </c>
      <c r="D9" s="85">
        <f>SUM(B9:C9)</f>
        <v>5686</v>
      </c>
      <c r="E9" s="39">
        <v>2310145</v>
      </c>
      <c r="F9" s="39">
        <v>1651846</v>
      </c>
      <c r="G9" s="85">
        <f>SUM(E9:F9)</f>
        <v>3961991</v>
      </c>
      <c r="H9" s="85">
        <f>SUM(B9,E9)</f>
        <v>2310147</v>
      </c>
      <c r="I9" s="85">
        <f>SUM(C9,F9)</f>
        <v>1657530</v>
      </c>
      <c r="J9" s="85">
        <f>SUM(H9:I9)</f>
        <v>3967677</v>
      </c>
      <c r="K9" s="39">
        <v>0</v>
      </c>
      <c r="L9" s="39">
        <v>38357</v>
      </c>
      <c r="M9" s="85">
        <f>SUM(K9:L9)</f>
        <v>38357</v>
      </c>
    </row>
    <row r="10" spans="1:15" ht="14.25" customHeight="1">
      <c r="A10" s="83" t="s">
        <v>8</v>
      </c>
      <c r="B10" s="39">
        <v>0</v>
      </c>
      <c r="C10" s="39">
        <v>0</v>
      </c>
      <c r="D10" s="85">
        <f t="shared" ref="D10:D37" si="0">SUM(B10:C10)</f>
        <v>0</v>
      </c>
      <c r="E10" s="39">
        <v>0</v>
      </c>
      <c r="F10" s="39">
        <v>0</v>
      </c>
      <c r="G10" s="85">
        <f t="shared" ref="G10:G37" si="1">SUM(E10:F10)</f>
        <v>0</v>
      </c>
      <c r="H10" s="85">
        <f t="shared" ref="H10:I37" si="2">SUM(B10,E10)</f>
        <v>0</v>
      </c>
      <c r="I10" s="85">
        <f t="shared" si="2"/>
        <v>0</v>
      </c>
      <c r="J10" s="85">
        <f t="shared" ref="J10:J37" si="3">SUM(H10:I10)</f>
        <v>0</v>
      </c>
      <c r="K10" s="39">
        <v>0</v>
      </c>
      <c r="L10" s="39">
        <v>0</v>
      </c>
      <c r="M10" s="85">
        <f t="shared" ref="M10:M37" si="4">SUM(K10:L10)</f>
        <v>0</v>
      </c>
    </row>
    <row r="11" spans="1:15" ht="14.25" customHeight="1">
      <c r="A11" s="83" t="s">
        <v>9</v>
      </c>
      <c r="B11" s="39">
        <v>0</v>
      </c>
      <c r="C11" s="39">
        <v>0</v>
      </c>
      <c r="D11" s="85">
        <f t="shared" si="0"/>
        <v>0</v>
      </c>
      <c r="E11" s="39">
        <v>0</v>
      </c>
      <c r="F11" s="39">
        <v>1</v>
      </c>
      <c r="G11" s="85">
        <f t="shared" si="1"/>
        <v>1</v>
      </c>
      <c r="H11" s="85">
        <f t="shared" si="2"/>
        <v>0</v>
      </c>
      <c r="I11" s="85">
        <f t="shared" si="2"/>
        <v>1</v>
      </c>
      <c r="J11" s="85">
        <f t="shared" si="3"/>
        <v>1</v>
      </c>
      <c r="K11" s="39">
        <v>878</v>
      </c>
      <c r="L11" s="39">
        <v>0</v>
      </c>
      <c r="M11" s="85">
        <f t="shared" si="4"/>
        <v>878</v>
      </c>
    </row>
    <row r="12" spans="1:15" ht="14.25" customHeight="1">
      <c r="A12" s="83" t="s">
        <v>10</v>
      </c>
      <c r="B12" s="39">
        <v>570</v>
      </c>
      <c r="C12" s="39">
        <v>468</v>
      </c>
      <c r="D12" s="85">
        <f t="shared" si="0"/>
        <v>1038</v>
      </c>
      <c r="E12" s="39">
        <v>0</v>
      </c>
      <c r="F12" s="39">
        <v>0</v>
      </c>
      <c r="G12" s="85">
        <f t="shared" si="1"/>
        <v>0</v>
      </c>
      <c r="H12" s="85">
        <f t="shared" si="2"/>
        <v>570</v>
      </c>
      <c r="I12" s="85">
        <f t="shared" si="2"/>
        <v>468</v>
      </c>
      <c r="J12" s="85">
        <f t="shared" si="3"/>
        <v>1038</v>
      </c>
      <c r="K12" s="39">
        <v>0</v>
      </c>
      <c r="L12" s="39">
        <v>768</v>
      </c>
      <c r="M12" s="85">
        <f t="shared" si="4"/>
        <v>768</v>
      </c>
    </row>
    <row r="13" spans="1:15" ht="14.25" customHeight="1">
      <c r="A13" s="83" t="s">
        <v>11</v>
      </c>
      <c r="B13" s="39">
        <v>63</v>
      </c>
      <c r="C13" s="39">
        <v>1239</v>
      </c>
      <c r="D13" s="85">
        <f t="shared" si="0"/>
        <v>1302</v>
      </c>
      <c r="E13" s="39">
        <v>0</v>
      </c>
      <c r="F13" s="39">
        <v>0</v>
      </c>
      <c r="G13" s="85">
        <f t="shared" si="1"/>
        <v>0</v>
      </c>
      <c r="H13" s="85">
        <f t="shared" si="2"/>
        <v>63</v>
      </c>
      <c r="I13" s="85">
        <f t="shared" si="2"/>
        <v>1239</v>
      </c>
      <c r="J13" s="85">
        <f t="shared" si="3"/>
        <v>1302</v>
      </c>
      <c r="K13" s="39">
        <v>158</v>
      </c>
      <c r="L13" s="39">
        <v>17508</v>
      </c>
      <c r="M13" s="85">
        <f t="shared" si="4"/>
        <v>17666</v>
      </c>
    </row>
    <row r="14" spans="1:15" ht="14.25" customHeight="1">
      <c r="A14" s="83" t="s">
        <v>12</v>
      </c>
      <c r="B14" s="39">
        <v>0</v>
      </c>
      <c r="C14" s="39">
        <v>2</v>
      </c>
      <c r="D14" s="85">
        <f t="shared" si="0"/>
        <v>2</v>
      </c>
      <c r="E14" s="39">
        <v>0</v>
      </c>
      <c r="F14" s="39">
        <v>0</v>
      </c>
      <c r="G14" s="85">
        <f t="shared" si="1"/>
        <v>0</v>
      </c>
      <c r="H14" s="85">
        <f t="shared" si="2"/>
        <v>0</v>
      </c>
      <c r="I14" s="85">
        <f t="shared" si="2"/>
        <v>2</v>
      </c>
      <c r="J14" s="85">
        <f t="shared" si="3"/>
        <v>2</v>
      </c>
      <c r="K14" s="39">
        <v>0</v>
      </c>
      <c r="L14" s="39">
        <v>0</v>
      </c>
      <c r="M14" s="85">
        <f t="shared" si="4"/>
        <v>0</v>
      </c>
    </row>
    <row r="15" spans="1:15" ht="14.25" customHeight="1">
      <c r="A15" s="83" t="s">
        <v>13</v>
      </c>
      <c r="B15" s="39">
        <v>244090</v>
      </c>
      <c r="C15" s="39">
        <v>117516</v>
      </c>
      <c r="D15" s="85">
        <f t="shared" si="0"/>
        <v>361606</v>
      </c>
      <c r="E15" s="39">
        <v>467692</v>
      </c>
      <c r="F15" s="39">
        <v>218072</v>
      </c>
      <c r="G15" s="85">
        <f t="shared" si="1"/>
        <v>685764</v>
      </c>
      <c r="H15" s="85">
        <f t="shared" si="2"/>
        <v>711782</v>
      </c>
      <c r="I15" s="85">
        <f t="shared" si="2"/>
        <v>335588</v>
      </c>
      <c r="J15" s="85">
        <f t="shared" si="3"/>
        <v>1047370</v>
      </c>
      <c r="K15" s="39">
        <v>0</v>
      </c>
      <c r="L15" s="39">
        <v>0</v>
      </c>
      <c r="M15" s="85">
        <f t="shared" si="4"/>
        <v>0</v>
      </c>
    </row>
    <row r="16" spans="1:15" ht="14.25" customHeight="1">
      <c r="A16" s="83" t="s">
        <v>14</v>
      </c>
      <c r="B16" s="39">
        <v>0</v>
      </c>
      <c r="C16" s="39">
        <v>0</v>
      </c>
      <c r="D16" s="85">
        <f t="shared" si="0"/>
        <v>0</v>
      </c>
      <c r="E16" s="39">
        <v>0</v>
      </c>
      <c r="F16" s="39">
        <v>0</v>
      </c>
      <c r="G16" s="85">
        <f t="shared" si="1"/>
        <v>0</v>
      </c>
      <c r="H16" s="85">
        <f t="shared" si="2"/>
        <v>0</v>
      </c>
      <c r="I16" s="85">
        <f t="shared" si="2"/>
        <v>0</v>
      </c>
      <c r="J16" s="85">
        <f t="shared" si="3"/>
        <v>0</v>
      </c>
      <c r="K16" s="39">
        <v>0</v>
      </c>
      <c r="L16" s="39">
        <v>0</v>
      </c>
      <c r="M16" s="85">
        <f t="shared" si="4"/>
        <v>0</v>
      </c>
    </row>
    <row r="17" spans="1:13" ht="14.25" customHeight="1">
      <c r="A17" s="83" t="s">
        <v>15</v>
      </c>
      <c r="B17" s="39">
        <v>0</v>
      </c>
      <c r="C17" s="39">
        <v>0</v>
      </c>
      <c r="D17" s="85">
        <f t="shared" si="0"/>
        <v>0</v>
      </c>
      <c r="E17" s="39">
        <v>0</v>
      </c>
      <c r="F17" s="39">
        <v>0</v>
      </c>
      <c r="G17" s="85">
        <f t="shared" si="1"/>
        <v>0</v>
      </c>
      <c r="H17" s="85">
        <f t="shared" si="2"/>
        <v>0</v>
      </c>
      <c r="I17" s="85">
        <f t="shared" si="2"/>
        <v>0</v>
      </c>
      <c r="J17" s="85">
        <f t="shared" si="3"/>
        <v>0</v>
      </c>
      <c r="K17" s="39">
        <v>0</v>
      </c>
      <c r="L17" s="39">
        <v>0</v>
      </c>
      <c r="M17" s="85">
        <f t="shared" si="4"/>
        <v>0</v>
      </c>
    </row>
    <row r="18" spans="1:13" ht="14.25" customHeight="1">
      <c r="A18" s="83" t="s">
        <v>16</v>
      </c>
      <c r="B18" s="39">
        <v>0</v>
      </c>
      <c r="C18" s="39">
        <v>0</v>
      </c>
      <c r="D18" s="85">
        <f t="shared" si="0"/>
        <v>0</v>
      </c>
      <c r="E18" s="39">
        <v>0</v>
      </c>
      <c r="F18" s="39">
        <v>0</v>
      </c>
      <c r="G18" s="85">
        <f t="shared" si="1"/>
        <v>0</v>
      </c>
      <c r="H18" s="85">
        <f t="shared" si="2"/>
        <v>0</v>
      </c>
      <c r="I18" s="85">
        <f t="shared" si="2"/>
        <v>0</v>
      </c>
      <c r="J18" s="85">
        <f t="shared" si="3"/>
        <v>0</v>
      </c>
      <c r="K18" s="39">
        <v>0</v>
      </c>
      <c r="L18" s="39">
        <v>0</v>
      </c>
      <c r="M18" s="85">
        <f t="shared" si="4"/>
        <v>0</v>
      </c>
    </row>
    <row r="19" spans="1:13" ht="14.25" customHeight="1">
      <c r="A19" s="83" t="s">
        <v>17</v>
      </c>
      <c r="B19" s="39">
        <v>0</v>
      </c>
      <c r="C19" s="39">
        <v>0</v>
      </c>
      <c r="D19" s="85">
        <f t="shared" si="0"/>
        <v>0</v>
      </c>
      <c r="E19" s="39">
        <v>0</v>
      </c>
      <c r="F19" s="39">
        <v>0</v>
      </c>
      <c r="G19" s="85">
        <f t="shared" si="1"/>
        <v>0</v>
      </c>
      <c r="H19" s="85">
        <f t="shared" si="2"/>
        <v>0</v>
      </c>
      <c r="I19" s="85">
        <f t="shared" si="2"/>
        <v>0</v>
      </c>
      <c r="J19" s="85">
        <f t="shared" si="3"/>
        <v>0</v>
      </c>
      <c r="K19" s="39">
        <v>0</v>
      </c>
      <c r="L19" s="39">
        <v>0</v>
      </c>
      <c r="M19" s="85">
        <f t="shared" si="4"/>
        <v>0</v>
      </c>
    </row>
    <row r="20" spans="1:13" ht="14.25" customHeight="1">
      <c r="A20" s="84" t="s">
        <v>18</v>
      </c>
      <c r="B20" s="39">
        <v>0</v>
      </c>
      <c r="C20" s="39">
        <v>0</v>
      </c>
      <c r="D20" s="85">
        <f t="shared" si="0"/>
        <v>0</v>
      </c>
      <c r="E20" s="39">
        <v>0</v>
      </c>
      <c r="F20" s="39">
        <v>0</v>
      </c>
      <c r="G20" s="85">
        <f t="shared" si="1"/>
        <v>0</v>
      </c>
      <c r="H20" s="85">
        <f t="shared" si="2"/>
        <v>0</v>
      </c>
      <c r="I20" s="85">
        <f t="shared" si="2"/>
        <v>0</v>
      </c>
      <c r="J20" s="85">
        <f t="shared" si="3"/>
        <v>0</v>
      </c>
      <c r="K20" s="39">
        <v>0</v>
      </c>
      <c r="L20" s="39">
        <v>0</v>
      </c>
      <c r="M20" s="85">
        <f t="shared" si="4"/>
        <v>0</v>
      </c>
    </row>
    <row r="21" spans="1:13" ht="14.25" customHeight="1">
      <c r="A21" s="84" t="s">
        <v>19</v>
      </c>
      <c r="B21" s="39">
        <v>0</v>
      </c>
      <c r="C21" s="39">
        <v>0</v>
      </c>
      <c r="D21" s="85">
        <f t="shared" si="0"/>
        <v>0</v>
      </c>
      <c r="E21" s="39">
        <v>0</v>
      </c>
      <c r="F21" s="39">
        <v>0</v>
      </c>
      <c r="G21" s="85">
        <f t="shared" si="1"/>
        <v>0</v>
      </c>
      <c r="H21" s="85">
        <f t="shared" si="2"/>
        <v>0</v>
      </c>
      <c r="I21" s="85">
        <f t="shared" si="2"/>
        <v>0</v>
      </c>
      <c r="J21" s="85">
        <f t="shared" si="3"/>
        <v>0</v>
      </c>
      <c r="K21" s="39">
        <v>0</v>
      </c>
      <c r="L21" s="39">
        <v>0</v>
      </c>
      <c r="M21" s="85">
        <f t="shared" si="4"/>
        <v>0</v>
      </c>
    </row>
    <row r="22" spans="1:13" ht="14.25" customHeight="1">
      <c r="A22" s="84" t="s">
        <v>20</v>
      </c>
      <c r="B22" s="39">
        <v>0</v>
      </c>
      <c r="C22" s="39">
        <v>0</v>
      </c>
      <c r="D22" s="85">
        <f t="shared" si="0"/>
        <v>0</v>
      </c>
      <c r="E22" s="39">
        <v>0</v>
      </c>
      <c r="F22" s="39">
        <v>0</v>
      </c>
      <c r="G22" s="85">
        <f t="shared" si="1"/>
        <v>0</v>
      </c>
      <c r="H22" s="85">
        <f t="shared" si="2"/>
        <v>0</v>
      </c>
      <c r="I22" s="85">
        <f t="shared" si="2"/>
        <v>0</v>
      </c>
      <c r="J22" s="85">
        <f t="shared" si="3"/>
        <v>0</v>
      </c>
      <c r="K22" s="39">
        <v>0</v>
      </c>
      <c r="L22" s="39">
        <v>0</v>
      </c>
      <c r="M22" s="85">
        <f t="shared" si="4"/>
        <v>0</v>
      </c>
    </row>
    <row r="23" spans="1:13" ht="14.25" customHeight="1">
      <c r="A23" s="83" t="s">
        <v>21</v>
      </c>
      <c r="B23" s="39">
        <v>0</v>
      </c>
      <c r="C23" s="39">
        <v>0</v>
      </c>
      <c r="D23" s="85">
        <f t="shared" si="0"/>
        <v>0</v>
      </c>
      <c r="E23" s="39">
        <v>0</v>
      </c>
      <c r="F23" s="39">
        <v>0</v>
      </c>
      <c r="G23" s="85">
        <f t="shared" si="1"/>
        <v>0</v>
      </c>
      <c r="H23" s="85">
        <f t="shared" si="2"/>
        <v>0</v>
      </c>
      <c r="I23" s="85">
        <f t="shared" si="2"/>
        <v>0</v>
      </c>
      <c r="J23" s="85">
        <f t="shared" si="3"/>
        <v>0</v>
      </c>
      <c r="K23" s="39">
        <v>0</v>
      </c>
      <c r="L23" s="39">
        <v>0</v>
      </c>
      <c r="M23" s="85">
        <f t="shared" si="4"/>
        <v>0</v>
      </c>
    </row>
    <row r="24" spans="1:13" ht="14.25" customHeight="1">
      <c r="A24" s="83" t="s">
        <v>22</v>
      </c>
      <c r="B24" s="39">
        <v>0</v>
      </c>
      <c r="C24" s="39">
        <v>0</v>
      </c>
      <c r="D24" s="85">
        <f t="shared" si="0"/>
        <v>0</v>
      </c>
      <c r="E24" s="39">
        <v>0</v>
      </c>
      <c r="F24" s="39">
        <v>0</v>
      </c>
      <c r="G24" s="85">
        <f t="shared" si="1"/>
        <v>0</v>
      </c>
      <c r="H24" s="85">
        <f t="shared" si="2"/>
        <v>0</v>
      </c>
      <c r="I24" s="85">
        <f t="shared" si="2"/>
        <v>0</v>
      </c>
      <c r="J24" s="85">
        <f t="shared" si="3"/>
        <v>0</v>
      </c>
      <c r="K24" s="39">
        <v>0</v>
      </c>
      <c r="L24" s="39">
        <v>0</v>
      </c>
      <c r="M24" s="85">
        <f t="shared" si="4"/>
        <v>0</v>
      </c>
    </row>
    <row r="25" spans="1:13" ht="14.25" customHeight="1">
      <c r="A25" s="83" t="s">
        <v>23</v>
      </c>
      <c r="B25" s="39">
        <v>0</v>
      </c>
      <c r="C25" s="39">
        <v>0</v>
      </c>
      <c r="D25" s="85">
        <f t="shared" si="0"/>
        <v>0</v>
      </c>
      <c r="E25" s="39">
        <v>0</v>
      </c>
      <c r="F25" s="39">
        <v>0</v>
      </c>
      <c r="G25" s="85">
        <f t="shared" si="1"/>
        <v>0</v>
      </c>
      <c r="H25" s="85">
        <f t="shared" si="2"/>
        <v>0</v>
      </c>
      <c r="I25" s="85">
        <f t="shared" si="2"/>
        <v>0</v>
      </c>
      <c r="J25" s="85">
        <f t="shared" si="3"/>
        <v>0</v>
      </c>
      <c r="K25" s="39">
        <v>0</v>
      </c>
      <c r="L25" s="39">
        <v>0</v>
      </c>
      <c r="M25" s="85">
        <f t="shared" si="4"/>
        <v>0</v>
      </c>
    </row>
    <row r="26" spans="1:13" ht="14.25" customHeight="1">
      <c r="A26" s="83" t="s">
        <v>24</v>
      </c>
      <c r="B26" s="39">
        <v>468</v>
      </c>
      <c r="C26" s="39">
        <v>395</v>
      </c>
      <c r="D26" s="85">
        <f t="shared" si="0"/>
        <v>863</v>
      </c>
      <c r="E26" s="39">
        <v>0</v>
      </c>
      <c r="F26" s="39">
        <v>0</v>
      </c>
      <c r="G26" s="85">
        <f t="shared" si="1"/>
        <v>0</v>
      </c>
      <c r="H26" s="85">
        <f t="shared" si="2"/>
        <v>468</v>
      </c>
      <c r="I26" s="85">
        <f t="shared" si="2"/>
        <v>395</v>
      </c>
      <c r="J26" s="85">
        <f t="shared" si="3"/>
        <v>863</v>
      </c>
      <c r="K26" s="39">
        <v>0</v>
      </c>
      <c r="L26" s="39">
        <v>0</v>
      </c>
      <c r="M26" s="85">
        <f t="shared" si="4"/>
        <v>0</v>
      </c>
    </row>
    <row r="27" spans="1:13" ht="14.25" customHeight="1">
      <c r="A27" s="83" t="s">
        <v>25</v>
      </c>
      <c r="B27" s="39">
        <v>0</v>
      </c>
      <c r="C27" s="39">
        <v>0</v>
      </c>
      <c r="D27" s="85">
        <f t="shared" si="0"/>
        <v>0</v>
      </c>
      <c r="E27" s="39">
        <v>0</v>
      </c>
      <c r="F27" s="39">
        <v>0</v>
      </c>
      <c r="G27" s="85">
        <f t="shared" si="1"/>
        <v>0</v>
      </c>
      <c r="H27" s="85">
        <f t="shared" si="2"/>
        <v>0</v>
      </c>
      <c r="I27" s="85">
        <f t="shared" si="2"/>
        <v>0</v>
      </c>
      <c r="J27" s="85">
        <f t="shared" si="3"/>
        <v>0</v>
      </c>
      <c r="K27" s="39">
        <v>0</v>
      </c>
      <c r="L27" s="39">
        <v>0</v>
      </c>
      <c r="M27" s="85">
        <f t="shared" si="4"/>
        <v>0</v>
      </c>
    </row>
    <row r="28" spans="1:13" ht="14.25" customHeight="1">
      <c r="A28" s="83" t="s">
        <v>26</v>
      </c>
      <c r="B28" s="39">
        <v>0</v>
      </c>
      <c r="C28" s="39">
        <v>60</v>
      </c>
      <c r="D28" s="85">
        <f t="shared" si="0"/>
        <v>60</v>
      </c>
      <c r="E28" s="39">
        <v>0</v>
      </c>
      <c r="F28" s="39">
        <v>0</v>
      </c>
      <c r="G28" s="85">
        <f t="shared" si="1"/>
        <v>0</v>
      </c>
      <c r="H28" s="85">
        <f t="shared" si="2"/>
        <v>0</v>
      </c>
      <c r="I28" s="85">
        <f t="shared" si="2"/>
        <v>60</v>
      </c>
      <c r="J28" s="85">
        <f t="shared" si="3"/>
        <v>60</v>
      </c>
      <c r="K28" s="39">
        <v>0</v>
      </c>
      <c r="L28" s="39">
        <v>0</v>
      </c>
      <c r="M28" s="85">
        <f t="shared" si="4"/>
        <v>0</v>
      </c>
    </row>
    <row r="29" spans="1:13" ht="14.25" customHeight="1">
      <c r="A29" s="83" t="s">
        <v>27</v>
      </c>
      <c r="B29" s="39">
        <v>60</v>
      </c>
      <c r="C29" s="39">
        <v>5</v>
      </c>
      <c r="D29" s="85">
        <f t="shared" si="0"/>
        <v>65</v>
      </c>
      <c r="E29" s="39">
        <v>0</v>
      </c>
      <c r="F29" s="39">
        <v>0</v>
      </c>
      <c r="G29" s="85">
        <f t="shared" si="1"/>
        <v>0</v>
      </c>
      <c r="H29" s="85">
        <f t="shared" si="2"/>
        <v>60</v>
      </c>
      <c r="I29" s="85">
        <f t="shared" si="2"/>
        <v>5</v>
      </c>
      <c r="J29" s="85">
        <f t="shared" si="3"/>
        <v>65</v>
      </c>
      <c r="K29" s="39">
        <v>0</v>
      </c>
      <c r="L29" s="39">
        <v>3338</v>
      </c>
      <c r="M29" s="85">
        <f t="shared" si="4"/>
        <v>3338</v>
      </c>
    </row>
    <row r="30" spans="1:13" ht="14.25" customHeight="1">
      <c r="A30" s="83" t="s">
        <v>28</v>
      </c>
      <c r="B30" s="39">
        <v>0</v>
      </c>
      <c r="C30" s="39">
        <v>0</v>
      </c>
      <c r="D30" s="85">
        <f t="shared" si="0"/>
        <v>0</v>
      </c>
      <c r="E30" s="39">
        <v>0</v>
      </c>
      <c r="F30" s="39">
        <v>0</v>
      </c>
      <c r="G30" s="85">
        <f t="shared" si="1"/>
        <v>0</v>
      </c>
      <c r="H30" s="85">
        <f t="shared" si="2"/>
        <v>0</v>
      </c>
      <c r="I30" s="85">
        <f t="shared" si="2"/>
        <v>0</v>
      </c>
      <c r="J30" s="85">
        <f t="shared" si="3"/>
        <v>0</v>
      </c>
      <c r="K30" s="39">
        <v>0</v>
      </c>
      <c r="L30" s="39">
        <v>0</v>
      </c>
      <c r="M30" s="85">
        <f t="shared" si="4"/>
        <v>0</v>
      </c>
    </row>
    <row r="31" spans="1:13" ht="14.25" customHeight="1">
      <c r="A31" s="83" t="s">
        <v>29</v>
      </c>
      <c r="B31" s="39">
        <v>37</v>
      </c>
      <c r="C31" s="39">
        <v>3279</v>
      </c>
      <c r="D31" s="85">
        <f t="shared" si="0"/>
        <v>3316</v>
      </c>
      <c r="E31" s="39">
        <v>0</v>
      </c>
      <c r="F31" s="39">
        <v>0</v>
      </c>
      <c r="G31" s="85">
        <f t="shared" si="1"/>
        <v>0</v>
      </c>
      <c r="H31" s="85">
        <f t="shared" si="2"/>
        <v>37</v>
      </c>
      <c r="I31" s="85">
        <f t="shared" si="2"/>
        <v>3279</v>
      </c>
      <c r="J31" s="85">
        <f t="shared" si="3"/>
        <v>3316</v>
      </c>
      <c r="K31" s="39">
        <v>5</v>
      </c>
      <c r="L31" s="39">
        <v>0</v>
      </c>
      <c r="M31" s="85">
        <f t="shared" si="4"/>
        <v>5</v>
      </c>
    </row>
    <row r="32" spans="1:13" ht="14.25" customHeight="1">
      <c r="A32" s="83" t="s">
        <v>30</v>
      </c>
      <c r="B32" s="39">
        <v>0</v>
      </c>
      <c r="C32" s="39">
        <v>0</v>
      </c>
      <c r="D32" s="85">
        <f t="shared" si="0"/>
        <v>0</v>
      </c>
      <c r="E32" s="39">
        <v>0</v>
      </c>
      <c r="F32" s="39">
        <v>0</v>
      </c>
      <c r="G32" s="85">
        <f t="shared" si="1"/>
        <v>0</v>
      </c>
      <c r="H32" s="85">
        <f t="shared" si="2"/>
        <v>0</v>
      </c>
      <c r="I32" s="85">
        <f t="shared" si="2"/>
        <v>0</v>
      </c>
      <c r="J32" s="85">
        <f t="shared" si="3"/>
        <v>0</v>
      </c>
      <c r="K32" s="39">
        <v>0</v>
      </c>
      <c r="L32" s="39">
        <v>0</v>
      </c>
      <c r="M32" s="85">
        <f t="shared" si="4"/>
        <v>0</v>
      </c>
    </row>
    <row r="33" spans="1:15" ht="14.25" customHeight="1">
      <c r="A33" s="83" t="s">
        <v>31</v>
      </c>
      <c r="B33" s="39">
        <v>1454</v>
      </c>
      <c r="C33" s="39">
        <v>18</v>
      </c>
      <c r="D33" s="85">
        <f t="shared" si="0"/>
        <v>1472</v>
      </c>
      <c r="E33" s="39">
        <v>0</v>
      </c>
      <c r="F33" s="39">
        <v>0</v>
      </c>
      <c r="G33" s="85">
        <f t="shared" si="1"/>
        <v>0</v>
      </c>
      <c r="H33" s="85">
        <f t="shared" si="2"/>
        <v>1454</v>
      </c>
      <c r="I33" s="85">
        <f t="shared" si="2"/>
        <v>18</v>
      </c>
      <c r="J33" s="85">
        <f t="shared" si="3"/>
        <v>1472</v>
      </c>
      <c r="K33" s="39">
        <v>0</v>
      </c>
      <c r="L33" s="39">
        <v>0</v>
      </c>
      <c r="M33" s="85">
        <f t="shared" si="4"/>
        <v>0</v>
      </c>
    </row>
    <row r="34" spans="1:15" ht="14.25" customHeight="1">
      <c r="A34" s="83" t="s">
        <v>32</v>
      </c>
      <c r="B34" s="39">
        <v>0</v>
      </c>
      <c r="C34" s="39">
        <v>94</v>
      </c>
      <c r="D34" s="85">
        <f t="shared" si="0"/>
        <v>94</v>
      </c>
      <c r="E34" s="39">
        <v>0</v>
      </c>
      <c r="F34" s="39">
        <v>0</v>
      </c>
      <c r="G34" s="85">
        <f t="shared" si="1"/>
        <v>0</v>
      </c>
      <c r="H34" s="85">
        <f t="shared" si="2"/>
        <v>0</v>
      </c>
      <c r="I34" s="85">
        <f t="shared" si="2"/>
        <v>94</v>
      </c>
      <c r="J34" s="85">
        <f t="shared" si="3"/>
        <v>94</v>
      </c>
      <c r="K34" s="39">
        <v>0</v>
      </c>
      <c r="L34" s="39">
        <v>0</v>
      </c>
      <c r="M34" s="85">
        <f t="shared" si="4"/>
        <v>0</v>
      </c>
    </row>
    <row r="35" spans="1:15" ht="14.25" customHeight="1">
      <c r="A35" s="83" t="s">
        <v>81</v>
      </c>
      <c r="B35" s="39">
        <v>0</v>
      </c>
      <c r="C35" s="39">
        <v>6</v>
      </c>
      <c r="D35" s="85">
        <f t="shared" si="0"/>
        <v>6</v>
      </c>
      <c r="E35" s="39">
        <v>0</v>
      </c>
      <c r="F35" s="39">
        <v>0</v>
      </c>
      <c r="G35" s="85">
        <f t="shared" si="1"/>
        <v>0</v>
      </c>
      <c r="H35" s="85"/>
      <c r="I35" s="85"/>
      <c r="J35" s="85"/>
      <c r="K35" s="39">
        <v>0</v>
      </c>
      <c r="L35" s="39">
        <v>0</v>
      </c>
      <c r="M35" s="85"/>
    </row>
    <row r="36" spans="1:15" ht="14.25" customHeight="1">
      <c r="A36" s="83" t="s">
        <v>33</v>
      </c>
      <c r="B36" s="39">
        <v>0</v>
      </c>
      <c r="C36" s="39">
        <v>0</v>
      </c>
      <c r="D36" s="85">
        <f t="shared" si="0"/>
        <v>0</v>
      </c>
      <c r="E36" s="39">
        <v>0</v>
      </c>
      <c r="F36" s="39">
        <v>0</v>
      </c>
      <c r="G36" s="85">
        <f t="shared" si="1"/>
        <v>0</v>
      </c>
      <c r="H36" s="85">
        <f t="shared" si="2"/>
        <v>0</v>
      </c>
      <c r="I36" s="85">
        <f t="shared" si="2"/>
        <v>0</v>
      </c>
      <c r="J36" s="85">
        <f t="shared" si="3"/>
        <v>0</v>
      </c>
      <c r="K36" s="39">
        <v>0</v>
      </c>
      <c r="L36" s="39">
        <v>0</v>
      </c>
      <c r="M36" s="85">
        <f t="shared" si="4"/>
        <v>0</v>
      </c>
    </row>
    <row r="37" spans="1:15" ht="14.25" customHeight="1">
      <c r="A37" s="83" t="s">
        <v>34</v>
      </c>
      <c r="B37" s="39">
        <v>0</v>
      </c>
      <c r="C37" s="39">
        <v>0</v>
      </c>
      <c r="D37" s="85">
        <f t="shared" si="0"/>
        <v>0</v>
      </c>
      <c r="E37" s="39">
        <v>0</v>
      </c>
      <c r="F37" s="39">
        <v>0</v>
      </c>
      <c r="G37" s="85">
        <f t="shared" si="1"/>
        <v>0</v>
      </c>
      <c r="H37" s="85">
        <f t="shared" si="2"/>
        <v>0</v>
      </c>
      <c r="I37" s="85">
        <f t="shared" si="2"/>
        <v>0</v>
      </c>
      <c r="J37" s="85">
        <f t="shared" si="3"/>
        <v>0</v>
      </c>
      <c r="K37" s="39">
        <v>0</v>
      </c>
      <c r="L37" s="39">
        <v>0</v>
      </c>
      <c r="M37" s="85">
        <f t="shared" si="4"/>
        <v>0</v>
      </c>
    </row>
    <row r="38" spans="1:15" ht="25" customHeight="1">
      <c r="A38" s="86" t="s">
        <v>53</v>
      </c>
      <c r="B38" s="87">
        <f>SUM(B9:B11,B14:B25)</f>
        <v>244092</v>
      </c>
      <c r="C38" s="87">
        <f t="shared" ref="C38:M38" si="5">SUM(C9:C11,C14:C25)</f>
        <v>123202</v>
      </c>
      <c r="D38" s="87">
        <f t="shared" si="5"/>
        <v>367294</v>
      </c>
      <c r="E38" s="87">
        <f t="shared" si="5"/>
        <v>2777837</v>
      </c>
      <c r="F38" s="87">
        <f t="shared" si="5"/>
        <v>1869919</v>
      </c>
      <c r="G38" s="87">
        <f t="shared" si="5"/>
        <v>4647756</v>
      </c>
      <c r="H38" s="87">
        <f t="shared" si="5"/>
        <v>3021929</v>
      </c>
      <c r="I38" s="87">
        <f t="shared" si="5"/>
        <v>1993121</v>
      </c>
      <c r="J38" s="87">
        <f t="shared" si="5"/>
        <v>5015050</v>
      </c>
      <c r="K38" s="87">
        <f t="shared" si="5"/>
        <v>878</v>
      </c>
      <c r="L38" s="87">
        <f t="shared" si="5"/>
        <v>38357</v>
      </c>
      <c r="M38" s="87">
        <f t="shared" si="5"/>
        <v>39235</v>
      </c>
    </row>
    <row r="39" spans="1:15" ht="14.25" customHeight="1">
      <c r="A39" s="83" t="s">
        <v>36</v>
      </c>
      <c r="B39" s="88">
        <f>SUM(B12,B26:B29,B36)</f>
        <v>1098</v>
      </c>
      <c r="C39" s="88">
        <f t="shared" ref="C39:M39" si="6">SUM(C12,C26:C29,C36)</f>
        <v>928</v>
      </c>
      <c r="D39" s="88">
        <f t="shared" si="6"/>
        <v>2026</v>
      </c>
      <c r="E39" s="88">
        <f t="shared" si="6"/>
        <v>0</v>
      </c>
      <c r="F39" s="88">
        <f t="shared" si="6"/>
        <v>0</v>
      </c>
      <c r="G39" s="88">
        <f t="shared" si="6"/>
        <v>0</v>
      </c>
      <c r="H39" s="88">
        <f t="shared" si="6"/>
        <v>1098</v>
      </c>
      <c r="I39" s="88">
        <f t="shared" si="6"/>
        <v>928</v>
      </c>
      <c r="J39" s="88">
        <f t="shared" si="6"/>
        <v>2026</v>
      </c>
      <c r="K39" s="88">
        <f t="shared" si="6"/>
        <v>0</v>
      </c>
      <c r="L39" s="88">
        <f t="shared" si="6"/>
        <v>4106</v>
      </c>
      <c r="M39" s="88">
        <f t="shared" si="6"/>
        <v>4106</v>
      </c>
    </row>
    <row r="40" spans="1:15" ht="14.25" customHeight="1">
      <c r="A40" s="83" t="s">
        <v>37</v>
      </c>
      <c r="B40" s="88">
        <f>SUM(B13,B30:B35,B37)</f>
        <v>1554</v>
      </c>
      <c r="C40" s="88">
        <f t="shared" ref="C40:M40" si="7">SUM(C13,C30:C35,C37)</f>
        <v>4636</v>
      </c>
      <c r="D40" s="88">
        <f t="shared" si="7"/>
        <v>6190</v>
      </c>
      <c r="E40" s="88">
        <f t="shared" si="7"/>
        <v>0</v>
      </c>
      <c r="F40" s="88">
        <f t="shared" si="7"/>
        <v>0</v>
      </c>
      <c r="G40" s="88">
        <f t="shared" si="7"/>
        <v>0</v>
      </c>
      <c r="H40" s="88">
        <f t="shared" si="7"/>
        <v>1554</v>
      </c>
      <c r="I40" s="88">
        <f t="shared" si="7"/>
        <v>4630</v>
      </c>
      <c r="J40" s="88">
        <f t="shared" si="7"/>
        <v>6184</v>
      </c>
      <c r="K40" s="88">
        <f t="shared" si="7"/>
        <v>163</v>
      </c>
      <c r="L40" s="88">
        <f t="shared" si="7"/>
        <v>17508</v>
      </c>
      <c r="M40" s="88">
        <f t="shared" si="7"/>
        <v>17671</v>
      </c>
    </row>
    <row r="41" spans="1:15" ht="25" customHeight="1">
      <c r="A41" s="89" t="s">
        <v>54</v>
      </c>
      <c r="B41" s="90">
        <f t="shared" ref="B41" si="8">SUM(B38:B40)</f>
        <v>246744</v>
      </c>
      <c r="C41" s="90">
        <f t="shared" ref="C41:M41" si="9">SUM(C38:C40)</f>
        <v>128766</v>
      </c>
      <c r="D41" s="90">
        <f t="shared" si="9"/>
        <v>375510</v>
      </c>
      <c r="E41" s="90">
        <f t="shared" si="9"/>
        <v>2777837</v>
      </c>
      <c r="F41" s="90">
        <f t="shared" si="9"/>
        <v>1869919</v>
      </c>
      <c r="G41" s="90">
        <f t="shared" si="9"/>
        <v>4647756</v>
      </c>
      <c r="H41" s="90">
        <f t="shared" si="9"/>
        <v>3024581</v>
      </c>
      <c r="I41" s="90">
        <f t="shared" si="9"/>
        <v>1998679</v>
      </c>
      <c r="J41" s="90">
        <f t="shared" si="9"/>
        <v>5023260</v>
      </c>
      <c r="K41" s="90">
        <f t="shared" si="9"/>
        <v>1041</v>
      </c>
      <c r="L41" s="90">
        <f t="shared" si="9"/>
        <v>59971</v>
      </c>
      <c r="M41" s="90">
        <f t="shared" si="9"/>
        <v>61012</v>
      </c>
    </row>
    <row r="42" spans="1:15" s="43" customFormat="1" ht="13.5" customHeight="1">
      <c r="A42" s="40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2"/>
      <c r="M42" s="41"/>
    </row>
    <row r="43" spans="1:15" s="1" customFormat="1" ht="12" customHeight="1">
      <c r="A43" s="9" t="s">
        <v>73</v>
      </c>
      <c r="O43" s="37"/>
    </row>
    <row r="45" spans="1:15" ht="12.65" customHeight="1">
      <c r="A45" s="10"/>
      <c r="B45" s="44"/>
      <c r="C45" s="44"/>
      <c r="D45" s="44"/>
      <c r="E45" s="44"/>
      <c r="F45" s="44"/>
      <c r="G45" s="44"/>
      <c r="I45" s="44"/>
      <c r="J45" s="45"/>
      <c r="K45" s="46"/>
      <c r="L45" s="46"/>
    </row>
    <row r="46" spans="1:15" ht="12.65" customHeight="1">
      <c r="A46" s="10"/>
      <c r="B46" s="44"/>
      <c r="C46" s="44"/>
      <c r="D46" s="44"/>
      <c r="E46" s="44"/>
      <c r="F46" s="44"/>
      <c r="G46" s="44"/>
      <c r="I46" s="44"/>
      <c r="J46" s="45"/>
      <c r="K46" s="46"/>
      <c r="L46" s="46"/>
    </row>
    <row r="47" spans="1:15" ht="12.65" customHeight="1">
      <c r="A47" s="10"/>
      <c r="B47" s="44"/>
      <c r="C47" s="44"/>
      <c r="D47" s="44"/>
      <c r="E47" s="44"/>
      <c r="F47" s="44"/>
      <c r="G47" s="44"/>
      <c r="I47" s="44"/>
      <c r="J47" s="45"/>
      <c r="K47" s="46"/>
      <c r="L47" s="46"/>
    </row>
    <row r="48" spans="1:15" ht="12.65" customHeight="1">
      <c r="A48" s="10"/>
      <c r="B48" s="10"/>
      <c r="C48" s="10"/>
      <c r="D48" s="10"/>
      <c r="E48" s="10"/>
      <c r="F48" s="10"/>
      <c r="G48" s="10"/>
      <c r="I48" s="10"/>
      <c r="J48" s="45"/>
      <c r="K48" s="1"/>
      <c r="L48" s="1"/>
    </row>
    <row r="49" spans="1:12" ht="12.65" customHeight="1">
      <c r="A49" s="47"/>
      <c r="B49" s="48"/>
      <c r="C49" s="48"/>
      <c r="D49" s="48"/>
      <c r="E49" s="48"/>
      <c r="F49" s="48"/>
      <c r="G49" s="48"/>
      <c r="I49" s="48"/>
      <c r="J49" s="49"/>
      <c r="K49" s="48"/>
      <c r="L49" s="48"/>
    </row>
    <row r="50" spans="1:12" ht="12.65" customHeight="1">
      <c r="A50" s="10"/>
      <c r="B50" s="50"/>
      <c r="C50" s="50"/>
      <c r="D50" s="50"/>
      <c r="E50" s="50"/>
      <c r="F50" s="50"/>
      <c r="G50" s="50"/>
      <c r="I50" s="10"/>
      <c r="J50" s="45"/>
      <c r="K50" s="51"/>
      <c r="L50" s="51"/>
    </row>
    <row r="51" spans="1:12" ht="12.65" customHeight="1">
      <c r="A51" s="10"/>
      <c r="B51" s="10"/>
      <c r="C51" s="10"/>
      <c r="D51" s="10"/>
      <c r="E51" s="10"/>
      <c r="F51" s="10"/>
      <c r="G51" s="10"/>
      <c r="I51" s="10"/>
      <c r="J51" s="45"/>
      <c r="K51" s="1"/>
      <c r="L51" s="1"/>
    </row>
    <row r="52" spans="1:12" ht="12.65" customHeight="1">
      <c r="A52" s="10"/>
      <c r="B52" s="45"/>
      <c r="C52" s="45"/>
      <c r="D52" s="45"/>
      <c r="E52" s="45"/>
      <c r="F52" s="45"/>
      <c r="G52" s="45"/>
      <c r="I52" s="45"/>
      <c r="J52" s="45"/>
      <c r="K52" s="52"/>
      <c r="L52" s="53"/>
    </row>
  </sheetData>
  <sheetProtection algorithmName="SHA-512" hashValue="ExwOON8NJ+hTXQ+wi4KmecU/s5Y0Ha6xhtRhtXHN+JNIXpHyQA2Wq32z9/FMOBBg/XFEtA/TpVS4mHqU/0jv8A==" saltValue="luZ9BjViI7KQPwzuljOF9Q==" spinCount="100000" sheet="1" objects="1" scenarios="1"/>
  <mergeCells count="19">
    <mergeCell ref="J6:J8"/>
    <mergeCell ref="A1:M1"/>
    <mergeCell ref="A2:M2"/>
    <mergeCell ref="A4:A8"/>
    <mergeCell ref="B4:D5"/>
    <mergeCell ref="E4:G5"/>
    <mergeCell ref="H4:J5"/>
    <mergeCell ref="K4:M5"/>
    <mergeCell ref="B6:B8"/>
    <mergeCell ref="C6:C8"/>
    <mergeCell ref="D6:D8"/>
    <mergeCell ref="K6:K8"/>
    <mergeCell ref="L6:L8"/>
    <mergeCell ref="M6:M8"/>
    <mergeCell ref="E6:E8"/>
    <mergeCell ref="F6:F8"/>
    <mergeCell ref="G6:G8"/>
    <mergeCell ref="H6:H8"/>
    <mergeCell ref="I6:I8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C587-041E-48EB-A64B-3746F32FA7DC}">
  <dimension ref="A1:O52"/>
  <sheetViews>
    <sheetView zoomScale="60" zoomScaleNormal="60" zoomScaleSheetLayoutView="98" workbookViewId="0">
      <pane xSplit="1" topLeftCell="B1" activePane="topRight" state="frozen"/>
      <selection pane="topRight" activeCell="P23" sqref="P23"/>
    </sheetView>
  </sheetViews>
  <sheetFormatPr defaultColWidth="9.1796875" defaultRowHeight="14.5"/>
  <cols>
    <col min="1" max="1" width="23.453125" style="37" customWidth="1"/>
    <col min="2" max="13" width="12.7265625" style="37" customWidth="1"/>
    <col min="14" max="14" width="9.1796875" style="37"/>
    <col min="15" max="15" width="12.54296875" style="37" customWidth="1"/>
    <col min="16" max="16384" width="9.1796875" style="37"/>
  </cols>
  <sheetData>
    <row r="1" spans="1:15" s="1" customFormat="1" ht="13.15" customHeight="1">
      <c r="A1" s="109" t="s">
        <v>124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15" s="1" customFormat="1" ht="11.25" customHeight="1">
      <c r="A2" s="110" t="s">
        <v>125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3" spans="1:15" ht="11.25" customHeight="1">
      <c r="M3" s="38" t="s">
        <v>57</v>
      </c>
    </row>
    <row r="4" spans="1:15" ht="12.65" customHeight="1">
      <c r="A4" s="118" t="s">
        <v>42</v>
      </c>
      <c r="B4" s="118" t="s">
        <v>43</v>
      </c>
      <c r="C4" s="121"/>
      <c r="D4" s="121"/>
      <c r="E4" s="123" t="s">
        <v>44</v>
      </c>
      <c r="F4" s="124"/>
      <c r="G4" s="124"/>
      <c r="H4" s="118" t="s">
        <v>45</v>
      </c>
      <c r="I4" s="121"/>
      <c r="J4" s="121"/>
      <c r="K4" s="118" t="s">
        <v>46</v>
      </c>
      <c r="L4" s="118"/>
      <c r="M4" s="118"/>
      <c r="O4" s="1"/>
    </row>
    <row r="5" spans="1:15" ht="12.65" customHeight="1">
      <c r="A5" s="119"/>
      <c r="B5" s="122"/>
      <c r="C5" s="122"/>
      <c r="D5" s="122"/>
      <c r="E5" s="124"/>
      <c r="F5" s="124"/>
      <c r="G5" s="124"/>
      <c r="H5" s="122"/>
      <c r="I5" s="122"/>
      <c r="J5" s="122"/>
      <c r="K5" s="119"/>
      <c r="L5" s="119"/>
      <c r="M5" s="119"/>
    </row>
    <row r="6" spans="1:15" ht="12.65" customHeight="1">
      <c r="A6" s="119"/>
      <c r="B6" s="118" t="s">
        <v>62</v>
      </c>
      <c r="C6" s="118" t="s">
        <v>63</v>
      </c>
      <c r="D6" s="118" t="s">
        <v>49</v>
      </c>
      <c r="E6" s="123" t="s">
        <v>62</v>
      </c>
      <c r="F6" s="123" t="s">
        <v>63</v>
      </c>
      <c r="G6" s="123" t="s">
        <v>49</v>
      </c>
      <c r="H6" s="118" t="s">
        <v>62</v>
      </c>
      <c r="I6" s="118" t="s">
        <v>63</v>
      </c>
      <c r="J6" s="118" t="s">
        <v>49</v>
      </c>
      <c r="K6" s="118" t="s">
        <v>50</v>
      </c>
      <c r="L6" s="118" t="s">
        <v>64</v>
      </c>
      <c r="M6" s="118" t="s">
        <v>49</v>
      </c>
    </row>
    <row r="7" spans="1:15" ht="12.65" customHeight="1">
      <c r="A7" s="119"/>
      <c r="B7" s="119"/>
      <c r="C7" s="119"/>
      <c r="D7" s="119"/>
      <c r="E7" s="123"/>
      <c r="F7" s="123"/>
      <c r="G7" s="123"/>
      <c r="H7" s="119"/>
      <c r="I7" s="119"/>
      <c r="J7" s="119"/>
      <c r="K7" s="119"/>
      <c r="L7" s="119"/>
      <c r="M7" s="119"/>
    </row>
    <row r="8" spans="1:15" ht="12.65" customHeight="1">
      <c r="A8" s="120"/>
      <c r="B8" s="120"/>
      <c r="C8" s="120"/>
      <c r="D8" s="120"/>
      <c r="E8" s="123"/>
      <c r="F8" s="123"/>
      <c r="G8" s="123"/>
      <c r="H8" s="120"/>
      <c r="I8" s="120"/>
      <c r="J8" s="120"/>
      <c r="K8" s="120"/>
      <c r="L8" s="120"/>
      <c r="M8" s="120"/>
    </row>
    <row r="9" spans="1:15" ht="14.25" customHeight="1">
      <c r="A9" s="83" t="s">
        <v>7</v>
      </c>
      <c r="B9" s="39">
        <v>33</v>
      </c>
      <c r="C9" s="39">
        <v>13571</v>
      </c>
      <c r="D9" s="85">
        <f>SUM(B9:C9)</f>
        <v>13604</v>
      </c>
      <c r="E9" s="39">
        <v>2342031</v>
      </c>
      <c r="F9" s="39">
        <v>1997875</v>
      </c>
      <c r="G9" s="85">
        <f>SUM(E9:F9)</f>
        <v>4339906</v>
      </c>
      <c r="H9" s="85">
        <f>SUM(B9,E9)</f>
        <v>2342064</v>
      </c>
      <c r="I9" s="85">
        <f>SUM(C9,F9)</f>
        <v>2011446</v>
      </c>
      <c r="J9" s="85">
        <f>SUM(H9:I9)</f>
        <v>4353510</v>
      </c>
      <c r="K9" s="39">
        <v>25185</v>
      </c>
      <c r="L9" s="39">
        <v>51174</v>
      </c>
      <c r="M9" s="85">
        <f>SUM(K9:L9)</f>
        <v>76359</v>
      </c>
    </row>
    <row r="10" spans="1:15" ht="14.25" customHeight="1">
      <c r="A10" s="83" t="s">
        <v>8</v>
      </c>
      <c r="B10" s="39">
        <v>0</v>
      </c>
      <c r="C10" s="39">
        <v>0</v>
      </c>
      <c r="D10" s="85">
        <f t="shared" ref="D10:D37" si="0">SUM(B10:C10)</f>
        <v>0</v>
      </c>
      <c r="E10" s="39">
        <v>0</v>
      </c>
      <c r="F10" s="39">
        <v>0</v>
      </c>
      <c r="G10" s="85">
        <f t="shared" ref="G10:G37" si="1">SUM(E10:F10)</f>
        <v>0</v>
      </c>
      <c r="H10" s="85">
        <f t="shared" ref="H10:I37" si="2">SUM(B10,E10)</f>
        <v>0</v>
      </c>
      <c r="I10" s="85">
        <f t="shared" si="2"/>
        <v>0</v>
      </c>
      <c r="J10" s="85">
        <f t="shared" ref="J10:J37" si="3">SUM(H10:I10)</f>
        <v>0</v>
      </c>
      <c r="K10" s="39">
        <v>0</v>
      </c>
      <c r="L10" s="39">
        <v>0</v>
      </c>
      <c r="M10" s="85">
        <f t="shared" ref="M10:M37" si="4">SUM(K10:L10)</f>
        <v>0</v>
      </c>
    </row>
    <row r="11" spans="1:15" ht="14.25" customHeight="1">
      <c r="A11" s="83" t="s">
        <v>9</v>
      </c>
      <c r="B11" s="39">
        <v>0</v>
      </c>
      <c r="C11" s="39">
        <v>0</v>
      </c>
      <c r="D11" s="85">
        <f t="shared" si="0"/>
        <v>0</v>
      </c>
      <c r="E11" s="39">
        <v>1</v>
      </c>
      <c r="F11" s="39">
        <v>1</v>
      </c>
      <c r="G11" s="85">
        <f t="shared" si="1"/>
        <v>2</v>
      </c>
      <c r="H11" s="85">
        <f t="shared" si="2"/>
        <v>1</v>
      </c>
      <c r="I11" s="85">
        <f t="shared" si="2"/>
        <v>1</v>
      </c>
      <c r="J11" s="85">
        <f t="shared" si="3"/>
        <v>2</v>
      </c>
      <c r="K11" s="39">
        <v>0</v>
      </c>
      <c r="L11" s="39">
        <v>915</v>
      </c>
      <c r="M11" s="85">
        <f t="shared" si="4"/>
        <v>915</v>
      </c>
    </row>
    <row r="12" spans="1:15" ht="14.25" customHeight="1">
      <c r="A12" s="83" t="s">
        <v>10</v>
      </c>
      <c r="B12" s="39">
        <v>653</v>
      </c>
      <c r="C12" s="39">
        <v>2</v>
      </c>
      <c r="D12" s="85">
        <f t="shared" si="0"/>
        <v>655</v>
      </c>
      <c r="E12" s="39">
        <v>0</v>
      </c>
      <c r="F12" s="39">
        <v>0</v>
      </c>
      <c r="G12" s="85">
        <f t="shared" si="1"/>
        <v>0</v>
      </c>
      <c r="H12" s="85">
        <f t="shared" si="2"/>
        <v>653</v>
      </c>
      <c r="I12" s="85">
        <f t="shared" si="2"/>
        <v>2</v>
      </c>
      <c r="J12" s="85">
        <f t="shared" si="3"/>
        <v>655</v>
      </c>
      <c r="K12" s="39">
        <v>867</v>
      </c>
      <c r="L12" s="39">
        <v>2544</v>
      </c>
      <c r="M12" s="85">
        <f t="shared" si="4"/>
        <v>3411</v>
      </c>
    </row>
    <row r="13" spans="1:15" ht="14.25" customHeight="1">
      <c r="A13" s="83" t="s">
        <v>11</v>
      </c>
      <c r="B13" s="39">
        <v>734</v>
      </c>
      <c r="C13" s="39">
        <v>51</v>
      </c>
      <c r="D13" s="85">
        <f t="shared" si="0"/>
        <v>785</v>
      </c>
      <c r="E13" s="39">
        <v>0</v>
      </c>
      <c r="F13" s="39">
        <v>0</v>
      </c>
      <c r="G13" s="85">
        <f t="shared" si="1"/>
        <v>0</v>
      </c>
      <c r="H13" s="85">
        <f t="shared" si="2"/>
        <v>734</v>
      </c>
      <c r="I13" s="85">
        <f t="shared" si="2"/>
        <v>51</v>
      </c>
      <c r="J13" s="85">
        <f t="shared" si="3"/>
        <v>785</v>
      </c>
      <c r="K13" s="39">
        <v>963</v>
      </c>
      <c r="L13" s="39">
        <v>381</v>
      </c>
      <c r="M13" s="85">
        <f t="shared" si="4"/>
        <v>1344</v>
      </c>
    </row>
    <row r="14" spans="1:15" ht="14.25" customHeight="1">
      <c r="A14" s="83" t="s">
        <v>12</v>
      </c>
      <c r="B14" s="39">
        <v>0</v>
      </c>
      <c r="C14" s="39">
        <v>0</v>
      </c>
      <c r="D14" s="85">
        <f t="shared" si="0"/>
        <v>0</v>
      </c>
      <c r="E14" s="39">
        <v>0</v>
      </c>
      <c r="F14" s="39">
        <v>0</v>
      </c>
      <c r="G14" s="85">
        <f t="shared" si="1"/>
        <v>0</v>
      </c>
      <c r="H14" s="85">
        <f t="shared" si="2"/>
        <v>0</v>
      </c>
      <c r="I14" s="85">
        <f t="shared" si="2"/>
        <v>0</v>
      </c>
      <c r="J14" s="85">
        <f t="shared" si="3"/>
        <v>0</v>
      </c>
      <c r="K14" s="39">
        <v>0</v>
      </c>
      <c r="L14" s="39">
        <v>0</v>
      </c>
      <c r="M14" s="85">
        <f t="shared" si="4"/>
        <v>0</v>
      </c>
    </row>
    <row r="15" spans="1:15" ht="14.25" customHeight="1">
      <c r="A15" s="83" t="s">
        <v>13</v>
      </c>
      <c r="B15" s="39">
        <v>263738</v>
      </c>
      <c r="C15" s="39">
        <v>146144</v>
      </c>
      <c r="D15" s="85">
        <f t="shared" si="0"/>
        <v>409882</v>
      </c>
      <c r="E15" s="39">
        <v>522500</v>
      </c>
      <c r="F15" s="39">
        <v>282712</v>
      </c>
      <c r="G15" s="85">
        <f t="shared" si="1"/>
        <v>805212</v>
      </c>
      <c r="H15" s="85">
        <f t="shared" si="2"/>
        <v>786238</v>
      </c>
      <c r="I15" s="85">
        <f t="shared" si="2"/>
        <v>428856</v>
      </c>
      <c r="J15" s="85">
        <f t="shared" si="3"/>
        <v>1215094</v>
      </c>
      <c r="K15" s="39">
        <v>0</v>
      </c>
      <c r="L15" s="39">
        <v>0</v>
      </c>
      <c r="M15" s="85">
        <f t="shared" si="4"/>
        <v>0</v>
      </c>
    </row>
    <row r="16" spans="1:15" ht="14.25" customHeight="1">
      <c r="A16" s="83" t="s">
        <v>14</v>
      </c>
      <c r="B16" s="39">
        <v>53</v>
      </c>
      <c r="C16" s="39">
        <v>0</v>
      </c>
      <c r="D16" s="85">
        <f t="shared" si="0"/>
        <v>53</v>
      </c>
      <c r="E16" s="39">
        <v>0</v>
      </c>
      <c r="F16" s="39">
        <v>0</v>
      </c>
      <c r="G16" s="85">
        <f t="shared" si="1"/>
        <v>0</v>
      </c>
      <c r="H16" s="85">
        <f t="shared" si="2"/>
        <v>53</v>
      </c>
      <c r="I16" s="85">
        <f t="shared" si="2"/>
        <v>0</v>
      </c>
      <c r="J16" s="85">
        <f t="shared" si="3"/>
        <v>53</v>
      </c>
      <c r="K16" s="39">
        <v>0</v>
      </c>
      <c r="L16" s="39">
        <v>0</v>
      </c>
      <c r="M16" s="85">
        <f t="shared" si="4"/>
        <v>0</v>
      </c>
    </row>
    <row r="17" spans="1:13" ht="14.25" customHeight="1">
      <c r="A17" s="83" t="s">
        <v>15</v>
      </c>
      <c r="B17" s="39">
        <v>0</v>
      </c>
      <c r="C17" s="39">
        <v>0</v>
      </c>
      <c r="D17" s="85">
        <f t="shared" si="0"/>
        <v>0</v>
      </c>
      <c r="E17" s="39">
        <v>0</v>
      </c>
      <c r="F17" s="39">
        <v>0</v>
      </c>
      <c r="G17" s="85">
        <f t="shared" si="1"/>
        <v>0</v>
      </c>
      <c r="H17" s="85">
        <f t="shared" si="2"/>
        <v>0</v>
      </c>
      <c r="I17" s="85">
        <f t="shared" si="2"/>
        <v>0</v>
      </c>
      <c r="J17" s="85">
        <f t="shared" si="3"/>
        <v>0</v>
      </c>
      <c r="K17" s="39">
        <v>0</v>
      </c>
      <c r="L17" s="39">
        <v>0</v>
      </c>
      <c r="M17" s="85">
        <f t="shared" si="4"/>
        <v>0</v>
      </c>
    </row>
    <row r="18" spans="1:13" ht="14.25" customHeight="1">
      <c r="A18" s="83" t="s">
        <v>16</v>
      </c>
      <c r="B18" s="39">
        <v>0</v>
      </c>
      <c r="C18" s="39">
        <v>0</v>
      </c>
      <c r="D18" s="85">
        <f t="shared" si="0"/>
        <v>0</v>
      </c>
      <c r="E18" s="39">
        <v>0</v>
      </c>
      <c r="F18" s="39">
        <v>0</v>
      </c>
      <c r="G18" s="85">
        <f t="shared" si="1"/>
        <v>0</v>
      </c>
      <c r="H18" s="85">
        <f t="shared" si="2"/>
        <v>0</v>
      </c>
      <c r="I18" s="85">
        <f t="shared" si="2"/>
        <v>0</v>
      </c>
      <c r="J18" s="85">
        <f t="shared" si="3"/>
        <v>0</v>
      </c>
      <c r="K18" s="39">
        <v>0</v>
      </c>
      <c r="L18" s="39">
        <v>0</v>
      </c>
      <c r="M18" s="85">
        <f t="shared" si="4"/>
        <v>0</v>
      </c>
    </row>
    <row r="19" spans="1:13" ht="14.25" customHeight="1">
      <c r="A19" s="83" t="s">
        <v>17</v>
      </c>
      <c r="B19" s="39">
        <v>0</v>
      </c>
      <c r="C19" s="39">
        <v>0</v>
      </c>
      <c r="D19" s="85">
        <f t="shared" si="0"/>
        <v>0</v>
      </c>
      <c r="E19" s="39">
        <v>0</v>
      </c>
      <c r="F19" s="39">
        <v>0</v>
      </c>
      <c r="G19" s="85">
        <f t="shared" si="1"/>
        <v>0</v>
      </c>
      <c r="H19" s="85">
        <f t="shared" si="2"/>
        <v>0</v>
      </c>
      <c r="I19" s="85">
        <f t="shared" si="2"/>
        <v>0</v>
      </c>
      <c r="J19" s="85">
        <f t="shared" si="3"/>
        <v>0</v>
      </c>
      <c r="K19" s="39">
        <v>0</v>
      </c>
      <c r="L19" s="39">
        <v>0</v>
      </c>
      <c r="M19" s="85">
        <f t="shared" si="4"/>
        <v>0</v>
      </c>
    </row>
    <row r="20" spans="1:13" ht="14.25" customHeight="1">
      <c r="A20" s="84" t="s">
        <v>18</v>
      </c>
      <c r="B20" s="39">
        <v>0</v>
      </c>
      <c r="C20" s="39">
        <v>0</v>
      </c>
      <c r="D20" s="85">
        <f t="shared" si="0"/>
        <v>0</v>
      </c>
      <c r="E20" s="39">
        <v>0</v>
      </c>
      <c r="F20" s="39">
        <v>0</v>
      </c>
      <c r="G20" s="85">
        <f t="shared" si="1"/>
        <v>0</v>
      </c>
      <c r="H20" s="85">
        <f t="shared" si="2"/>
        <v>0</v>
      </c>
      <c r="I20" s="85">
        <f t="shared" si="2"/>
        <v>0</v>
      </c>
      <c r="J20" s="85">
        <f t="shared" si="3"/>
        <v>0</v>
      </c>
      <c r="K20" s="39">
        <v>0</v>
      </c>
      <c r="L20" s="39">
        <v>0</v>
      </c>
      <c r="M20" s="85">
        <f t="shared" si="4"/>
        <v>0</v>
      </c>
    </row>
    <row r="21" spans="1:13" ht="14.25" customHeight="1">
      <c r="A21" s="84" t="s">
        <v>19</v>
      </c>
      <c r="B21" s="39">
        <v>0</v>
      </c>
      <c r="C21" s="39">
        <v>0</v>
      </c>
      <c r="D21" s="85">
        <f t="shared" si="0"/>
        <v>0</v>
      </c>
      <c r="E21" s="39">
        <v>0</v>
      </c>
      <c r="F21" s="39">
        <v>0</v>
      </c>
      <c r="G21" s="85">
        <f t="shared" si="1"/>
        <v>0</v>
      </c>
      <c r="H21" s="85">
        <f t="shared" si="2"/>
        <v>0</v>
      </c>
      <c r="I21" s="85">
        <f t="shared" si="2"/>
        <v>0</v>
      </c>
      <c r="J21" s="85">
        <f t="shared" si="3"/>
        <v>0</v>
      </c>
      <c r="K21" s="39">
        <v>0</v>
      </c>
      <c r="L21" s="39">
        <v>0</v>
      </c>
      <c r="M21" s="85">
        <f t="shared" si="4"/>
        <v>0</v>
      </c>
    </row>
    <row r="22" spans="1:13" ht="14.25" customHeight="1">
      <c r="A22" s="84" t="s">
        <v>20</v>
      </c>
      <c r="B22" s="39">
        <v>0</v>
      </c>
      <c r="C22" s="39">
        <v>0</v>
      </c>
      <c r="D22" s="85">
        <f t="shared" si="0"/>
        <v>0</v>
      </c>
      <c r="E22" s="39">
        <v>0</v>
      </c>
      <c r="F22" s="39">
        <v>0</v>
      </c>
      <c r="G22" s="85">
        <f t="shared" si="1"/>
        <v>0</v>
      </c>
      <c r="H22" s="85">
        <f t="shared" si="2"/>
        <v>0</v>
      </c>
      <c r="I22" s="85">
        <f t="shared" si="2"/>
        <v>0</v>
      </c>
      <c r="J22" s="85">
        <f t="shared" si="3"/>
        <v>0</v>
      </c>
      <c r="K22" s="39">
        <v>0</v>
      </c>
      <c r="L22" s="39">
        <v>0</v>
      </c>
      <c r="M22" s="85">
        <f t="shared" si="4"/>
        <v>0</v>
      </c>
    </row>
    <row r="23" spans="1:13" ht="14.25" customHeight="1">
      <c r="A23" s="83" t="s">
        <v>21</v>
      </c>
      <c r="B23" s="39">
        <v>0</v>
      </c>
      <c r="C23" s="39">
        <v>0</v>
      </c>
      <c r="D23" s="85">
        <f t="shared" si="0"/>
        <v>0</v>
      </c>
      <c r="E23" s="39">
        <v>0</v>
      </c>
      <c r="F23" s="39">
        <v>0</v>
      </c>
      <c r="G23" s="85">
        <f t="shared" si="1"/>
        <v>0</v>
      </c>
      <c r="H23" s="85">
        <f t="shared" si="2"/>
        <v>0</v>
      </c>
      <c r="I23" s="85">
        <f t="shared" si="2"/>
        <v>0</v>
      </c>
      <c r="J23" s="85">
        <f t="shared" si="3"/>
        <v>0</v>
      </c>
      <c r="K23" s="39">
        <v>0</v>
      </c>
      <c r="L23" s="39">
        <v>0</v>
      </c>
      <c r="M23" s="85">
        <f t="shared" si="4"/>
        <v>0</v>
      </c>
    </row>
    <row r="24" spans="1:13" ht="14.25" customHeight="1">
      <c r="A24" s="83" t="s">
        <v>22</v>
      </c>
      <c r="B24" s="39">
        <v>0</v>
      </c>
      <c r="C24" s="39">
        <v>0</v>
      </c>
      <c r="D24" s="85">
        <f t="shared" si="0"/>
        <v>0</v>
      </c>
      <c r="E24" s="39">
        <v>0</v>
      </c>
      <c r="F24" s="39">
        <v>0</v>
      </c>
      <c r="G24" s="85">
        <f t="shared" si="1"/>
        <v>0</v>
      </c>
      <c r="H24" s="85">
        <f t="shared" si="2"/>
        <v>0</v>
      </c>
      <c r="I24" s="85">
        <f t="shared" si="2"/>
        <v>0</v>
      </c>
      <c r="J24" s="85">
        <f t="shared" si="3"/>
        <v>0</v>
      </c>
      <c r="K24" s="39">
        <v>0</v>
      </c>
      <c r="L24" s="39">
        <v>0</v>
      </c>
      <c r="M24" s="85">
        <f t="shared" si="4"/>
        <v>0</v>
      </c>
    </row>
    <row r="25" spans="1:13" ht="14.25" customHeight="1">
      <c r="A25" s="83" t="s">
        <v>23</v>
      </c>
      <c r="B25" s="39">
        <v>0</v>
      </c>
      <c r="C25" s="39">
        <v>0</v>
      </c>
      <c r="D25" s="85">
        <f t="shared" si="0"/>
        <v>0</v>
      </c>
      <c r="E25" s="39">
        <v>0</v>
      </c>
      <c r="F25" s="39">
        <v>0</v>
      </c>
      <c r="G25" s="85">
        <f t="shared" si="1"/>
        <v>0</v>
      </c>
      <c r="H25" s="85">
        <f t="shared" si="2"/>
        <v>0</v>
      </c>
      <c r="I25" s="85">
        <f t="shared" si="2"/>
        <v>0</v>
      </c>
      <c r="J25" s="85">
        <f t="shared" si="3"/>
        <v>0</v>
      </c>
      <c r="K25" s="39">
        <v>0</v>
      </c>
      <c r="L25" s="39">
        <v>0</v>
      </c>
      <c r="M25" s="85">
        <f t="shared" si="4"/>
        <v>0</v>
      </c>
    </row>
    <row r="26" spans="1:13" ht="14.25" customHeight="1">
      <c r="A26" s="83" t="s">
        <v>24</v>
      </c>
      <c r="B26" s="39">
        <v>2</v>
      </c>
      <c r="C26" s="39">
        <v>491</v>
      </c>
      <c r="D26" s="85">
        <f t="shared" si="0"/>
        <v>493</v>
      </c>
      <c r="E26" s="39">
        <v>0</v>
      </c>
      <c r="F26" s="39">
        <v>0</v>
      </c>
      <c r="G26" s="85">
        <f t="shared" si="1"/>
        <v>0</v>
      </c>
      <c r="H26" s="85">
        <f t="shared" si="2"/>
        <v>2</v>
      </c>
      <c r="I26" s="85">
        <f t="shared" si="2"/>
        <v>491</v>
      </c>
      <c r="J26" s="85">
        <f t="shared" si="3"/>
        <v>493</v>
      </c>
      <c r="K26" s="39">
        <v>0</v>
      </c>
      <c r="L26" s="39">
        <v>0</v>
      </c>
      <c r="M26" s="85">
        <f t="shared" si="4"/>
        <v>0</v>
      </c>
    </row>
    <row r="27" spans="1:13" ht="14.25" customHeight="1">
      <c r="A27" s="83" t="s">
        <v>25</v>
      </c>
      <c r="B27" s="39">
        <v>0</v>
      </c>
      <c r="C27" s="39">
        <v>0</v>
      </c>
      <c r="D27" s="85">
        <f t="shared" si="0"/>
        <v>0</v>
      </c>
      <c r="E27" s="39">
        <v>0</v>
      </c>
      <c r="F27" s="39">
        <v>0</v>
      </c>
      <c r="G27" s="85">
        <f t="shared" si="1"/>
        <v>0</v>
      </c>
      <c r="H27" s="85">
        <f t="shared" si="2"/>
        <v>0</v>
      </c>
      <c r="I27" s="85">
        <f t="shared" si="2"/>
        <v>0</v>
      </c>
      <c r="J27" s="85">
        <f t="shared" si="3"/>
        <v>0</v>
      </c>
      <c r="K27" s="39">
        <v>0</v>
      </c>
      <c r="L27" s="39">
        <v>0</v>
      </c>
      <c r="M27" s="85">
        <f t="shared" si="4"/>
        <v>0</v>
      </c>
    </row>
    <row r="28" spans="1:13" ht="14.25" customHeight="1">
      <c r="A28" s="83" t="s">
        <v>26</v>
      </c>
      <c r="B28" s="39">
        <v>504</v>
      </c>
      <c r="C28" s="39">
        <v>163</v>
      </c>
      <c r="D28" s="85">
        <f t="shared" si="0"/>
        <v>667</v>
      </c>
      <c r="E28" s="39">
        <v>0</v>
      </c>
      <c r="F28" s="39">
        <v>0</v>
      </c>
      <c r="G28" s="85">
        <f t="shared" si="1"/>
        <v>0</v>
      </c>
      <c r="H28" s="85">
        <f t="shared" si="2"/>
        <v>504</v>
      </c>
      <c r="I28" s="85">
        <f t="shared" si="2"/>
        <v>163</v>
      </c>
      <c r="J28" s="85">
        <f t="shared" si="3"/>
        <v>667</v>
      </c>
      <c r="K28" s="39">
        <v>0</v>
      </c>
      <c r="L28" s="39">
        <v>0</v>
      </c>
      <c r="M28" s="85">
        <f t="shared" si="4"/>
        <v>0</v>
      </c>
    </row>
    <row r="29" spans="1:13" ht="14.25" customHeight="1">
      <c r="A29" s="83" t="s">
        <v>27</v>
      </c>
      <c r="B29" s="39">
        <v>191</v>
      </c>
      <c r="C29" s="39">
        <v>165</v>
      </c>
      <c r="D29" s="85">
        <f t="shared" si="0"/>
        <v>356</v>
      </c>
      <c r="E29" s="39">
        <v>0</v>
      </c>
      <c r="F29" s="39">
        <v>0</v>
      </c>
      <c r="G29" s="85">
        <f t="shared" si="1"/>
        <v>0</v>
      </c>
      <c r="H29" s="85">
        <f t="shared" si="2"/>
        <v>191</v>
      </c>
      <c r="I29" s="85">
        <f t="shared" si="2"/>
        <v>165</v>
      </c>
      <c r="J29" s="85">
        <f t="shared" si="3"/>
        <v>356</v>
      </c>
      <c r="K29" s="39">
        <v>711</v>
      </c>
      <c r="L29" s="39">
        <v>404</v>
      </c>
      <c r="M29" s="85">
        <f t="shared" si="4"/>
        <v>1115</v>
      </c>
    </row>
    <row r="30" spans="1:13" ht="14.25" customHeight="1">
      <c r="A30" s="83" t="s">
        <v>28</v>
      </c>
      <c r="B30" s="39">
        <v>47</v>
      </c>
      <c r="C30" s="39">
        <v>19</v>
      </c>
      <c r="D30" s="85">
        <f t="shared" si="0"/>
        <v>66</v>
      </c>
      <c r="E30" s="39">
        <v>0</v>
      </c>
      <c r="F30" s="39">
        <v>0</v>
      </c>
      <c r="G30" s="85">
        <f t="shared" si="1"/>
        <v>0</v>
      </c>
      <c r="H30" s="85">
        <f t="shared" si="2"/>
        <v>47</v>
      </c>
      <c r="I30" s="85">
        <f t="shared" si="2"/>
        <v>19</v>
      </c>
      <c r="J30" s="85">
        <f t="shared" si="3"/>
        <v>66</v>
      </c>
      <c r="K30" s="39">
        <v>0</v>
      </c>
      <c r="L30" s="39">
        <v>0</v>
      </c>
      <c r="M30" s="85">
        <f t="shared" si="4"/>
        <v>0</v>
      </c>
    </row>
    <row r="31" spans="1:13" ht="14.25" customHeight="1">
      <c r="A31" s="83" t="s">
        <v>29</v>
      </c>
      <c r="B31" s="39">
        <v>12040</v>
      </c>
      <c r="C31" s="39">
        <v>3407</v>
      </c>
      <c r="D31" s="85">
        <f t="shared" si="0"/>
        <v>15447</v>
      </c>
      <c r="E31" s="39">
        <v>0</v>
      </c>
      <c r="F31" s="39">
        <v>0</v>
      </c>
      <c r="G31" s="85">
        <f t="shared" si="1"/>
        <v>0</v>
      </c>
      <c r="H31" s="85">
        <f t="shared" si="2"/>
        <v>12040</v>
      </c>
      <c r="I31" s="85">
        <f t="shared" si="2"/>
        <v>3407</v>
      </c>
      <c r="J31" s="85">
        <f t="shared" si="3"/>
        <v>15447</v>
      </c>
      <c r="K31" s="39">
        <v>0</v>
      </c>
      <c r="L31" s="39">
        <v>0</v>
      </c>
      <c r="M31" s="85">
        <f t="shared" si="4"/>
        <v>0</v>
      </c>
    </row>
    <row r="32" spans="1:13" ht="14.25" customHeight="1">
      <c r="A32" s="83" t="s">
        <v>30</v>
      </c>
      <c r="B32" s="39">
        <v>394</v>
      </c>
      <c r="C32" s="39">
        <v>0</v>
      </c>
      <c r="D32" s="85">
        <f t="shared" si="0"/>
        <v>394</v>
      </c>
      <c r="E32" s="39">
        <v>0</v>
      </c>
      <c r="F32" s="39">
        <v>0</v>
      </c>
      <c r="G32" s="85">
        <f t="shared" si="1"/>
        <v>0</v>
      </c>
      <c r="H32" s="85">
        <f t="shared" si="2"/>
        <v>394</v>
      </c>
      <c r="I32" s="85">
        <f t="shared" si="2"/>
        <v>0</v>
      </c>
      <c r="J32" s="85">
        <f t="shared" si="3"/>
        <v>394</v>
      </c>
      <c r="K32" s="39">
        <v>0</v>
      </c>
      <c r="L32" s="39">
        <v>0</v>
      </c>
      <c r="M32" s="85">
        <f t="shared" si="4"/>
        <v>0</v>
      </c>
    </row>
    <row r="33" spans="1:15" ht="14.25" customHeight="1">
      <c r="A33" s="83" t="s">
        <v>31</v>
      </c>
      <c r="B33" s="39">
        <v>1442</v>
      </c>
      <c r="C33" s="39">
        <v>52</v>
      </c>
      <c r="D33" s="85">
        <f t="shared" si="0"/>
        <v>1494</v>
      </c>
      <c r="E33" s="39">
        <v>0</v>
      </c>
      <c r="F33" s="39">
        <v>0</v>
      </c>
      <c r="G33" s="85">
        <f t="shared" si="1"/>
        <v>0</v>
      </c>
      <c r="H33" s="85">
        <f t="shared" si="2"/>
        <v>1442</v>
      </c>
      <c r="I33" s="85">
        <f t="shared" si="2"/>
        <v>52</v>
      </c>
      <c r="J33" s="85">
        <f t="shared" si="3"/>
        <v>1494</v>
      </c>
      <c r="K33" s="39">
        <v>0</v>
      </c>
      <c r="L33" s="39">
        <v>0</v>
      </c>
      <c r="M33" s="85">
        <f t="shared" si="4"/>
        <v>0</v>
      </c>
    </row>
    <row r="34" spans="1:15" ht="14.25" customHeight="1">
      <c r="A34" s="83" t="s">
        <v>32</v>
      </c>
      <c r="B34" s="39">
        <v>0</v>
      </c>
      <c r="C34" s="39">
        <v>98</v>
      </c>
      <c r="D34" s="85">
        <f t="shared" si="0"/>
        <v>98</v>
      </c>
      <c r="E34" s="39">
        <v>0</v>
      </c>
      <c r="F34" s="39">
        <v>0</v>
      </c>
      <c r="G34" s="85">
        <f t="shared" si="1"/>
        <v>0</v>
      </c>
      <c r="H34" s="85">
        <f t="shared" si="2"/>
        <v>0</v>
      </c>
      <c r="I34" s="85">
        <f t="shared" si="2"/>
        <v>98</v>
      </c>
      <c r="J34" s="85">
        <f t="shared" si="3"/>
        <v>98</v>
      </c>
      <c r="K34" s="39">
        <v>0</v>
      </c>
      <c r="L34" s="39">
        <v>0</v>
      </c>
      <c r="M34" s="85">
        <f t="shared" si="4"/>
        <v>0</v>
      </c>
    </row>
    <row r="35" spans="1:15" ht="14.25" customHeight="1">
      <c r="A35" s="83" t="s">
        <v>81</v>
      </c>
      <c r="B35" s="39">
        <v>0</v>
      </c>
      <c r="C35" s="39">
        <v>0</v>
      </c>
      <c r="D35" s="85">
        <f t="shared" si="0"/>
        <v>0</v>
      </c>
      <c r="E35" s="39">
        <v>0</v>
      </c>
      <c r="F35" s="39">
        <v>0</v>
      </c>
      <c r="G35" s="85">
        <f t="shared" si="1"/>
        <v>0</v>
      </c>
      <c r="H35" s="85"/>
      <c r="I35" s="85"/>
      <c r="J35" s="85"/>
      <c r="K35" s="39">
        <v>0</v>
      </c>
      <c r="L35" s="39">
        <v>0</v>
      </c>
      <c r="M35" s="85"/>
    </row>
    <row r="36" spans="1:15" ht="14.25" customHeight="1">
      <c r="A36" s="83" t="s">
        <v>33</v>
      </c>
      <c r="B36" s="39">
        <v>0</v>
      </c>
      <c r="C36" s="39">
        <v>0</v>
      </c>
      <c r="D36" s="85">
        <f t="shared" si="0"/>
        <v>0</v>
      </c>
      <c r="E36" s="39">
        <v>0</v>
      </c>
      <c r="F36" s="39">
        <v>0</v>
      </c>
      <c r="G36" s="85">
        <f t="shared" si="1"/>
        <v>0</v>
      </c>
      <c r="H36" s="85">
        <f t="shared" si="2"/>
        <v>0</v>
      </c>
      <c r="I36" s="85">
        <f t="shared" si="2"/>
        <v>0</v>
      </c>
      <c r="J36" s="85">
        <f t="shared" si="3"/>
        <v>0</v>
      </c>
      <c r="K36" s="39">
        <v>0</v>
      </c>
      <c r="L36" s="39">
        <v>0</v>
      </c>
      <c r="M36" s="85">
        <f t="shared" si="4"/>
        <v>0</v>
      </c>
    </row>
    <row r="37" spans="1:15" ht="14.25" customHeight="1">
      <c r="A37" s="83" t="s">
        <v>34</v>
      </c>
      <c r="B37" s="39">
        <v>0</v>
      </c>
      <c r="C37" s="39">
        <v>0</v>
      </c>
      <c r="D37" s="85">
        <f t="shared" si="0"/>
        <v>0</v>
      </c>
      <c r="E37" s="39">
        <v>0</v>
      </c>
      <c r="F37" s="39">
        <v>0</v>
      </c>
      <c r="G37" s="85">
        <f t="shared" si="1"/>
        <v>0</v>
      </c>
      <c r="H37" s="85">
        <f t="shared" si="2"/>
        <v>0</v>
      </c>
      <c r="I37" s="85">
        <f t="shared" si="2"/>
        <v>0</v>
      </c>
      <c r="J37" s="85">
        <f t="shared" si="3"/>
        <v>0</v>
      </c>
      <c r="K37" s="39">
        <v>0</v>
      </c>
      <c r="L37" s="39">
        <v>0</v>
      </c>
      <c r="M37" s="85">
        <f t="shared" si="4"/>
        <v>0</v>
      </c>
    </row>
    <row r="38" spans="1:15" ht="25" customHeight="1">
      <c r="A38" s="86" t="s">
        <v>53</v>
      </c>
      <c r="B38" s="87">
        <f>SUM(B9:B11,B14:B25)</f>
        <v>263824</v>
      </c>
      <c r="C38" s="87">
        <f t="shared" ref="C38:M38" si="5">SUM(C9:C11,C14:C25)</f>
        <v>159715</v>
      </c>
      <c r="D38" s="87">
        <f t="shared" si="5"/>
        <v>423539</v>
      </c>
      <c r="E38" s="87">
        <f t="shared" si="5"/>
        <v>2864532</v>
      </c>
      <c r="F38" s="87">
        <f t="shared" si="5"/>
        <v>2280588</v>
      </c>
      <c r="G38" s="87">
        <f t="shared" si="5"/>
        <v>5145120</v>
      </c>
      <c r="H38" s="87">
        <f t="shared" si="5"/>
        <v>3128356</v>
      </c>
      <c r="I38" s="87">
        <f t="shared" si="5"/>
        <v>2440303</v>
      </c>
      <c r="J38" s="87">
        <f t="shared" si="5"/>
        <v>5568659</v>
      </c>
      <c r="K38" s="87">
        <f t="shared" si="5"/>
        <v>25185</v>
      </c>
      <c r="L38" s="87">
        <f t="shared" si="5"/>
        <v>52089</v>
      </c>
      <c r="M38" s="87">
        <f t="shared" si="5"/>
        <v>77274</v>
      </c>
    </row>
    <row r="39" spans="1:15" ht="14.25" customHeight="1">
      <c r="A39" s="83" t="s">
        <v>36</v>
      </c>
      <c r="B39" s="88">
        <f>SUM(B12,B26:B29,B36)</f>
        <v>1350</v>
      </c>
      <c r="C39" s="88">
        <f t="shared" ref="C39:M39" si="6">SUM(C12,C26:C29,C36)</f>
        <v>821</v>
      </c>
      <c r="D39" s="88">
        <f t="shared" si="6"/>
        <v>2171</v>
      </c>
      <c r="E39" s="88">
        <f t="shared" si="6"/>
        <v>0</v>
      </c>
      <c r="F39" s="88">
        <f t="shared" si="6"/>
        <v>0</v>
      </c>
      <c r="G39" s="88">
        <f t="shared" si="6"/>
        <v>0</v>
      </c>
      <c r="H39" s="88">
        <f t="shared" si="6"/>
        <v>1350</v>
      </c>
      <c r="I39" s="88">
        <f t="shared" si="6"/>
        <v>821</v>
      </c>
      <c r="J39" s="88">
        <f t="shared" si="6"/>
        <v>2171</v>
      </c>
      <c r="K39" s="88">
        <f t="shared" si="6"/>
        <v>1578</v>
      </c>
      <c r="L39" s="88">
        <f t="shared" si="6"/>
        <v>2948</v>
      </c>
      <c r="M39" s="88">
        <f t="shared" si="6"/>
        <v>4526</v>
      </c>
    </row>
    <row r="40" spans="1:15" ht="14.25" customHeight="1">
      <c r="A40" s="83" t="s">
        <v>37</v>
      </c>
      <c r="B40" s="88">
        <f>SUM(B13,B30:B35,B37)</f>
        <v>14657</v>
      </c>
      <c r="C40" s="88">
        <f t="shared" ref="C40:M40" si="7">SUM(C13,C30:C35,C37)</f>
        <v>3627</v>
      </c>
      <c r="D40" s="88">
        <f t="shared" si="7"/>
        <v>18284</v>
      </c>
      <c r="E40" s="88">
        <f t="shared" si="7"/>
        <v>0</v>
      </c>
      <c r="F40" s="88">
        <f t="shared" si="7"/>
        <v>0</v>
      </c>
      <c r="G40" s="88">
        <f t="shared" si="7"/>
        <v>0</v>
      </c>
      <c r="H40" s="88">
        <f t="shared" si="7"/>
        <v>14657</v>
      </c>
      <c r="I40" s="88">
        <f t="shared" si="7"/>
        <v>3627</v>
      </c>
      <c r="J40" s="88">
        <f t="shared" si="7"/>
        <v>18284</v>
      </c>
      <c r="K40" s="88">
        <f t="shared" si="7"/>
        <v>963</v>
      </c>
      <c r="L40" s="88">
        <f t="shared" si="7"/>
        <v>381</v>
      </c>
      <c r="M40" s="88">
        <f t="shared" si="7"/>
        <v>1344</v>
      </c>
    </row>
    <row r="41" spans="1:15" ht="25" customHeight="1">
      <c r="A41" s="89" t="s">
        <v>54</v>
      </c>
      <c r="B41" s="90">
        <f t="shared" ref="B41" si="8">SUM(B38:B40)</f>
        <v>279831</v>
      </c>
      <c r="C41" s="90">
        <f t="shared" ref="C41:M41" si="9">SUM(C38:C40)</f>
        <v>164163</v>
      </c>
      <c r="D41" s="90">
        <f t="shared" si="9"/>
        <v>443994</v>
      </c>
      <c r="E41" s="90">
        <f t="shared" si="9"/>
        <v>2864532</v>
      </c>
      <c r="F41" s="90">
        <f t="shared" si="9"/>
        <v>2280588</v>
      </c>
      <c r="G41" s="90">
        <f t="shared" si="9"/>
        <v>5145120</v>
      </c>
      <c r="H41" s="90">
        <f t="shared" si="9"/>
        <v>3144363</v>
      </c>
      <c r="I41" s="90">
        <f t="shared" si="9"/>
        <v>2444751</v>
      </c>
      <c r="J41" s="90">
        <f t="shared" si="9"/>
        <v>5589114</v>
      </c>
      <c r="K41" s="90">
        <f t="shared" si="9"/>
        <v>27726</v>
      </c>
      <c r="L41" s="90">
        <f t="shared" si="9"/>
        <v>55418</v>
      </c>
      <c r="M41" s="90">
        <f t="shared" si="9"/>
        <v>83144</v>
      </c>
    </row>
    <row r="42" spans="1:15" s="43" customFormat="1" ht="13.5" customHeight="1">
      <c r="A42" s="40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2"/>
      <c r="M42" s="41"/>
    </row>
    <row r="43" spans="1:15" s="1" customFormat="1" ht="12" customHeight="1">
      <c r="A43" s="9" t="s">
        <v>73</v>
      </c>
      <c r="O43" s="37"/>
    </row>
    <row r="45" spans="1:15" ht="12.65" customHeight="1">
      <c r="A45" s="10"/>
      <c r="B45" s="44"/>
      <c r="C45" s="44"/>
      <c r="D45" s="44"/>
      <c r="E45" s="44"/>
      <c r="F45" s="44"/>
      <c r="G45" s="44"/>
      <c r="I45" s="44"/>
      <c r="J45" s="45"/>
      <c r="K45" s="46"/>
      <c r="L45" s="46"/>
    </row>
    <row r="46" spans="1:15" ht="12.65" customHeight="1">
      <c r="A46" s="10"/>
      <c r="B46" s="44"/>
      <c r="C46" s="44"/>
      <c r="D46" s="44"/>
      <c r="E46" s="44"/>
      <c r="F46" s="44"/>
      <c r="G46" s="44"/>
      <c r="I46" s="44"/>
      <c r="J46" s="45"/>
      <c r="K46" s="46"/>
      <c r="L46" s="46"/>
    </row>
    <row r="47" spans="1:15" ht="12.65" customHeight="1">
      <c r="A47" s="10"/>
      <c r="B47" s="44"/>
      <c r="C47" s="44"/>
      <c r="D47" s="44"/>
      <c r="E47" s="44"/>
      <c r="F47" s="44"/>
      <c r="G47" s="44"/>
      <c r="I47" s="44"/>
      <c r="J47" s="45"/>
      <c r="K47" s="46"/>
      <c r="L47" s="46"/>
    </row>
    <row r="48" spans="1:15" ht="12.65" customHeight="1">
      <c r="A48" s="10"/>
      <c r="B48" s="10"/>
      <c r="C48" s="10"/>
      <c r="D48" s="10"/>
      <c r="E48" s="10"/>
      <c r="F48" s="10"/>
      <c r="G48" s="10"/>
      <c r="I48" s="10"/>
      <c r="J48" s="45"/>
      <c r="K48" s="1"/>
      <c r="L48" s="1"/>
    </row>
    <row r="49" spans="1:12" ht="12.65" customHeight="1">
      <c r="A49" s="47"/>
      <c r="B49" s="48"/>
      <c r="C49" s="48"/>
      <c r="D49" s="48"/>
      <c r="E49" s="48"/>
      <c r="F49" s="48"/>
      <c r="G49" s="48"/>
      <c r="I49" s="48"/>
      <c r="J49" s="49"/>
      <c r="K49" s="48"/>
      <c r="L49" s="48"/>
    </row>
    <row r="50" spans="1:12" ht="12.65" customHeight="1">
      <c r="A50" s="10"/>
      <c r="B50" s="50"/>
      <c r="C50" s="50"/>
      <c r="D50" s="50"/>
      <c r="E50" s="50"/>
      <c r="F50" s="50"/>
      <c r="G50" s="50"/>
      <c r="I50" s="10"/>
      <c r="J50" s="45"/>
      <c r="K50" s="51"/>
      <c r="L50" s="51"/>
    </row>
    <row r="51" spans="1:12" ht="12.65" customHeight="1">
      <c r="A51" s="10"/>
      <c r="B51" s="10"/>
      <c r="C51" s="10"/>
      <c r="D51" s="10"/>
      <c r="E51" s="10"/>
      <c r="F51" s="10"/>
      <c r="G51" s="10"/>
      <c r="I51" s="10"/>
      <c r="J51" s="45"/>
      <c r="K51" s="1"/>
      <c r="L51" s="1"/>
    </row>
    <row r="52" spans="1:12" ht="12.65" customHeight="1">
      <c r="A52" s="10"/>
      <c r="B52" s="45"/>
      <c r="C52" s="45"/>
      <c r="D52" s="45"/>
      <c r="E52" s="45"/>
      <c r="F52" s="45"/>
      <c r="G52" s="45"/>
      <c r="I52" s="45"/>
      <c r="J52" s="45"/>
      <c r="K52" s="52"/>
      <c r="L52" s="53"/>
    </row>
  </sheetData>
  <sheetProtection algorithmName="SHA-512" hashValue="ExwOON8NJ+hTXQ+wi4KmecU/s5Y0Ha6xhtRhtXHN+JNIXpHyQA2Wq32z9/FMOBBg/XFEtA/TpVS4mHqU/0jv8A==" saltValue="luZ9BjViI7KQPwzuljOF9Q==" spinCount="100000" sheet="1" objects="1" scenarios="1"/>
  <mergeCells count="19">
    <mergeCell ref="H6:H8"/>
    <mergeCell ref="I6:I8"/>
    <mergeCell ref="J6:J8"/>
    <mergeCell ref="A1:M1"/>
    <mergeCell ref="A2:M2"/>
    <mergeCell ref="A4:A8"/>
    <mergeCell ref="B4:D5"/>
    <mergeCell ref="E4:G5"/>
    <mergeCell ref="H4:J5"/>
    <mergeCell ref="K4:M5"/>
    <mergeCell ref="B6:B8"/>
    <mergeCell ref="C6:C8"/>
    <mergeCell ref="D6:D8"/>
    <mergeCell ref="K6:K8"/>
    <mergeCell ref="L6:L8"/>
    <mergeCell ref="M6:M8"/>
    <mergeCell ref="E6:E8"/>
    <mergeCell ref="F6:F8"/>
    <mergeCell ref="G6:G8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BBE3-FFFB-4078-BEF4-A7BD60A95E8B}">
  <dimension ref="A1:M47"/>
  <sheetViews>
    <sheetView zoomScale="70" zoomScaleNormal="70" zoomScaleSheetLayoutView="100" workbookViewId="0">
      <selection activeCell="J31" sqref="J31"/>
    </sheetView>
  </sheetViews>
  <sheetFormatPr defaultColWidth="9.1796875" defaultRowHeight="12" customHeight="1"/>
  <cols>
    <col min="1" max="1" width="23.453125" style="1" customWidth="1"/>
    <col min="2" max="5" width="15.7265625" style="1" customWidth="1"/>
    <col min="6" max="10" width="9.81640625" style="1" bestFit="1" customWidth="1"/>
    <col min="11" max="11" width="10.1796875" style="1" customWidth="1"/>
    <col min="12" max="12" width="9.81640625" style="1" bestFit="1" customWidth="1"/>
    <col min="13" max="16384" width="9.1796875" style="1"/>
  </cols>
  <sheetData>
    <row r="1" spans="1:12" s="55" customFormat="1" ht="13.15" customHeight="1">
      <c r="A1" s="125" t="s">
        <v>74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54"/>
    </row>
    <row r="2" spans="1:12" s="55" customFormat="1" ht="13.15" customHeight="1">
      <c r="A2" s="126" t="s">
        <v>75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56"/>
    </row>
    <row r="3" spans="1:12" ht="9.75" customHeight="1">
      <c r="A3" s="9"/>
      <c r="J3" s="16"/>
      <c r="K3" s="16"/>
      <c r="L3" s="16"/>
    </row>
    <row r="4" spans="1:12" ht="26.15" customHeight="1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12" ht="14.15" customHeight="1">
      <c r="A5" s="98" t="s">
        <v>7</v>
      </c>
      <c r="B5" s="5">
        <v>11122</v>
      </c>
      <c r="C5" s="5"/>
      <c r="D5" s="5"/>
      <c r="E5" s="5"/>
      <c r="F5" s="6"/>
    </row>
    <row r="6" spans="1:12" ht="14.15" customHeight="1">
      <c r="A6" s="98" t="s">
        <v>8</v>
      </c>
      <c r="B6" s="5">
        <v>2611</v>
      </c>
      <c r="C6" s="5"/>
      <c r="D6" s="5"/>
      <c r="E6" s="5"/>
      <c r="F6" s="6"/>
    </row>
    <row r="7" spans="1:12" ht="14.15" customHeight="1">
      <c r="A7" s="98" t="s">
        <v>9</v>
      </c>
      <c r="B7" s="5">
        <v>3336</v>
      </c>
      <c r="C7" s="5"/>
      <c r="D7" s="5"/>
      <c r="E7" s="5"/>
      <c r="F7" s="6"/>
    </row>
    <row r="8" spans="1:12" ht="14.15" customHeight="1">
      <c r="A8" s="63" t="s">
        <v>10</v>
      </c>
      <c r="B8" s="5">
        <v>3470</v>
      </c>
      <c r="C8" s="5"/>
      <c r="D8" s="5"/>
      <c r="E8" s="5"/>
      <c r="F8" s="6"/>
    </row>
    <row r="9" spans="1:12" ht="14.15" customHeight="1">
      <c r="A9" s="98" t="s">
        <v>11</v>
      </c>
      <c r="B9" s="5">
        <v>3464</v>
      </c>
      <c r="C9" s="5"/>
      <c r="D9" s="5"/>
      <c r="E9" s="5"/>
      <c r="F9" s="6"/>
    </row>
    <row r="10" spans="1:12" ht="14.15" customHeight="1">
      <c r="A10" s="98" t="s">
        <v>12</v>
      </c>
      <c r="B10" s="5">
        <v>1012</v>
      </c>
      <c r="C10" s="5"/>
      <c r="D10" s="5"/>
      <c r="E10" s="5"/>
      <c r="F10" s="6"/>
    </row>
    <row r="11" spans="1:12" ht="14.15" customHeight="1">
      <c r="A11" s="98" t="s">
        <v>13</v>
      </c>
      <c r="B11" s="19">
        <v>2335</v>
      </c>
      <c r="C11" s="7"/>
      <c r="D11" s="5"/>
      <c r="E11" s="5"/>
      <c r="F11" s="6"/>
    </row>
    <row r="12" spans="1:12" ht="14.15" customHeight="1">
      <c r="A12" s="98" t="s">
        <v>14</v>
      </c>
      <c r="B12" s="5">
        <v>1980</v>
      </c>
      <c r="C12" s="5"/>
      <c r="D12" s="5"/>
      <c r="E12" s="5"/>
      <c r="F12" s="6"/>
    </row>
    <row r="13" spans="1:12" ht="14.15" customHeight="1">
      <c r="A13" s="98" t="s">
        <v>15</v>
      </c>
      <c r="B13" s="5">
        <v>203</v>
      </c>
      <c r="C13" s="5"/>
      <c r="D13" s="5"/>
      <c r="E13" s="5"/>
      <c r="F13" s="6"/>
    </row>
    <row r="14" spans="1:12" ht="14.15" customHeight="1">
      <c r="A14" s="98" t="s">
        <v>16</v>
      </c>
      <c r="B14" s="5">
        <v>595</v>
      </c>
      <c r="C14" s="5"/>
      <c r="D14" s="5"/>
      <c r="E14" s="5"/>
      <c r="F14" s="6"/>
    </row>
    <row r="15" spans="1:12" ht="14.15" customHeight="1">
      <c r="A15" s="98" t="s">
        <v>17</v>
      </c>
      <c r="B15" s="5">
        <v>562</v>
      </c>
      <c r="C15" s="5"/>
      <c r="D15" s="5"/>
      <c r="E15" s="5"/>
      <c r="F15" s="6"/>
    </row>
    <row r="16" spans="1:12" ht="14.15" customHeight="1">
      <c r="A16" s="63" t="s">
        <v>18</v>
      </c>
      <c r="B16" s="5">
        <v>0</v>
      </c>
      <c r="C16" s="5"/>
      <c r="D16" s="5"/>
      <c r="E16" s="5"/>
      <c r="F16" s="6"/>
    </row>
    <row r="17" spans="1:6" ht="14.15" customHeight="1">
      <c r="A17" s="63" t="s">
        <v>19</v>
      </c>
      <c r="B17" s="5">
        <v>4349</v>
      </c>
      <c r="C17" s="5"/>
      <c r="D17" s="5"/>
      <c r="E17" s="5"/>
      <c r="F17" s="6"/>
    </row>
    <row r="18" spans="1:6" ht="14.15" customHeight="1">
      <c r="A18" s="63" t="s">
        <v>20</v>
      </c>
      <c r="B18" s="5">
        <v>32</v>
      </c>
      <c r="C18" s="5"/>
      <c r="D18" s="5"/>
      <c r="E18" s="5"/>
      <c r="F18" s="6"/>
    </row>
    <row r="19" spans="1:6" ht="14.15" customHeight="1">
      <c r="A19" s="98" t="s">
        <v>21</v>
      </c>
      <c r="B19" s="5">
        <v>0</v>
      </c>
      <c r="C19" s="5"/>
      <c r="D19" s="5"/>
      <c r="E19" s="5"/>
      <c r="F19" s="6"/>
    </row>
    <row r="20" spans="1:6" ht="14.15" customHeight="1">
      <c r="A20" s="98" t="s">
        <v>22</v>
      </c>
      <c r="B20" s="5">
        <v>0</v>
      </c>
      <c r="C20" s="5"/>
      <c r="D20" s="5"/>
      <c r="E20" s="5"/>
      <c r="F20" s="6"/>
    </row>
    <row r="21" spans="1:6" ht="14.15" customHeight="1">
      <c r="A21" s="98" t="s">
        <v>23</v>
      </c>
      <c r="B21" s="5">
        <v>31</v>
      </c>
      <c r="C21" s="5"/>
      <c r="D21" s="5"/>
      <c r="E21" s="5"/>
      <c r="F21" s="6"/>
    </row>
    <row r="22" spans="1:6" ht="14.15" customHeight="1">
      <c r="A22" s="98" t="s">
        <v>24</v>
      </c>
      <c r="B22" s="57">
        <v>708</v>
      </c>
      <c r="C22" s="5"/>
      <c r="D22" s="5"/>
      <c r="E22" s="5"/>
      <c r="F22" s="6"/>
    </row>
    <row r="23" spans="1:6" ht="14.15" customHeight="1">
      <c r="A23" s="98" t="s">
        <v>25</v>
      </c>
      <c r="B23" s="5">
        <v>348</v>
      </c>
      <c r="C23" s="5"/>
      <c r="D23" s="5"/>
      <c r="E23" s="5"/>
      <c r="F23" s="6"/>
    </row>
    <row r="24" spans="1:6" ht="14.15" customHeight="1">
      <c r="A24" s="98" t="s">
        <v>26</v>
      </c>
      <c r="B24" s="5">
        <v>514</v>
      </c>
      <c r="C24" s="5"/>
      <c r="D24" s="5"/>
      <c r="E24" s="5"/>
      <c r="F24" s="6"/>
    </row>
    <row r="25" spans="1:6" ht="14.15" customHeight="1">
      <c r="A25" s="98" t="s">
        <v>27</v>
      </c>
      <c r="B25" s="5">
        <v>1006</v>
      </c>
      <c r="C25" s="5"/>
      <c r="D25" s="5"/>
      <c r="E25" s="5"/>
      <c r="F25" s="6"/>
    </row>
    <row r="26" spans="1:6" ht="14.15" customHeight="1">
      <c r="A26" s="98" t="s">
        <v>28</v>
      </c>
      <c r="B26" s="5">
        <v>736</v>
      </c>
      <c r="C26" s="5"/>
      <c r="D26" s="5"/>
      <c r="E26" s="5"/>
      <c r="F26" s="6"/>
    </row>
    <row r="27" spans="1:6" ht="14.15" customHeight="1">
      <c r="A27" s="98" t="s">
        <v>29</v>
      </c>
      <c r="B27" s="5">
        <v>4055</v>
      </c>
      <c r="C27" s="5"/>
      <c r="D27" s="5"/>
      <c r="E27" s="5"/>
      <c r="F27" s="6"/>
    </row>
    <row r="28" spans="1:6" ht="14.15" customHeight="1">
      <c r="A28" s="98" t="s">
        <v>30</v>
      </c>
      <c r="B28" s="5">
        <v>636</v>
      </c>
      <c r="C28" s="5"/>
      <c r="D28" s="5"/>
      <c r="E28" s="5"/>
      <c r="F28" s="6"/>
    </row>
    <row r="29" spans="1:6" ht="14.15" customHeight="1">
      <c r="A29" s="98" t="s">
        <v>31</v>
      </c>
      <c r="B29" s="5">
        <v>72</v>
      </c>
      <c r="C29" s="5"/>
      <c r="D29" s="5"/>
      <c r="E29" s="5"/>
      <c r="F29" s="6"/>
    </row>
    <row r="30" spans="1:6" ht="14.15" customHeight="1">
      <c r="A30" s="98" t="s">
        <v>32</v>
      </c>
      <c r="B30" s="5">
        <v>478</v>
      </c>
      <c r="C30" s="5"/>
      <c r="D30" s="5"/>
      <c r="E30" s="5"/>
      <c r="F30" s="6"/>
    </row>
    <row r="31" spans="1:6" ht="14.15" customHeight="1">
      <c r="A31" s="98" t="s">
        <v>33</v>
      </c>
      <c r="B31" s="5">
        <v>0</v>
      </c>
      <c r="C31" s="5"/>
      <c r="D31" s="5"/>
      <c r="E31" s="5"/>
      <c r="F31" s="6"/>
    </row>
    <row r="32" spans="1:6" ht="14.15" customHeight="1">
      <c r="A32" s="98" t="s">
        <v>34</v>
      </c>
      <c r="B32" s="5">
        <v>3140</v>
      </c>
      <c r="C32" s="5"/>
      <c r="D32" s="5"/>
      <c r="E32" s="5"/>
      <c r="F32" s="6"/>
    </row>
    <row r="33" spans="1:13" ht="25" customHeight="1">
      <c r="A33" s="97" t="s">
        <v>58</v>
      </c>
      <c r="B33" s="91">
        <f>SUM(B5:B7,B10:B21)</f>
        <v>28168</v>
      </c>
      <c r="C33" s="91">
        <f t="shared" ref="C33:E33" si="0">SUM(C5:C7,C10:C21)</f>
        <v>0</v>
      </c>
      <c r="D33" s="91">
        <f t="shared" si="0"/>
        <v>0</v>
      </c>
      <c r="E33" s="91">
        <f t="shared" si="0"/>
        <v>0</v>
      </c>
    </row>
    <row r="34" spans="1:13" ht="14.15" customHeight="1">
      <c r="A34" s="98" t="s">
        <v>36</v>
      </c>
      <c r="B34" s="92">
        <f>SUM(B8,B22:B25,B31)</f>
        <v>6046</v>
      </c>
      <c r="C34" s="92">
        <f t="shared" ref="C34:E34" si="1">SUM(C8,C22:C25,C31)</f>
        <v>0</v>
      </c>
      <c r="D34" s="92">
        <f t="shared" si="1"/>
        <v>0</v>
      </c>
      <c r="E34" s="92">
        <f t="shared" si="1"/>
        <v>0</v>
      </c>
    </row>
    <row r="35" spans="1:13" ht="14.15" customHeight="1">
      <c r="A35" s="98" t="s">
        <v>37</v>
      </c>
      <c r="B35" s="92">
        <f>SUM(B9,B26:B30,B32)</f>
        <v>12581</v>
      </c>
      <c r="C35" s="92">
        <f t="shared" ref="C35:E35" si="2">SUM(C9,C26:C30,C32)</f>
        <v>0</v>
      </c>
      <c r="D35" s="92">
        <f t="shared" si="2"/>
        <v>0</v>
      </c>
      <c r="E35" s="92">
        <f t="shared" si="2"/>
        <v>0</v>
      </c>
    </row>
    <row r="36" spans="1:13" ht="25" customHeight="1">
      <c r="A36" s="67" t="s">
        <v>59</v>
      </c>
      <c r="B36" s="93">
        <f>SUM(B33:B35)</f>
        <v>46795</v>
      </c>
      <c r="C36" s="93">
        <f t="shared" ref="C36:E36" si="3">SUM(C33:C35)</f>
        <v>0</v>
      </c>
      <c r="D36" s="93">
        <f t="shared" si="3"/>
        <v>0</v>
      </c>
      <c r="E36" s="93">
        <f t="shared" si="3"/>
        <v>0</v>
      </c>
    </row>
    <row r="37" spans="1:13" ht="12" customHeight="1">
      <c r="A37" s="9"/>
    </row>
    <row r="38" spans="1:13" ht="12" customHeight="1">
      <c r="A38" s="1" t="s">
        <v>76</v>
      </c>
    </row>
    <row r="40" spans="1:13" ht="12" customHeight="1">
      <c r="M40" s="10"/>
    </row>
    <row r="41" spans="1:13" ht="12" customHeight="1">
      <c r="M41" s="10"/>
    </row>
    <row r="42" spans="1:13" ht="12" customHeight="1">
      <c r="M42" s="10"/>
    </row>
    <row r="43" spans="1:13" ht="12" customHeight="1">
      <c r="M43" s="10"/>
    </row>
    <row r="44" spans="1:13" ht="12" customHeight="1">
      <c r="M44" s="10"/>
    </row>
    <row r="45" spans="1:13" ht="12" customHeight="1">
      <c r="M45" s="10"/>
    </row>
    <row r="46" spans="1:13" ht="12" customHeight="1">
      <c r="M46" s="10"/>
    </row>
    <row r="47" spans="1:13" ht="12" customHeight="1">
      <c r="M47" s="10"/>
    </row>
  </sheetData>
  <sheetProtection algorithmName="SHA-512" hashValue="9eVbc3XEU0Ri+fhkc/vaSQrj+I8XgFEFKD3fHWplzSGaog0ZUTMtwcn/BJaH8ZoDh+XO2XXHUg/ycy3f4z0JqA==" saltValue="8UwUQUDjp8PFK9PGvQlVwg==" spinCount="100000" sheet="1" objects="1" scenarios="1"/>
  <mergeCells count="2">
    <mergeCell ref="A1:K1"/>
    <mergeCell ref="A2:K2"/>
  </mergeCells>
  <pageMargins left="0.55118110236220474" right="0.35433070866141736" top="0.59055118110236227" bottom="0.59055118110236227" header="0.31496062992125984" footer="0.31496062992125984"/>
  <pageSetup scale="9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1FE93-1292-4E06-827F-684BEA35CE4D}">
  <dimension ref="A1:M48"/>
  <sheetViews>
    <sheetView view="pageBreakPreview" zoomScaleNormal="70" zoomScaleSheetLayoutView="100" workbookViewId="0">
      <selection activeCell="C36" sqref="C36"/>
    </sheetView>
  </sheetViews>
  <sheetFormatPr defaultColWidth="9.1796875" defaultRowHeight="12" customHeight="1"/>
  <cols>
    <col min="1" max="1" width="23.453125" style="1" customWidth="1"/>
    <col min="2" max="5" width="15.7265625" style="1" customWidth="1"/>
    <col min="6" max="10" width="9.81640625" style="1" bestFit="1" customWidth="1"/>
    <col min="11" max="11" width="10.1796875" style="1" customWidth="1"/>
    <col min="12" max="12" width="9.81640625" style="1" bestFit="1" customWidth="1"/>
    <col min="13" max="16384" width="9.1796875" style="1"/>
  </cols>
  <sheetData>
    <row r="1" spans="1:12" s="55" customFormat="1" ht="13.15" customHeight="1">
      <c r="A1" s="125" t="s">
        <v>89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54"/>
    </row>
    <row r="2" spans="1:12" s="55" customFormat="1" ht="13.15" customHeight="1">
      <c r="A2" s="126" t="s">
        <v>90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56"/>
    </row>
    <row r="3" spans="1:12" ht="9.75" customHeight="1">
      <c r="A3" s="9"/>
      <c r="J3" s="16"/>
      <c r="K3" s="16"/>
      <c r="L3" s="16"/>
    </row>
    <row r="4" spans="1:12" ht="26.15" customHeight="1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12" ht="14.15" customHeight="1">
      <c r="A5" s="62" t="s">
        <v>7</v>
      </c>
      <c r="B5" s="5">
        <v>11122</v>
      </c>
      <c r="C5" s="5">
        <v>11876</v>
      </c>
      <c r="D5" s="5"/>
      <c r="E5" s="5"/>
      <c r="F5" s="6"/>
    </row>
    <row r="6" spans="1:12" ht="14.15" customHeight="1">
      <c r="A6" s="62" t="s">
        <v>8</v>
      </c>
      <c r="B6" s="5">
        <v>2611</v>
      </c>
      <c r="C6" s="5">
        <v>2340</v>
      </c>
      <c r="D6" s="5"/>
      <c r="E6" s="5"/>
      <c r="F6" s="6"/>
    </row>
    <row r="7" spans="1:12" ht="14.15" customHeight="1">
      <c r="A7" s="62" t="s">
        <v>9</v>
      </c>
      <c r="B7" s="5">
        <v>3336</v>
      </c>
      <c r="C7" s="5">
        <v>3039</v>
      </c>
      <c r="D7" s="5"/>
      <c r="E7" s="5"/>
      <c r="F7" s="6"/>
    </row>
    <row r="8" spans="1:12" ht="14.15" customHeight="1">
      <c r="A8" s="63" t="s">
        <v>10</v>
      </c>
      <c r="B8" s="5">
        <v>3470</v>
      </c>
      <c r="C8" s="5">
        <v>4083</v>
      </c>
      <c r="D8" s="5"/>
      <c r="E8" s="5"/>
      <c r="F8" s="6"/>
    </row>
    <row r="9" spans="1:12" ht="14.15" customHeight="1">
      <c r="A9" s="62" t="s">
        <v>11</v>
      </c>
      <c r="B9" s="5">
        <v>3464</v>
      </c>
      <c r="C9" s="5">
        <v>3442</v>
      </c>
      <c r="D9" s="5"/>
      <c r="E9" s="5"/>
      <c r="F9" s="6"/>
    </row>
    <row r="10" spans="1:12" ht="14.15" customHeight="1">
      <c r="A10" s="62" t="s">
        <v>12</v>
      </c>
      <c r="B10" s="5">
        <v>1012</v>
      </c>
      <c r="C10" s="5">
        <v>452</v>
      </c>
      <c r="D10" s="5"/>
      <c r="E10" s="5"/>
      <c r="F10" s="6"/>
    </row>
    <row r="11" spans="1:12" ht="14.15" customHeight="1">
      <c r="A11" s="62" t="s">
        <v>13</v>
      </c>
      <c r="B11" s="19">
        <v>2335</v>
      </c>
      <c r="C11" s="7">
        <v>1803</v>
      </c>
      <c r="D11" s="5"/>
      <c r="E11" s="5"/>
      <c r="F11" s="6"/>
    </row>
    <row r="12" spans="1:12" ht="14.15" customHeight="1">
      <c r="A12" s="62" t="s">
        <v>14</v>
      </c>
      <c r="B12" s="5">
        <v>1980</v>
      </c>
      <c r="C12" s="5">
        <v>1804</v>
      </c>
      <c r="D12" s="5"/>
      <c r="E12" s="5"/>
      <c r="F12" s="6"/>
    </row>
    <row r="13" spans="1:12" ht="14.15" customHeight="1">
      <c r="A13" s="62" t="s">
        <v>15</v>
      </c>
      <c r="B13" s="5">
        <v>203</v>
      </c>
      <c r="C13" s="5">
        <v>124</v>
      </c>
      <c r="D13" s="5"/>
      <c r="E13" s="5"/>
      <c r="F13" s="6"/>
    </row>
    <row r="14" spans="1:12" ht="14.15" customHeight="1">
      <c r="A14" s="62" t="s">
        <v>16</v>
      </c>
      <c r="B14" s="5">
        <v>595</v>
      </c>
      <c r="C14" s="5">
        <v>620</v>
      </c>
      <c r="D14" s="5"/>
      <c r="E14" s="5"/>
      <c r="F14" s="6"/>
    </row>
    <row r="15" spans="1:12" ht="14.15" customHeight="1">
      <c r="A15" s="62" t="s">
        <v>17</v>
      </c>
      <c r="B15" s="5">
        <v>562</v>
      </c>
      <c r="C15" s="5">
        <v>564</v>
      </c>
      <c r="D15" s="5"/>
      <c r="E15" s="5"/>
      <c r="F15" s="6"/>
    </row>
    <row r="16" spans="1:12" ht="14.15" customHeight="1">
      <c r="A16" s="63" t="s">
        <v>18</v>
      </c>
      <c r="B16" s="5">
        <v>0</v>
      </c>
      <c r="C16" s="5">
        <v>0</v>
      </c>
      <c r="D16" s="5"/>
      <c r="E16" s="5"/>
      <c r="F16" s="6"/>
    </row>
    <row r="17" spans="1:6" ht="14.15" customHeight="1">
      <c r="A17" s="63" t="s">
        <v>19</v>
      </c>
      <c r="B17" s="5">
        <v>4349</v>
      </c>
      <c r="C17" s="5">
        <v>4798</v>
      </c>
      <c r="D17" s="5"/>
      <c r="E17" s="5"/>
      <c r="F17" s="6"/>
    </row>
    <row r="18" spans="1:6" ht="14.15" customHeight="1">
      <c r="A18" s="63" t="s">
        <v>20</v>
      </c>
      <c r="B18" s="5">
        <v>32</v>
      </c>
      <c r="C18" s="5">
        <v>38</v>
      </c>
      <c r="D18" s="5"/>
      <c r="E18" s="5"/>
      <c r="F18" s="6"/>
    </row>
    <row r="19" spans="1:6" ht="14.15" customHeight="1">
      <c r="A19" s="62" t="s">
        <v>21</v>
      </c>
      <c r="B19" s="5">
        <v>0</v>
      </c>
      <c r="C19" s="5">
        <v>0</v>
      </c>
      <c r="D19" s="5"/>
      <c r="E19" s="5"/>
      <c r="F19" s="6"/>
    </row>
    <row r="20" spans="1:6" ht="14.15" customHeight="1">
      <c r="A20" s="62" t="s">
        <v>22</v>
      </c>
      <c r="B20" s="5">
        <v>0</v>
      </c>
      <c r="C20" s="5">
        <v>0</v>
      </c>
      <c r="D20" s="5"/>
      <c r="E20" s="5"/>
      <c r="F20" s="6"/>
    </row>
    <row r="21" spans="1:6" ht="14.15" customHeight="1">
      <c r="A21" s="62" t="s">
        <v>23</v>
      </c>
      <c r="B21" s="5">
        <v>31</v>
      </c>
      <c r="C21" s="5">
        <v>32</v>
      </c>
      <c r="D21" s="5"/>
      <c r="E21" s="5"/>
      <c r="F21" s="6"/>
    </row>
    <row r="22" spans="1:6" ht="14.15" customHeight="1">
      <c r="A22" s="62" t="s">
        <v>24</v>
      </c>
      <c r="B22" s="57">
        <v>708</v>
      </c>
      <c r="C22" s="5">
        <v>691</v>
      </c>
      <c r="D22" s="5"/>
      <c r="E22" s="5"/>
      <c r="F22" s="6"/>
    </row>
    <row r="23" spans="1:6" ht="14.15" customHeight="1">
      <c r="A23" s="62" t="s">
        <v>25</v>
      </c>
      <c r="B23" s="5">
        <v>348</v>
      </c>
      <c r="C23" s="5">
        <v>392</v>
      </c>
      <c r="D23" s="5"/>
      <c r="E23" s="5"/>
      <c r="F23" s="6"/>
    </row>
    <row r="24" spans="1:6" ht="14.15" customHeight="1">
      <c r="A24" s="62" t="s">
        <v>26</v>
      </c>
      <c r="B24" s="5">
        <v>514</v>
      </c>
      <c r="C24" s="5">
        <v>575</v>
      </c>
      <c r="D24" s="5"/>
      <c r="E24" s="5"/>
      <c r="F24" s="6"/>
    </row>
    <row r="25" spans="1:6" ht="14.15" customHeight="1">
      <c r="A25" s="62" t="s">
        <v>27</v>
      </c>
      <c r="B25" s="5">
        <v>1006</v>
      </c>
      <c r="C25" s="5">
        <v>1035</v>
      </c>
      <c r="D25" s="5"/>
      <c r="E25" s="5"/>
      <c r="F25" s="6"/>
    </row>
    <row r="26" spans="1:6" ht="14.15" customHeight="1">
      <c r="A26" s="62" t="s">
        <v>28</v>
      </c>
      <c r="B26" s="5">
        <v>736</v>
      </c>
      <c r="C26" s="5">
        <v>626</v>
      </c>
      <c r="D26" s="5"/>
      <c r="E26" s="5"/>
      <c r="F26" s="6"/>
    </row>
    <row r="27" spans="1:6" ht="14.15" customHeight="1">
      <c r="A27" s="62" t="s">
        <v>29</v>
      </c>
      <c r="B27" s="5">
        <v>4055</v>
      </c>
      <c r="C27" s="5">
        <v>4209</v>
      </c>
      <c r="D27" s="5"/>
      <c r="E27" s="5"/>
      <c r="F27" s="6"/>
    </row>
    <row r="28" spans="1:6" ht="14.15" customHeight="1">
      <c r="A28" s="62" t="s">
        <v>30</v>
      </c>
      <c r="B28" s="5">
        <v>636</v>
      </c>
      <c r="C28" s="5">
        <v>574</v>
      </c>
      <c r="D28" s="5"/>
      <c r="E28" s="5"/>
      <c r="F28" s="6"/>
    </row>
    <row r="29" spans="1:6" ht="14.15" customHeight="1">
      <c r="A29" s="62" t="s">
        <v>31</v>
      </c>
      <c r="B29" s="5">
        <v>72</v>
      </c>
      <c r="C29" s="5">
        <v>146</v>
      </c>
      <c r="D29" s="5"/>
      <c r="E29" s="5"/>
      <c r="F29" s="6"/>
    </row>
    <row r="30" spans="1:6" ht="14.15" customHeight="1">
      <c r="A30" s="62" t="s">
        <v>32</v>
      </c>
      <c r="B30" s="5">
        <v>478</v>
      </c>
      <c r="C30" s="5">
        <v>476</v>
      </c>
      <c r="D30" s="5"/>
      <c r="E30" s="5"/>
      <c r="F30" s="6"/>
    </row>
    <row r="31" spans="1:6" ht="14.15" customHeight="1">
      <c r="A31" s="100" t="s">
        <v>81</v>
      </c>
      <c r="B31" s="5"/>
      <c r="C31" s="5">
        <v>108</v>
      </c>
      <c r="D31" s="5"/>
      <c r="E31" s="5"/>
      <c r="F31" s="6"/>
    </row>
    <row r="32" spans="1:6" ht="14.15" customHeight="1">
      <c r="A32" s="62" t="s">
        <v>33</v>
      </c>
      <c r="B32" s="5">
        <v>0</v>
      </c>
      <c r="C32" s="5">
        <v>0</v>
      </c>
      <c r="D32" s="5"/>
      <c r="E32" s="5"/>
      <c r="F32" s="6"/>
    </row>
    <row r="33" spans="1:13" ht="14.15" customHeight="1">
      <c r="A33" s="62" t="s">
        <v>34</v>
      </c>
      <c r="B33" s="5">
        <v>3140</v>
      </c>
      <c r="C33" s="5">
        <v>3465</v>
      </c>
      <c r="D33" s="5"/>
      <c r="E33" s="5"/>
      <c r="F33" s="6"/>
    </row>
    <row r="34" spans="1:13" ht="25" customHeight="1">
      <c r="A34" s="64" t="s">
        <v>58</v>
      </c>
      <c r="B34" s="91">
        <f>SUM(B5:B7,B10:B21)</f>
        <v>28168</v>
      </c>
      <c r="C34" s="91">
        <f t="shared" ref="C34:E34" si="0">SUM(C5:C7,C10:C21)</f>
        <v>27490</v>
      </c>
      <c r="D34" s="91">
        <f t="shared" si="0"/>
        <v>0</v>
      </c>
      <c r="E34" s="91">
        <f t="shared" si="0"/>
        <v>0</v>
      </c>
    </row>
    <row r="35" spans="1:13" ht="14.15" customHeight="1">
      <c r="A35" s="62" t="s">
        <v>36</v>
      </c>
      <c r="B35" s="92">
        <f>SUM(B8,B22:B25,B32)</f>
        <v>6046</v>
      </c>
      <c r="C35" s="92">
        <f t="shared" ref="C35:E35" si="1">SUM(C8,C22:C25,C32)</f>
        <v>6776</v>
      </c>
      <c r="D35" s="92">
        <f t="shared" si="1"/>
        <v>0</v>
      </c>
      <c r="E35" s="92">
        <f t="shared" si="1"/>
        <v>0</v>
      </c>
    </row>
    <row r="36" spans="1:13" ht="14.15" customHeight="1">
      <c r="A36" s="62" t="s">
        <v>37</v>
      </c>
      <c r="B36" s="92">
        <f>SUM(B9,B26:B31,B33)</f>
        <v>12581</v>
      </c>
      <c r="C36" s="92">
        <f t="shared" ref="C36:E36" si="2">SUM(C9,C26:C31,C33)</f>
        <v>13046</v>
      </c>
      <c r="D36" s="92">
        <f t="shared" si="2"/>
        <v>0</v>
      </c>
      <c r="E36" s="92">
        <f t="shared" si="2"/>
        <v>0</v>
      </c>
    </row>
    <row r="37" spans="1:13" ht="25" customHeight="1">
      <c r="A37" s="67" t="s">
        <v>59</v>
      </c>
      <c r="B37" s="93">
        <f>SUM(B34:B36)</f>
        <v>46795</v>
      </c>
      <c r="C37" s="93">
        <f t="shared" ref="C37:E37" si="3">SUM(C34:C36)</f>
        <v>47312</v>
      </c>
      <c r="D37" s="93">
        <f t="shared" si="3"/>
        <v>0</v>
      </c>
      <c r="E37" s="93">
        <f t="shared" si="3"/>
        <v>0</v>
      </c>
    </row>
    <row r="38" spans="1:13" ht="12" customHeight="1">
      <c r="A38" s="9"/>
    </row>
    <row r="39" spans="1:13" ht="12" customHeight="1">
      <c r="A39" s="1" t="s">
        <v>76</v>
      </c>
    </row>
    <row r="41" spans="1:13" ht="12" customHeight="1">
      <c r="M41" s="10"/>
    </row>
    <row r="42" spans="1:13" ht="12" customHeight="1">
      <c r="M42" s="10"/>
    </row>
    <row r="43" spans="1:13" ht="12" customHeight="1">
      <c r="M43" s="10"/>
    </row>
    <row r="44" spans="1:13" ht="12" customHeight="1">
      <c r="M44" s="10"/>
    </row>
    <row r="45" spans="1:13" ht="12" customHeight="1">
      <c r="M45" s="10"/>
    </row>
    <row r="46" spans="1:13" ht="12" customHeight="1">
      <c r="M46" s="10"/>
    </row>
    <row r="47" spans="1:13" ht="12" customHeight="1">
      <c r="M47" s="10"/>
    </row>
    <row r="48" spans="1:13" ht="12" customHeight="1">
      <c r="M48" s="10"/>
    </row>
  </sheetData>
  <sheetProtection algorithmName="SHA-512" hashValue="PdQC2UqeRv1OA/oTXxZSnMP+wxAJuOafHR8dvsdoW71jNC8ctZCkPpOsxsXwYM3krWQV5Wf/vmwfbmVnepYHFg==" saltValue="fUH2Zzx5oSrx17mGMKhWJQ==" spinCount="100000" sheet="1" objects="1" scenarios="1"/>
  <mergeCells count="2">
    <mergeCell ref="A1:K1"/>
    <mergeCell ref="A2:K2"/>
  </mergeCells>
  <pageMargins left="0.55118110236220474" right="0.35433070866141736" top="0.59055118110236227" bottom="0.59055118110236227" header="0.31496062992125984" footer="0.31496062992125984"/>
  <pageSetup scale="88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9BF9-D682-4062-87D2-A31AB8E5D753}">
  <dimension ref="A1:M48"/>
  <sheetViews>
    <sheetView view="pageBreakPreview" zoomScaleNormal="70" zoomScaleSheetLayoutView="100" workbookViewId="0">
      <selection activeCell="I10" sqref="I10"/>
    </sheetView>
  </sheetViews>
  <sheetFormatPr defaultColWidth="9.1796875" defaultRowHeight="12" customHeight="1"/>
  <cols>
    <col min="1" max="1" width="23.453125" style="1" customWidth="1"/>
    <col min="2" max="5" width="15.7265625" style="1" customWidth="1"/>
    <col min="6" max="10" width="9.81640625" style="1" bestFit="1" customWidth="1"/>
    <col min="11" max="11" width="10.1796875" style="1" customWidth="1"/>
    <col min="12" max="12" width="9.81640625" style="1" bestFit="1" customWidth="1"/>
    <col min="13" max="16384" width="9.1796875" style="1"/>
  </cols>
  <sheetData>
    <row r="1" spans="1:12" s="55" customFormat="1" ht="13.15" customHeight="1">
      <c r="A1" s="125" t="s">
        <v>110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54"/>
    </row>
    <row r="2" spans="1:12" s="55" customFormat="1" ht="13.15" customHeight="1">
      <c r="A2" s="126" t="s">
        <v>111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56"/>
    </row>
    <row r="3" spans="1:12" ht="9.75" customHeight="1">
      <c r="A3" s="9"/>
      <c r="J3" s="16"/>
      <c r="K3" s="16"/>
      <c r="L3" s="16"/>
    </row>
    <row r="4" spans="1:12" ht="26.15" customHeight="1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12" ht="14.15" customHeight="1">
      <c r="A5" s="103" t="s">
        <v>7</v>
      </c>
      <c r="B5" s="5">
        <v>11122</v>
      </c>
      <c r="C5" s="5">
        <v>11876</v>
      </c>
      <c r="D5" s="5">
        <v>12498</v>
      </c>
      <c r="E5" s="5"/>
      <c r="F5" s="6"/>
    </row>
    <row r="6" spans="1:12" ht="14.15" customHeight="1">
      <c r="A6" s="103" t="s">
        <v>8</v>
      </c>
      <c r="B6" s="5">
        <v>2611</v>
      </c>
      <c r="C6" s="5">
        <v>2340</v>
      </c>
      <c r="D6" s="5">
        <v>1723</v>
      </c>
      <c r="E6" s="5"/>
      <c r="F6" s="6"/>
    </row>
    <row r="7" spans="1:12" ht="14.15" customHeight="1">
      <c r="A7" s="103" t="s">
        <v>9</v>
      </c>
      <c r="B7" s="5">
        <v>3336</v>
      </c>
      <c r="C7" s="5">
        <v>3039</v>
      </c>
      <c r="D7" s="5">
        <v>2725</v>
      </c>
      <c r="E7" s="5"/>
      <c r="F7" s="6"/>
    </row>
    <row r="8" spans="1:12" ht="14.15" customHeight="1">
      <c r="A8" s="63" t="s">
        <v>10</v>
      </c>
      <c r="B8" s="5">
        <v>3470</v>
      </c>
      <c r="C8" s="5">
        <v>4083</v>
      </c>
      <c r="D8" s="5">
        <v>3540</v>
      </c>
      <c r="E8" s="5"/>
      <c r="F8" s="6"/>
    </row>
    <row r="9" spans="1:12" ht="14.15" customHeight="1">
      <c r="A9" s="103" t="s">
        <v>11</v>
      </c>
      <c r="B9" s="5">
        <v>3464</v>
      </c>
      <c r="C9" s="5">
        <v>3442</v>
      </c>
      <c r="D9" s="5">
        <v>3870</v>
      </c>
      <c r="E9" s="5"/>
      <c r="F9" s="6"/>
    </row>
    <row r="10" spans="1:12" ht="14.15" customHeight="1">
      <c r="A10" s="103" t="s">
        <v>12</v>
      </c>
      <c r="B10" s="5">
        <v>1012</v>
      </c>
      <c r="C10" s="5">
        <v>452</v>
      </c>
      <c r="D10" s="5">
        <v>702</v>
      </c>
      <c r="E10" s="5"/>
      <c r="F10" s="6"/>
    </row>
    <row r="11" spans="1:12" ht="14.15" customHeight="1">
      <c r="A11" s="103" t="s">
        <v>13</v>
      </c>
      <c r="B11" s="19">
        <v>2335</v>
      </c>
      <c r="C11" s="7">
        <v>1803</v>
      </c>
      <c r="D11" s="5">
        <v>942</v>
      </c>
      <c r="E11" s="5"/>
      <c r="F11" s="6"/>
    </row>
    <row r="12" spans="1:12" ht="14.15" customHeight="1">
      <c r="A12" s="103" t="s">
        <v>14</v>
      </c>
      <c r="B12" s="5">
        <v>1980</v>
      </c>
      <c r="C12" s="5">
        <v>1804</v>
      </c>
      <c r="D12" s="5">
        <v>1286</v>
      </c>
      <c r="E12" s="5"/>
      <c r="F12" s="6"/>
    </row>
    <row r="13" spans="1:12" ht="14.15" customHeight="1">
      <c r="A13" s="103" t="s">
        <v>15</v>
      </c>
      <c r="B13" s="5">
        <v>203</v>
      </c>
      <c r="C13" s="5">
        <v>124</v>
      </c>
      <c r="D13" s="5">
        <v>224</v>
      </c>
      <c r="E13" s="5"/>
      <c r="F13" s="6"/>
    </row>
    <row r="14" spans="1:12" ht="14.15" customHeight="1">
      <c r="A14" s="103" t="s">
        <v>16</v>
      </c>
      <c r="B14" s="5">
        <v>595</v>
      </c>
      <c r="C14" s="5">
        <v>620</v>
      </c>
      <c r="D14" s="5">
        <v>405</v>
      </c>
      <c r="E14" s="5"/>
      <c r="F14" s="6"/>
    </row>
    <row r="15" spans="1:12" ht="14.15" customHeight="1">
      <c r="A15" s="103" t="s">
        <v>17</v>
      </c>
      <c r="B15" s="5">
        <v>562</v>
      </c>
      <c r="C15" s="5">
        <v>564</v>
      </c>
      <c r="D15" s="5">
        <v>318</v>
      </c>
      <c r="E15" s="5"/>
      <c r="F15" s="6"/>
    </row>
    <row r="16" spans="1:12" ht="14.15" customHeight="1">
      <c r="A16" s="63" t="s">
        <v>18</v>
      </c>
      <c r="B16" s="5">
        <v>0</v>
      </c>
      <c r="C16" s="5">
        <v>0</v>
      </c>
      <c r="D16" s="5">
        <v>0</v>
      </c>
      <c r="E16" s="5"/>
      <c r="F16" s="6"/>
    </row>
    <row r="17" spans="1:6" ht="14.15" customHeight="1">
      <c r="A17" s="63" t="s">
        <v>19</v>
      </c>
      <c r="B17" s="5">
        <v>4349</v>
      </c>
      <c r="C17" s="5">
        <v>4798</v>
      </c>
      <c r="D17" s="5">
        <v>3742</v>
      </c>
      <c r="E17" s="5"/>
      <c r="F17" s="6"/>
    </row>
    <row r="18" spans="1:6" ht="14.15" customHeight="1">
      <c r="A18" s="63" t="s">
        <v>20</v>
      </c>
      <c r="B18" s="5">
        <v>32</v>
      </c>
      <c r="C18" s="5">
        <v>38</v>
      </c>
      <c r="D18" s="5">
        <v>28</v>
      </c>
      <c r="E18" s="5"/>
      <c r="F18" s="6"/>
    </row>
    <row r="19" spans="1:6" ht="14.15" customHeight="1">
      <c r="A19" s="103" t="s">
        <v>21</v>
      </c>
      <c r="B19" s="5">
        <v>0</v>
      </c>
      <c r="C19" s="5">
        <v>0</v>
      </c>
      <c r="D19" s="5">
        <v>0</v>
      </c>
      <c r="E19" s="5"/>
      <c r="F19" s="6"/>
    </row>
    <row r="20" spans="1:6" ht="14.15" customHeight="1">
      <c r="A20" s="103" t="s">
        <v>22</v>
      </c>
      <c r="B20" s="5">
        <v>0</v>
      </c>
      <c r="C20" s="5">
        <v>0</v>
      </c>
      <c r="D20" s="5">
        <v>0</v>
      </c>
      <c r="E20" s="5"/>
      <c r="F20" s="6"/>
    </row>
    <row r="21" spans="1:6" ht="14.15" customHeight="1">
      <c r="A21" s="103" t="s">
        <v>23</v>
      </c>
      <c r="B21" s="5">
        <v>31</v>
      </c>
      <c r="C21" s="5">
        <v>32</v>
      </c>
      <c r="D21" s="5">
        <v>22</v>
      </c>
      <c r="E21" s="5"/>
      <c r="F21" s="6"/>
    </row>
    <row r="22" spans="1:6" ht="14.15" customHeight="1">
      <c r="A22" s="103" t="s">
        <v>24</v>
      </c>
      <c r="B22" s="57">
        <v>708</v>
      </c>
      <c r="C22" s="5">
        <v>691</v>
      </c>
      <c r="D22" s="5">
        <v>656</v>
      </c>
      <c r="E22" s="5"/>
      <c r="F22" s="6"/>
    </row>
    <row r="23" spans="1:6" ht="14.15" customHeight="1">
      <c r="A23" s="103" t="s">
        <v>25</v>
      </c>
      <c r="B23" s="5">
        <v>348</v>
      </c>
      <c r="C23" s="5">
        <v>392</v>
      </c>
      <c r="D23" s="5">
        <v>414</v>
      </c>
      <c r="E23" s="5"/>
      <c r="F23" s="6"/>
    </row>
    <row r="24" spans="1:6" ht="14.15" customHeight="1">
      <c r="A24" s="103" t="s">
        <v>26</v>
      </c>
      <c r="B24" s="5">
        <v>514</v>
      </c>
      <c r="C24" s="5">
        <v>575</v>
      </c>
      <c r="D24" s="5">
        <v>339</v>
      </c>
      <c r="E24" s="5"/>
      <c r="F24" s="6"/>
    </row>
    <row r="25" spans="1:6" ht="14.15" customHeight="1">
      <c r="A25" s="103" t="s">
        <v>27</v>
      </c>
      <c r="B25" s="5">
        <v>1006</v>
      </c>
      <c r="C25" s="5">
        <v>1035</v>
      </c>
      <c r="D25" s="5">
        <v>768</v>
      </c>
      <c r="E25" s="5"/>
      <c r="F25" s="6"/>
    </row>
    <row r="26" spans="1:6" ht="14.15" customHeight="1">
      <c r="A26" s="103" t="s">
        <v>28</v>
      </c>
      <c r="B26" s="5">
        <v>736</v>
      </c>
      <c r="C26" s="5">
        <v>626</v>
      </c>
      <c r="D26" s="5">
        <v>660</v>
      </c>
      <c r="E26" s="5"/>
      <c r="F26" s="6"/>
    </row>
    <row r="27" spans="1:6" ht="14.15" customHeight="1">
      <c r="A27" s="103" t="s">
        <v>29</v>
      </c>
      <c r="B27" s="5">
        <v>4055</v>
      </c>
      <c r="C27" s="5">
        <v>4209</v>
      </c>
      <c r="D27" s="5">
        <v>4422</v>
      </c>
      <c r="E27" s="5"/>
      <c r="F27" s="6"/>
    </row>
    <row r="28" spans="1:6" ht="14.15" customHeight="1">
      <c r="A28" s="103" t="s">
        <v>30</v>
      </c>
      <c r="B28" s="5">
        <v>636</v>
      </c>
      <c r="C28" s="5">
        <v>574</v>
      </c>
      <c r="D28" s="5">
        <v>574</v>
      </c>
      <c r="E28" s="5"/>
      <c r="F28" s="6"/>
    </row>
    <row r="29" spans="1:6" ht="14.15" customHeight="1">
      <c r="A29" s="103" t="s">
        <v>31</v>
      </c>
      <c r="B29" s="5">
        <v>72</v>
      </c>
      <c r="C29" s="5">
        <v>146</v>
      </c>
      <c r="D29" s="5">
        <v>86</v>
      </c>
      <c r="E29" s="5"/>
      <c r="F29" s="6"/>
    </row>
    <row r="30" spans="1:6" ht="14.15" customHeight="1">
      <c r="A30" s="103" t="s">
        <v>32</v>
      </c>
      <c r="B30" s="5">
        <v>478</v>
      </c>
      <c r="C30" s="5">
        <v>476</v>
      </c>
      <c r="D30" s="5">
        <v>546</v>
      </c>
      <c r="E30" s="5"/>
      <c r="F30" s="6"/>
    </row>
    <row r="31" spans="1:6" ht="14.15" customHeight="1">
      <c r="A31" s="103" t="s">
        <v>81</v>
      </c>
      <c r="B31" s="5"/>
      <c r="C31" s="5">
        <v>108</v>
      </c>
      <c r="D31" s="5">
        <v>678</v>
      </c>
      <c r="E31" s="5"/>
      <c r="F31" s="6"/>
    </row>
    <row r="32" spans="1:6" ht="14.15" customHeight="1">
      <c r="A32" s="103" t="s">
        <v>33</v>
      </c>
      <c r="B32" s="5">
        <v>0</v>
      </c>
      <c r="C32" s="5">
        <v>0</v>
      </c>
      <c r="D32" s="5">
        <v>0</v>
      </c>
      <c r="E32" s="5"/>
      <c r="F32" s="6"/>
    </row>
    <row r="33" spans="1:13" ht="14.15" customHeight="1">
      <c r="A33" s="103" t="s">
        <v>34</v>
      </c>
      <c r="B33" s="5">
        <v>3140</v>
      </c>
      <c r="C33" s="5">
        <v>3465</v>
      </c>
      <c r="D33" s="5">
        <v>2770</v>
      </c>
      <c r="E33" s="5"/>
      <c r="F33" s="6"/>
    </row>
    <row r="34" spans="1:13" ht="25" customHeight="1">
      <c r="A34" s="102" t="s">
        <v>58</v>
      </c>
      <c r="B34" s="91">
        <f>SUM(B5:B7,B10:B21)</f>
        <v>28168</v>
      </c>
      <c r="C34" s="91">
        <f t="shared" ref="C34:E34" si="0">SUM(C5:C7,C10:C21)</f>
        <v>27490</v>
      </c>
      <c r="D34" s="91">
        <f t="shared" si="0"/>
        <v>24615</v>
      </c>
      <c r="E34" s="91">
        <f t="shared" si="0"/>
        <v>0</v>
      </c>
    </row>
    <row r="35" spans="1:13" ht="14.15" customHeight="1">
      <c r="A35" s="103" t="s">
        <v>36</v>
      </c>
      <c r="B35" s="92">
        <f>SUM(B8,B22:B25,B32)</f>
        <v>6046</v>
      </c>
      <c r="C35" s="92">
        <f t="shared" ref="C35:E35" si="1">SUM(C8,C22:C25,C32)</f>
        <v>6776</v>
      </c>
      <c r="D35" s="92">
        <f t="shared" si="1"/>
        <v>5717</v>
      </c>
      <c r="E35" s="92">
        <f t="shared" si="1"/>
        <v>0</v>
      </c>
    </row>
    <row r="36" spans="1:13" ht="14.15" customHeight="1">
      <c r="A36" s="103" t="s">
        <v>37</v>
      </c>
      <c r="B36" s="92">
        <f>SUM(B9,B26:B31,B33)</f>
        <v>12581</v>
      </c>
      <c r="C36" s="92">
        <f t="shared" ref="C36:E36" si="2">SUM(C9,C26:C31,C33)</f>
        <v>13046</v>
      </c>
      <c r="D36" s="92">
        <f t="shared" si="2"/>
        <v>13606</v>
      </c>
      <c r="E36" s="92">
        <f t="shared" si="2"/>
        <v>0</v>
      </c>
    </row>
    <row r="37" spans="1:13" ht="25" customHeight="1">
      <c r="A37" s="67" t="s">
        <v>59</v>
      </c>
      <c r="B37" s="93">
        <f>SUM(B34:B36)</f>
        <v>46795</v>
      </c>
      <c r="C37" s="93">
        <f t="shared" ref="C37:E37" si="3">SUM(C34:C36)</f>
        <v>47312</v>
      </c>
      <c r="D37" s="93">
        <f t="shared" si="3"/>
        <v>43938</v>
      </c>
      <c r="E37" s="93">
        <f t="shared" si="3"/>
        <v>0</v>
      </c>
    </row>
    <row r="38" spans="1:13" ht="12" customHeight="1">
      <c r="A38" s="9"/>
    </row>
    <row r="39" spans="1:13" ht="12" customHeight="1">
      <c r="A39" s="1" t="s">
        <v>76</v>
      </c>
    </row>
    <row r="41" spans="1:13" ht="12" customHeight="1">
      <c r="M41" s="10"/>
    </row>
    <row r="42" spans="1:13" ht="12" customHeight="1">
      <c r="M42" s="10"/>
    </row>
    <row r="43" spans="1:13" ht="12" customHeight="1">
      <c r="M43" s="10"/>
    </row>
    <row r="44" spans="1:13" ht="12" customHeight="1">
      <c r="M44" s="10"/>
    </row>
    <row r="45" spans="1:13" ht="12" customHeight="1">
      <c r="M45" s="10"/>
    </row>
    <row r="46" spans="1:13" ht="12" customHeight="1">
      <c r="M46" s="10"/>
    </row>
    <row r="47" spans="1:13" ht="12" customHeight="1">
      <c r="M47" s="10"/>
    </row>
    <row r="48" spans="1:13" ht="12" customHeight="1">
      <c r="M48" s="10"/>
    </row>
  </sheetData>
  <sheetProtection algorithmName="SHA-512" hashValue="PdQC2UqeRv1OA/oTXxZSnMP+wxAJuOafHR8dvsdoW71jNC8ctZCkPpOsxsXwYM3krWQV5Wf/vmwfbmVnepYHFg==" saltValue="fUH2Zzx5oSrx17mGMKhWJQ==" spinCount="100000" sheet="1" objects="1" scenarios="1"/>
  <mergeCells count="2">
    <mergeCell ref="A1:K1"/>
    <mergeCell ref="A2:K2"/>
  </mergeCells>
  <pageMargins left="0.55118110236220474" right="0.35433070866141736" top="0.59055118110236227" bottom="0.59055118110236227" header="0.31496062992125984" footer="0.31496062992125984"/>
  <pageSetup scale="88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3F01-5BF5-410C-B189-2A555A644221}">
  <dimension ref="A1:M48"/>
  <sheetViews>
    <sheetView view="pageBreakPreview" topLeftCell="A10" zoomScale="70" zoomScaleNormal="70" zoomScaleSheetLayoutView="70" workbookViewId="0">
      <selection activeCell="K24" sqref="K24"/>
    </sheetView>
  </sheetViews>
  <sheetFormatPr defaultColWidth="9.1796875" defaultRowHeight="12" customHeight="1"/>
  <cols>
    <col min="1" max="1" width="23.453125" style="1" customWidth="1"/>
    <col min="2" max="5" width="15.7265625" style="1" customWidth="1"/>
    <col min="6" max="10" width="9.81640625" style="1" bestFit="1" customWidth="1"/>
    <col min="11" max="11" width="10.1796875" style="1" customWidth="1"/>
    <col min="12" max="12" width="9.81640625" style="1" bestFit="1" customWidth="1"/>
    <col min="13" max="16384" width="9.1796875" style="1"/>
  </cols>
  <sheetData>
    <row r="1" spans="1:12" s="55" customFormat="1" ht="13.15" customHeight="1">
      <c r="A1" s="125" t="s">
        <v>126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54"/>
    </row>
    <row r="2" spans="1:12" s="55" customFormat="1" ht="13.15" customHeight="1">
      <c r="A2" s="126" t="s">
        <v>127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56"/>
    </row>
    <row r="3" spans="1:12" ht="9.75" customHeight="1">
      <c r="A3" s="9"/>
      <c r="J3" s="16"/>
      <c r="K3" s="16"/>
      <c r="L3" s="16"/>
    </row>
    <row r="4" spans="1:12" ht="26.15" customHeight="1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12" ht="14.15" customHeight="1">
      <c r="A5" s="107" t="s">
        <v>7</v>
      </c>
      <c r="B5" s="5">
        <v>11122</v>
      </c>
      <c r="C5" s="5">
        <v>11876</v>
      </c>
      <c r="D5" s="5">
        <v>12498</v>
      </c>
      <c r="E5" s="5">
        <v>20138</v>
      </c>
      <c r="F5" s="6"/>
    </row>
    <row r="6" spans="1:12" ht="14.15" customHeight="1">
      <c r="A6" s="107" t="s">
        <v>8</v>
      </c>
      <c r="B6" s="5">
        <v>2611</v>
      </c>
      <c r="C6" s="5">
        <v>2340</v>
      </c>
      <c r="D6" s="5">
        <v>1723</v>
      </c>
      <c r="E6" s="5">
        <v>10549</v>
      </c>
      <c r="F6" s="6"/>
    </row>
    <row r="7" spans="1:12" ht="14.15" customHeight="1">
      <c r="A7" s="107" t="s">
        <v>9</v>
      </c>
      <c r="B7" s="5">
        <v>3336</v>
      </c>
      <c r="C7" s="5">
        <v>3039</v>
      </c>
      <c r="D7" s="5">
        <v>2725</v>
      </c>
      <c r="E7" s="5">
        <v>6828</v>
      </c>
      <c r="F7" s="6"/>
    </row>
    <row r="8" spans="1:12" ht="14.15" customHeight="1">
      <c r="A8" s="63" t="s">
        <v>10</v>
      </c>
      <c r="B8" s="5">
        <v>3470</v>
      </c>
      <c r="C8" s="5">
        <v>4083</v>
      </c>
      <c r="D8" s="5">
        <v>3540</v>
      </c>
      <c r="E8" s="5">
        <v>8976</v>
      </c>
      <c r="F8" s="6"/>
    </row>
    <row r="9" spans="1:12" ht="14.15" customHeight="1">
      <c r="A9" s="107" t="s">
        <v>11</v>
      </c>
      <c r="B9" s="5">
        <v>3464</v>
      </c>
      <c r="C9" s="5">
        <v>3442</v>
      </c>
      <c r="D9" s="5">
        <v>3870</v>
      </c>
      <c r="E9" s="5">
        <v>7363</v>
      </c>
      <c r="F9" s="6"/>
    </row>
    <row r="10" spans="1:12" ht="14.15" customHeight="1">
      <c r="A10" s="107" t="s">
        <v>12</v>
      </c>
      <c r="B10" s="5">
        <v>1012</v>
      </c>
      <c r="C10" s="5">
        <v>452</v>
      </c>
      <c r="D10" s="5">
        <v>702</v>
      </c>
      <c r="E10" s="5">
        <v>5317</v>
      </c>
      <c r="F10" s="6"/>
    </row>
    <row r="11" spans="1:12" ht="14.15" customHeight="1">
      <c r="A11" s="107" t="s">
        <v>13</v>
      </c>
      <c r="B11" s="19">
        <v>2335</v>
      </c>
      <c r="C11" s="7">
        <v>1803</v>
      </c>
      <c r="D11" s="5">
        <v>942</v>
      </c>
      <c r="E11" s="5">
        <v>3908</v>
      </c>
      <c r="F11" s="6"/>
    </row>
    <row r="12" spans="1:12" ht="14.15" customHeight="1">
      <c r="A12" s="107" t="s">
        <v>14</v>
      </c>
      <c r="B12" s="5">
        <v>1980</v>
      </c>
      <c r="C12" s="5">
        <v>1804</v>
      </c>
      <c r="D12" s="5">
        <v>1286</v>
      </c>
      <c r="E12" s="5">
        <v>4329</v>
      </c>
      <c r="F12" s="6"/>
    </row>
    <row r="13" spans="1:12" ht="14.15" customHeight="1">
      <c r="A13" s="107" t="s">
        <v>15</v>
      </c>
      <c r="B13" s="5">
        <v>203</v>
      </c>
      <c r="C13" s="5">
        <v>124</v>
      </c>
      <c r="D13" s="5">
        <v>224</v>
      </c>
      <c r="E13" s="5">
        <v>438</v>
      </c>
      <c r="F13" s="6"/>
    </row>
    <row r="14" spans="1:12" ht="14.15" customHeight="1">
      <c r="A14" s="107" t="s">
        <v>16</v>
      </c>
      <c r="B14" s="5">
        <v>595</v>
      </c>
      <c r="C14" s="5">
        <v>620</v>
      </c>
      <c r="D14" s="5">
        <v>405</v>
      </c>
      <c r="E14" s="5">
        <v>1563</v>
      </c>
      <c r="F14" s="6"/>
    </row>
    <row r="15" spans="1:12" ht="14.15" customHeight="1">
      <c r="A15" s="107" t="s">
        <v>17</v>
      </c>
      <c r="B15" s="5">
        <v>562</v>
      </c>
      <c r="C15" s="5">
        <v>564</v>
      </c>
      <c r="D15" s="5">
        <v>318</v>
      </c>
      <c r="E15" s="5">
        <v>1592</v>
      </c>
      <c r="F15" s="6"/>
    </row>
    <row r="16" spans="1:12" ht="14.15" customHeight="1">
      <c r="A16" s="63" t="s">
        <v>18</v>
      </c>
      <c r="B16" s="5">
        <v>0</v>
      </c>
      <c r="C16" s="5">
        <v>0</v>
      </c>
      <c r="D16" s="5">
        <v>0</v>
      </c>
      <c r="E16" s="5">
        <v>0</v>
      </c>
      <c r="F16" s="6"/>
    </row>
    <row r="17" spans="1:6" ht="14.15" customHeight="1">
      <c r="A17" s="63" t="s">
        <v>19</v>
      </c>
      <c r="B17" s="5">
        <v>4349</v>
      </c>
      <c r="C17" s="5">
        <v>4798</v>
      </c>
      <c r="D17" s="5">
        <v>3742</v>
      </c>
      <c r="E17" s="5">
        <v>8650</v>
      </c>
      <c r="F17" s="6"/>
    </row>
    <row r="18" spans="1:6" ht="14.15" customHeight="1">
      <c r="A18" s="63" t="s">
        <v>20</v>
      </c>
      <c r="B18" s="5">
        <v>32</v>
      </c>
      <c r="C18" s="5">
        <v>38</v>
      </c>
      <c r="D18" s="5">
        <v>28</v>
      </c>
      <c r="E18" s="5">
        <v>210</v>
      </c>
      <c r="F18" s="6"/>
    </row>
    <row r="19" spans="1:6" ht="14.15" customHeight="1">
      <c r="A19" s="107" t="s">
        <v>21</v>
      </c>
      <c r="B19" s="5">
        <v>0</v>
      </c>
      <c r="C19" s="5">
        <v>0</v>
      </c>
      <c r="D19" s="5">
        <v>0</v>
      </c>
      <c r="E19" s="5">
        <v>0</v>
      </c>
      <c r="F19" s="6"/>
    </row>
    <row r="20" spans="1:6" ht="14.15" customHeight="1">
      <c r="A20" s="107" t="s">
        <v>22</v>
      </c>
      <c r="B20" s="5">
        <v>0</v>
      </c>
      <c r="C20" s="5">
        <v>0</v>
      </c>
      <c r="D20" s="5">
        <v>0</v>
      </c>
      <c r="E20" s="5">
        <v>4</v>
      </c>
      <c r="F20" s="6"/>
    </row>
    <row r="21" spans="1:6" ht="14.15" customHeight="1">
      <c r="A21" s="107" t="s">
        <v>23</v>
      </c>
      <c r="B21" s="5">
        <v>31</v>
      </c>
      <c r="C21" s="5">
        <v>32</v>
      </c>
      <c r="D21" s="5">
        <v>22</v>
      </c>
      <c r="E21" s="5">
        <v>79</v>
      </c>
      <c r="F21" s="6"/>
    </row>
    <row r="22" spans="1:6" ht="14.15" customHeight="1">
      <c r="A22" s="107" t="s">
        <v>24</v>
      </c>
      <c r="B22" s="57">
        <v>708</v>
      </c>
      <c r="C22" s="5">
        <v>691</v>
      </c>
      <c r="D22" s="5">
        <v>656</v>
      </c>
      <c r="E22" s="5">
        <v>1537</v>
      </c>
      <c r="F22" s="6"/>
    </row>
    <row r="23" spans="1:6" ht="14.15" customHeight="1">
      <c r="A23" s="107" t="s">
        <v>25</v>
      </c>
      <c r="B23" s="5">
        <v>348</v>
      </c>
      <c r="C23" s="5">
        <v>392</v>
      </c>
      <c r="D23" s="5">
        <v>414</v>
      </c>
      <c r="E23" s="5">
        <v>648</v>
      </c>
      <c r="F23" s="6"/>
    </row>
    <row r="24" spans="1:6" ht="14.15" customHeight="1">
      <c r="A24" s="107" t="s">
        <v>26</v>
      </c>
      <c r="B24" s="5">
        <v>514</v>
      </c>
      <c r="C24" s="5">
        <v>575</v>
      </c>
      <c r="D24" s="5">
        <v>339</v>
      </c>
      <c r="E24" s="5">
        <v>1542</v>
      </c>
      <c r="F24" s="6"/>
    </row>
    <row r="25" spans="1:6" ht="14.15" customHeight="1">
      <c r="A25" s="107" t="s">
        <v>27</v>
      </c>
      <c r="B25" s="5">
        <v>1006</v>
      </c>
      <c r="C25" s="5">
        <v>1035</v>
      </c>
      <c r="D25" s="5">
        <v>768</v>
      </c>
      <c r="E25" s="5">
        <v>2275</v>
      </c>
      <c r="F25" s="6"/>
    </row>
    <row r="26" spans="1:6" ht="14.15" customHeight="1">
      <c r="A26" s="107" t="s">
        <v>28</v>
      </c>
      <c r="B26" s="5">
        <v>736</v>
      </c>
      <c r="C26" s="5">
        <v>626</v>
      </c>
      <c r="D26" s="5">
        <v>660</v>
      </c>
      <c r="E26" s="5">
        <v>1498</v>
      </c>
      <c r="F26" s="6"/>
    </row>
    <row r="27" spans="1:6" ht="14.15" customHeight="1">
      <c r="A27" s="107" t="s">
        <v>29</v>
      </c>
      <c r="B27" s="5">
        <v>4055</v>
      </c>
      <c r="C27" s="5">
        <v>4209</v>
      </c>
      <c r="D27" s="5">
        <v>4422</v>
      </c>
      <c r="E27" s="5">
        <v>7112</v>
      </c>
      <c r="F27" s="6"/>
    </row>
    <row r="28" spans="1:6" ht="14.15" customHeight="1">
      <c r="A28" s="107" t="s">
        <v>30</v>
      </c>
      <c r="B28" s="5">
        <v>636</v>
      </c>
      <c r="C28" s="5">
        <v>574</v>
      </c>
      <c r="D28" s="5">
        <v>574</v>
      </c>
      <c r="E28" s="5">
        <v>1739</v>
      </c>
      <c r="F28" s="6"/>
    </row>
    <row r="29" spans="1:6" ht="14.15" customHeight="1">
      <c r="A29" s="107" t="s">
        <v>31</v>
      </c>
      <c r="B29" s="5">
        <v>72</v>
      </c>
      <c r="C29" s="5">
        <v>146</v>
      </c>
      <c r="D29" s="5">
        <v>86</v>
      </c>
      <c r="E29" s="5">
        <v>418</v>
      </c>
      <c r="F29" s="6"/>
    </row>
    <row r="30" spans="1:6" ht="14.15" customHeight="1">
      <c r="A30" s="107" t="s">
        <v>32</v>
      </c>
      <c r="B30" s="5">
        <v>478</v>
      </c>
      <c r="C30" s="5">
        <v>476</v>
      </c>
      <c r="D30" s="5">
        <v>546</v>
      </c>
      <c r="E30" s="5">
        <v>766</v>
      </c>
      <c r="F30" s="6"/>
    </row>
    <row r="31" spans="1:6" ht="14.15" customHeight="1">
      <c r="A31" s="107" t="s">
        <v>81</v>
      </c>
      <c r="B31" s="5"/>
      <c r="C31" s="5">
        <v>108</v>
      </c>
      <c r="D31" s="5">
        <v>678</v>
      </c>
      <c r="E31" s="5">
        <v>908</v>
      </c>
      <c r="F31" s="6"/>
    </row>
    <row r="32" spans="1:6" ht="14.15" customHeight="1">
      <c r="A32" s="107" t="s">
        <v>33</v>
      </c>
      <c r="B32" s="5">
        <v>0</v>
      </c>
      <c r="C32" s="5">
        <v>0</v>
      </c>
      <c r="D32" s="5">
        <v>0</v>
      </c>
      <c r="E32" s="5">
        <v>0</v>
      </c>
      <c r="F32" s="6"/>
    </row>
    <row r="33" spans="1:13" ht="14.15" customHeight="1">
      <c r="A33" s="107" t="s">
        <v>34</v>
      </c>
      <c r="B33" s="5">
        <v>3140</v>
      </c>
      <c r="C33" s="5">
        <v>3465</v>
      </c>
      <c r="D33" s="5">
        <v>2770</v>
      </c>
      <c r="E33" s="5">
        <v>3390</v>
      </c>
      <c r="F33" s="6"/>
    </row>
    <row r="34" spans="1:13" ht="25" customHeight="1">
      <c r="A34" s="106" t="s">
        <v>58</v>
      </c>
      <c r="B34" s="91">
        <f>SUM(B5:B7,B10:B21)</f>
        <v>28168</v>
      </c>
      <c r="C34" s="91">
        <f t="shared" ref="C34:E34" si="0">SUM(C5:C7,C10:C21)</f>
        <v>27490</v>
      </c>
      <c r="D34" s="91">
        <f t="shared" si="0"/>
        <v>24615</v>
      </c>
      <c r="E34" s="91">
        <f t="shared" si="0"/>
        <v>63605</v>
      </c>
    </row>
    <row r="35" spans="1:13" ht="14.15" customHeight="1">
      <c r="A35" s="107" t="s">
        <v>36</v>
      </c>
      <c r="B35" s="92">
        <f>SUM(B8,B22:B25,B32)</f>
        <v>6046</v>
      </c>
      <c r="C35" s="92">
        <f t="shared" ref="C35:E35" si="1">SUM(C8,C22:C25,C32)</f>
        <v>6776</v>
      </c>
      <c r="D35" s="92">
        <f t="shared" si="1"/>
        <v>5717</v>
      </c>
      <c r="E35" s="92">
        <f t="shared" si="1"/>
        <v>14978</v>
      </c>
    </row>
    <row r="36" spans="1:13" ht="14.15" customHeight="1">
      <c r="A36" s="107" t="s">
        <v>37</v>
      </c>
      <c r="B36" s="92">
        <f>SUM(B9,B26:B31,B33)</f>
        <v>12581</v>
      </c>
      <c r="C36" s="92">
        <f t="shared" ref="C36:E36" si="2">SUM(C9,C26:C31,C33)</f>
        <v>13046</v>
      </c>
      <c r="D36" s="92">
        <f t="shared" si="2"/>
        <v>13606</v>
      </c>
      <c r="E36" s="92">
        <f t="shared" si="2"/>
        <v>23194</v>
      </c>
    </row>
    <row r="37" spans="1:13" ht="25" customHeight="1">
      <c r="A37" s="67" t="s">
        <v>59</v>
      </c>
      <c r="B37" s="93">
        <f>SUM(B34:B36)</f>
        <v>46795</v>
      </c>
      <c r="C37" s="93">
        <f t="shared" ref="C37:E37" si="3">SUM(C34:C36)</f>
        <v>47312</v>
      </c>
      <c r="D37" s="93">
        <f t="shared" si="3"/>
        <v>43938</v>
      </c>
      <c r="E37" s="93">
        <f t="shared" si="3"/>
        <v>101777</v>
      </c>
    </row>
    <row r="38" spans="1:13" ht="12" customHeight="1">
      <c r="A38" s="9"/>
    </row>
    <row r="39" spans="1:13" ht="12" customHeight="1">
      <c r="A39" s="1" t="s">
        <v>76</v>
      </c>
    </row>
    <row r="41" spans="1:13" ht="12" customHeight="1">
      <c r="M41" s="10"/>
    </row>
    <row r="42" spans="1:13" ht="12" customHeight="1">
      <c r="M42" s="10"/>
    </row>
    <row r="43" spans="1:13" ht="12" customHeight="1">
      <c r="M43" s="10"/>
    </row>
    <row r="44" spans="1:13" ht="12" customHeight="1">
      <c r="M44" s="10"/>
    </row>
    <row r="45" spans="1:13" ht="12" customHeight="1">
      <c r="M45" s="10"/>
    </row>
    <row r="46" spans="1:13" ht="12" customHeight="1">
      <c r="M46" s="10"/>
    </row>
    <row r="47" spans="1:13" ht="12" customHeight="1">
      <c r="M47" s="10"/>
    </row>
    <row r="48" spans="1:13" ht="12" customHeight="1">
      <c r="M48" s="10"/>
    </row>
  </sheetData>
  <sheetProtection algorithmName="SHA-512" hashValue="PdQC2UqeRv1OA/oTXxZSnMP+wxAJuOafHR8dvsdoW71jNC8ctZCkPpOsxsXwYM3krWQV5Wf/vmwfbmVnepYHFg==" saltValue="fUH2Zzx5oSrx17mGMKhWJQ==" spinCount="100000" sheet="1" objects="1" scenarios="1"/>
  <mergeCells count="2">
    <mergeCell ref="A1:K1"/>
    <mergeCell ref="A2:K2"/>
  </mergeCells>
  <pageMargins left="0.55118110236220474" right="0.35433070866141736" top="0.59055118110236227" bottom="0.59055118110236227" header="0.31496062992125984" footer="0.31496062992125984"/>
  <pageSetup scale="88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DEB5-D321-461C-8F43-A074509399A0}">
  <dimension ref="A1:K44"/>
  <sheetViews>
    <sheetView zoomScale="60" zoomScaleNormal="60" workbookViewId="0">
      <selection activeCell="A15" sqref="A15:XFD15"/>
    </sheetView>
  </sheetViews>
  <sheetFormatPr defaultColWidth="9.1796875" defaultRowHeight="12.65" customHeight="1"/>
  <cols>
    <col min="1" max="1" width="23.453125" style="1" customWidth="1"/>
    <col min="2" max="10" width="12.7265625" style="1" customWidth="1"/>
    <col min="11" max="16384" width="9.1796875" style="1"/>
  </cols>
  <sheetData>
    <row r="1" spans="1:11" s="58" customFormat="1" ht="13.15" customHeight="1">
      <c r="A1" s="134" t="s">
        <v>77</v>
      </c>
      <c r="B1" s="134"/>
      <c r="C1" s="134"/>
      <c r="D1" s="134"/>
      <c r="E1" s="134"/>
      <c r="F1" s="134"/>
      <c r="G1" s="134"/>
      <c r="H1" s="134"/>
      <c r="I1" s="134"/>
      <c r="J1" s="134"/>
    </row>
    <row r="2" spans="1:11" s="58" customFormat="1" ht="13.15" customHeight="1">
      <c r="A2" s="135" t="s">
        <v>78</v>
      </c>
      <c r="B2" s="135"/>
      <c r="C2" s="135"/>
      <c r="D2" s="135"/>
      <c r="E2" s="135"/>
      <c r="F2" s="135"/>
      <c r="G2" s="135"/>
      <c r="H2" s="135"/>
      <c r="I2" s="135"/>
      <c r="J2" s="135"/>
    </row>
    <row r="4" spans="1:11" ht="12.65" customHeight="1">
      <c r="A4" s="111" t="s">
        <v>42</v>
      </c>
      <c r="B4" s="111" t="s">
        <v>43</v>
      </c>
      <c r="C4" s="114"/>
      <c r="D4" s="114"/>
      <c r="E4" s="111" t="s">
        <v>44</v>
      </c>
      <c r="F4" s="114"/>
      <c r="G4" s="114"/>
      <c r="H4" s="111" t="s">
        <v>45</v>
      </c>
      <c r="I4" s="114"/>
      <c r="J4" s="114"/>
    </row>
    <row r="5" spans="1:11" ht="12.65" customHeight="1">
      <c r="A5" s="112"/>
      <c r="B5" s="115"/>
      <c r="C5" s="115"/>
      <c r="D5" s="115"/>
      <c r="E5" s="115"/>
      <c r="F5" s="115"/>
      <c r="G5" s="115"/>
      <c r="H5" s="115"/>
      <c r="I5" s="115"/>
      <c r="J5" s="115"/>
    </row>
    <row r="6" spans="1:11" ht="17.149999999999999" customHeight="1">
      <c r="A6" s="112"/>
      <c r="B6" s="111" t="s">
        <v>79</v>
      </c>
      <c r="C6" s="111" t="s">
        <v>80</v>
      </c>
      <c r="D6" s="111" t="s">
        <v>49</v>
      </c>
      <c r="E6" s="111" t="s">
        <v>79</v>
      </c>
      <c r="F6" s="111" t="s">
        <v>80</v>
      </c>
      <c r="G6" s="111" t="s">
        <v>49</v>
      </c>
      <c r="H6" s="111" t="s">
        <v>79</v>
      </c>
      <c r="I6" s="111" t="s">
        <v>80</v>
      </c>
      <c r="J6" s="111" t="s">
        <v>49</v>
      </c>
    </row>
    <row r="7" spans="1:11" ht="17.149999999999999" customHeight="1">
      <c r="A7" s="112"/>
      <c r="B7" s="112"/>
      <c r="C7" s="112"/>
      <c r="D7" s="112"/>
      <c r="E7" s="112"/>
      <c r="F7" s="112"/>
      <c r="G7" s="112"/>
      <c r="H7" s="112"/>
      <c r="I7" s="112"/>
      <c r="J7" s="112"/>
    </row>
    <row r="8" spans="1:11" ht="17.149999999999999" customHeight="1">
      <c r="A8" s="113"/>
      <c r="B8" s="113"/>
      <c r="C8" s="113"/>
      <c r="D8" s="113"/>
      <c r="E8" s="113"/>
      <c r="F8" s="113"/>
      <c r="G8" s="113"/>
      <c r="H8" s="113"/>
      <c r="I8" s="113"/>
      <c r="J8" s="113"/>
    </row>
    <row r="9" spans="1:11" ht="14.15" customHeight="1">
      <c r="A9" s="98" t="s">
        <v>7</v>
      </c>
      <c r="B9" s="21">
        <v>2769</v>
      </c>
      <c r="C9" s="21">
        <v>21</v>
      </c>
      <c r="D9" s="69">
        <f>SUM(B9:C9)</f>
        <v>2790</v>
      </c>
      <c r="E9" s="21">
        <v>6813</v>
      </c>
      <c r="F9" s="21">
        <v>1519</v>
      </c>
      <c r="G9" s="69">
        <f>SUM(E9:F9)</f>
        <v>8332</v>
      </c>
      <c r="H9" s="73">
        <f>SUM(B9,E9)</f>
        <v>9582</v>
      </c>
      <c r="I9" s="94">
        <f>SUM(C9,F9)</f>
        <v>1540</v>
      </c>
      <c r="J9" s="73">
        <f>SUM(H9:I9)</f>
        <v>11122</v>
      </c>
    </row>
    <row r="10" spans="1:11" ht="14.15" customHeight="1">
      <c r="A10" s="98" t="s">
        <v>8</v>
      </c>
      <c r="B10" s="21">
        <v>1816</v>
      </c>
      <c r="C10" s="21">
        <v>5</v>
      </c>
      <c r="D10" s="69">
        <f t="shared" ref="D10:D36" si="0">SUM(B10:C10)</f>
        <v>1821</v>
      </c>
      <c r="E10" s="21">
        <v>603</v>
      </c>
      <c r="F10" s="21">
        <v>187</v>
      </c>
      <c r="G10" s="69">
        <f t="shared" ref="G10:G36" si="1">SUM(E10:F10)</f>
        <v>790</v>
      </c>
      <c r="H10" s="73">
        <f t="shared" ref="H10:I36" si="2">SUM(B10,E10)</f>
        <v>2419</v>
      </c>
      <c r="I10" s="94">
        <f t="shared" si="2"/>
        <v>192</v>
      </c>
      <c r="J10" s="73">
        <f t="shared" ref="J10:J36" si="3">SUM(H10:I10)</f>
        <v>2611</v>
      </c>
    </row>
    <row r="11" spans="1:11" ht="14.15" customHeight="1">
      <c r="A11" s="98" t="s">
        <v>9</v>
      </c>
      <c r="B11" s="21">
        <v>1575</v>
      </c>
      <c r="C11" s="12">
        <v>0</v>
      </c>
      <c r="D11" s="69">
        <f t="shared" si="0"/>
        <v>1575</v>
      </c>
      <c r="E11" s="21">
        <v>1761</v>
      </c>
      <c r="F11" s="12">
        <v>0</v>
      </c>
      <c r="G11" s="69">
        <f t="shared" si="1"/>
        <v>1761</v>
      </c>
      <c r="H11" s="73">
        <f t="shared" si="2"/>
        <v>3336</v>
      </c>
      <c r="I11" s="94">
        <f t="shared" si="2"/>
        <v>0</v>
      </c>
      <c r="J11" s="73">
        <f t="shared" si="3"/>
        <v>3336</v>
      </c>
    </row>
    <row r="12" spans="1:11" ht="14.15" customHeight="1">
      <c r="A12" s="98" t="s">
        <v>10</v>
      </c>
      <c r="B12" s="21">
        <v>1904</v>
      </c>
      <c r="C12" s="21">
        <v>1392</v>
      </c>
      <c r="D12" s="69">
        <f t="shared" si="0"/>
        <v>3296</v>
      </c>
      <c r="E12" s="21">
        <v>174</v>
      </c>
      <c r="F12" s="12">
        <v>0</v>
      </c>
      <c r="G12" s="69">
        <f t="shared" si="1"/>
        <v>174</v>
      </c>
      <c r="H12" s="73">
        <f t="shared" si="2"/>
        <v>2078</v>
      </c>
      <c r="I12" s="94">
        <f t="shared" si="2"/>
        <v>1392</v>
      </c>
      <c r="J12" s="73">
        <f t="shared" si="3"/>
        <v>3470</v>
      </c>
      <c r="K12" s="59"/>
    </row>
    <row r="13" spans="1:11" ht="14.15" customHeight="1">
      <c r="A13" s="98" t="s">
        <v>11</v>
      </c>
      <c r="B13" s="21">
        <v>2865</v>
      </c>
      <c r="C13" s="21">
        <v>482</v>
      </c>
      <c r="D13" s="69">
        <f t="shared" si="0"/>
        <v>3347</v>
      </c>
      <c r="E13" s="21">
        <v>109</v>
      </c>
      <c r="F13" s="12">
        <v>8</v>
      </c>
      <c r="G13" s="69">
        <f t="shared" si="1"/>
        <v>117</v>
      </c>
      <c r="H13" s="73">
        <f t="shared" si="2"/>
        <v>2974</v>
      </c>
      <c r="I13" s="94">
        <f t="shared" si="2"/>
        <v>490</v>
      </c>
      <c r="J13" s="73">
        <f t="shared" si="3"/>
        <v>3464</v>
      </c>
    </row>
    <row r="14" spans="1:11" ht="14.15" customHeight="1">
      <c r="A14" s="98" t="s">
        <v>12</v>
      </c>
      <c r="B14" s="21">
        <v>1012</v>
      </c>
      <c r="C14" s="12">
        <v>0</v>
      </c>
      <c r="D14" s="69">
        <f t="shared" si="0"/>
        <v>1012</v>
      </c>
      <c r="E14" s="21">
        <v>0</v>
      </c>
      <c r="F14" s="12">
        <v>0</v>
      </c>
      <c r="G14" s="69">
        <f t="shared" si="1"/>
        <v>0</v>
      </c>
      <c r="H14" s="73">
        <f t="shared" si="2"/>
        <v>1012</v>
      </c>
      <c r="I14" s="94">
        <f t="shared" si="2"/>
        <v>0</v>
      </c>
      <c r="J14" s="73">
        <f t="shared" si="3"/>
        <v>1012</v>
      </c>
    </row>
    <row r="15" spans="1:11" ht="14.15" customHeight="1">
      <c r="A15" s="98" t="s">
        <v>13</v>
      </c>
      <c r="B15" s="21">
        <v>719</v>
      </c>
      <c r="C15" s="12">
        <v>1442</v>
      </c>
      <c r="D15" s="69">
        <f t="shared" si="0"/>
        <v>2161</v>
      </c>
      <c r="E15" s="21">
        <v>0</v>
      </c>
      <c r="F15" s="12">
        <v>174</v>
      </c>
      <c r="G15" s="69">
        <f t="shared" si="1"/>
        <v>174</v>
      </c>
      <c r="H15" s="73">
        <f t="shared" si="2"/>
        <v>719</v>
      </c>
      <c r="I15" s="94">
        <f t="shared" si="2"/>
        <v>1616</v>
      </c>
      <c r="J15" s="73">
        <f t="shared" si="3"/>
        <v>2335</v>
      </c>
    </row>
    <row r="16" spans="1:11" ht="14.15" customHeight="1">
      <c r="A16" s="98" t="s">
        <v>14</v>
      </c>
      <c r="B16" s="21">
        <v>1458</v>
      </c>
      <c r="C16" s="21">
        <v>522</v>
      </c>
      <c r="D16" s="69">
        <f t="shared" si="0"/>
        <v>1980</v>
      </c>
      <c r="E16" s="21">
        <v>0</v>
      </c>
      <c r="F16" s="12">
        <v>0</v>
      </c>
      <c r="G16" s="69">
        <f t="shared" si="1"/>
        <v>0</v>
      </c>
      <c r="H16" s="73">
        <f t="shared" si="2"/>
        <v>1458</v>
      </c>
      <c r="I16" s="94">
        <f t="shared" si="2"/>
        <v>522</v>
      </c>
      <c r="J16" s="73">
        <f t="shared" si="3"/>
        <v>1980</v>
      </c>
    </row>
    <row r="17" spans="1:10" ht="14.15" customHeight="1">
      <c r="A17" s="98" t="s">
        <v>15</v>
      </c>
      <c r="B17" s="60">
        <v>32</v>
      </c>
      <c r="C17" s="12">
        <v>142</v>
      </c>
      <c r="D17" s="69">
        <f t="shared" si="0"/>
        <v>174</v>
      </c>
      <c r="E17" s="21">
        <v>22</v>
      </c>
      <c r="F17" s="12">
        <v>7</v>
      </c>
      <c r="G17" s="69">
        <f t="shared" si="1"/>
        <v>29</v>
      </c>
      <c r="H17" s="73">
        <f t="shared" si="2"/>
        <v>54</v>
      </c>
      <c r="I17" s="94">
        <f t="shared" si="2"/>
        <v>149</v>
      </c>
      <c r="J17" s="73">
        <f t="shared" si="3"/>
        <v>203</v>
      </c>
    </row>
    <row r="18" spans="1:10" ht="14.15" customHeight="1">
      <c r="A18" s="98" t="s">
        <v>16</v>
      </c>
      <c r="B18" s="21">
        <v>568</v>
      </c>
      <c r="C18" s="12">
        <v>27</v>
      </c>
      <c r="D18" s="69">
        <f t="shared" si="0"/>
        <v>595</v>
      </c>
      <c r="E18" s="12">
        <v>0</v>
      </c>
      <c r="F18" s="12">
        <v>0</v>
      </c>
      <c r="G18" s="69">
        <f t="shared" si="1"/>
        <v>0</v>
      </c>
      <c r="H18" s="73">
        <f t="shared" si="2"/>
        <v>568</v>
      </c>
      <c r="I18" s="94">
        <f t="shared" si="2"/>
        <v>27</v>
      </c>
      <c r="J18" s="73">
        <f t="shared" si="3"/>
        <v>595</v>
      </c>
    </row>
    <row r="19" spans="1:10" ht="14.15" customHeight="1">
      <c r="A19" s="98" t="s">
        <v>17</v>
      </c>
      <c r="B19" s="21">
        <v>562</v>
      </c>
      <c r="C19" s="12">
        <v>0</v>
      </c>
      <c r="D19" s="69">
        <f t="shared" si="0"/>
        <v>562</v>
      </c>
      <c r="E19" s="12">
        <v>0</v>
      </c>
      <c r="F19" s="12">
        <v>0</v>
      </c>
      <c r="G19" s="69">
        <f t="shared" si="1"/>
        <v>0</v>
      </c>
      <c r="H19" s="73">
        <f t="shared" si="2"/>
        <v>562</v>
      </c>
      <c r="I19" s="94">
        <f t="shared" si="2"/>
        <v>0</v>
      </c>
      <c r="J19" s="73">
        <f t="shared" si="3"/>
        <v>562</v>
      </c>
    </row>
    <row r="20" spans="1:10" ht="14.15" customHeight="1">
      <c r="A20" s="63" t="s">
        <v>18</v>
      </c>
      <c r="B20" s="12">
        <v>0</v>
      </c>
      <c r="C20" s="12">
        <v>0</v>
      </c>
      <c r="D20" s="69">
        <f t="shared" si="0"/>
        <v>0</v>
      </c>
      <c r="E20" s="21">
        <v>0</v>
      </c>
      <c r="F20" s="12">
        <v>0</v>
      </c>
      <c r="G20" s="69">
        <f t="shared" si="1"/>
        <v>0</v>
      </c>
      <c r="H20" s="73">
        <f t="shared" si="2"/>
        <v>0</v>
      </c>
      <c r="I20" s="94">
        <f t="shared" si="2"/>
        <v>0</v>
      </c>
      <c r="J20" s="73">
        <f t="shared" si="3"/>
        <v>0</v>
      </c>
    </row>
    <row r="21" spans="1:10" ht="14.15" customHeight="1">
      <c r="A21" s="63" t="s">
        <v>19</v>
      </c>
      <c r="B21" s="12">
        <v>3865</v>
      </c>
      <c r="C21" s="12">
        <v>0</v>
      </c>
      <c r="D21" s="69">
        <f t="shared" si="0"/>
        <v>3865</v>
      </c>
      <c r="E21" s="21">
        <v>484</v>
      </c>
      <c r="F21" s="12">
        <v>0</v>
      </c>
      <c r="G21" s="69">
        <f t="shared" si="1"/>
        <v>484</v>
      </c>
      <c r="H21" s="73">
        <f t="shared" si="2"/>
        <v>4349</v>
      </c>
      <c r="I21" s="94">
        <f t="shared" si="2"/>
        <v>0</v>
      </c>
      <c r="J21" s="73">
        <f t="shared" si="3"/>
        <v>4349</v>
      </c>
    </row>
    <row r="22" spans="1:10" ht="14.15" customHeight="1">
      <c r="A22" s="63" t="s">
        <v>20</v>
      </c>
      <c r="B22" s="21">
        <v>32</v>
      </c>
      <c r="C22" s="12">
        <v>0</v>
      </c>
      <c r="D22" s="69">
        <f t="shared" si="0"/>
        <v>32</v>
      </c>
      <c r="E22" s="21">
        <v>0</v>
      </c>
      <c r="F22" s="12">
        <v>0</v>
      </c>
      <c r="G22" s="69">
        <f t="shared" si="1"/>
        <v>0</v>
      </c>
      <c r="H22" s="73">
        <f t="shared" si="2"/>
        <v>32</v>
      </c>
      <c r="I22" s="94">
        <f t="shared" si="2"/>
        <v>0</v>
      </c>
      <c r="J22" s="73">
        <f t="shared" si="3"/>
        <v>32</v>
      </c>
    </row>
    <row r="23" spans="1:10" ht="14.15" customHeight="1">
      <c r="A23" s="98" t="s">
        <v>21</v>
      </c>
      <c r="B23" s="21">
        <v>0</v>
      </c>
      <c r="C23" s="12">
        <v>0</v>
      </c>
      <c r="D23" s="69">
        <f t="shared" si="0"/>
        <v>0</v>
      </c>
      <c r="E23" s="21">
        <v>0</v>
      </c>
      <c r="F23" s="12">
        <v>0</v>
      </c>
      <c r="G23" s="69">
        <f t="shared" si="1"/>
        <v>0</v>
      </c>
      <c r="H23" s="73">
        <f t="shared" si="2"/>
        <v>0</v>
      </c>
      <c r="I23" s="94">
        <f t="shared" si="2"/>
        <v>0</v>
      </c>
      <c r="J23" s="73">
        <f t="shared" si="3"/>
        <v>0</v>
      </c>
    </row>
    <row r="24" spans="1:10" ht="14.15" customHeight="1">
      <c r="A24" s="98" t="s">
        <v>22</v>
      </c>
      <c r="B24" s="21">
        <v>0</v>
      </c>
      <c r="C24" s="12">
        <v>0</v>
      </c>
      <c r="D24" s="69">
        <f t="shared" si="0"/>
        <v>0</v>
      </c>
      <c r="E24" s="12">
        <v>0</v>
      </c>
      <c r="F24" s="12">
        <v>0</v>
      </c>
      <c r="G24" s="69">
        <f t="shared" si="1"/>
        <v>0</v>
      </c>
      <c r="H24" s="73">
        <f t="shared" si="2"/>
        <v>0</v>
      </c>
      <c r="I24" s="94">
        <f t="shared" si="2"/>
        <v>0</v>
      </c>
      <c r="J24" s="73">
        <f t="shared" si="3"/>
        <v>0</v>
      </c>
    </row>
    <row r="25" spans="1:10" ht="14.15" customHeight="1">
      <c r="A25" s="98" t="s">
        <v>23</v>
      </c>
      <c r="B25" s="21">
        <v>31</v>
      </c>
      <c r="C25" s="12">
        <v>0</v>
      </c>
      <c r="D25" s="69">
        <f t="shared" si="0"/>
        <v>31</v>
      </c>
      <c r="E25" s="12">
        <v>0</v>
      </c>
      <c r="F25" s="12">
        <v>0</v>
      </c>
      <c r="G25" s="69">
        <f t="shared" si="1"/>
        <v>0</v>
      </c>
      <c r="H25" s="73">
        <f t="shared" si="2"/>
        <v>31</v>
      </c>
      <c r="I25" s="94">
        <f t="shared" si="2"/>
        <v>0</v>
      </c>
      <c r="J25" s="73">
        <f t="shared" si="3"/>
        <v>31</v>
      </c>
    </row>
    <row r="26" spans="1:10" ht="14.15" customHeight="1">
      <c r="A26" s="98" t="s">
        <v>24</v>
      </c>
      <c r="B26" s="21">
        <v>454</v>
      </c>
      <c r="C26" s="21">
        <v>246</v>
      </c>
      <c r="D26" s="69">
        <f t="shared" si="0"/>
        <v>700</v>
      </c>
      <c r="E26" s="21">
        <v>8</v>
      </c>
      <c r="F26" s="12">
        <v>0</v>
      </c>
      <c r="G26" s="69">
        <f t="shared" si="1"/>
        <v>8</v>
      </c>
      <c r="H26" s="73">
        <f t="shared" si="2"/>
        <v>462</v>
      </c>
      <c r="I26" s="94">
        <f t="shared" si="2"/>
        <v>246</v>
      </c>
      <c r="J26" s="73">
        <f t="shared" si="3"/>
        <v>708</v>
      </c>
    </row>
    <row r="27" spans="1:10" ht="14.15" customHeight="1">
      <c r="A27" s="98" t="s">
        <v>25</v>
      </c>
      <c r="B27" s="21">
        <v>314</v>
      </c>
      <c r="C27" s="12">
        <v>34</v>
      </c>
      <c r="D27" s="69">
        <f t="shared" si="0"/>
        <v>348</v>
      </c>
      <c r="E27" s="12">
        <v>0</v>
      </c>
      <c r="F27" s="12">
        <v>0</v>
      </c>
      <c r="G27" s="69">
        <f t="shared" si="1"/>
        <v>0</v>
      </c>
      <c r="H27" s="73">
        <f t="shared" si="2"/>
        <v>314</v>
      </c>
      <c r="I27" s="94">
        <f t="shared" si="2"/>
        <v>34</v>
      </c>
      <c r="J27" s="73">
        <f t="shared" si="3"/>
        <v>348</v>
      </c>
    </row>
    <row r="28" spans="1:10" ht="14.15" customHeight="1">
      <c r="A28" s="98" t="s">
        <v>26</v>
      </c>
      <c r="B28" s="21">
        <v>484</v>
      </c>
      <c r="C28" s="21">
        <v>29</v>
      </c>
      <c r="D28" s="69">
        <f t="shared" si="0"/>
        <v>513</v>
      </c>
      <c r="E28" s="12">
        <v>0</v>
      </c>
      <c r="F28" s="21">
        <v>1</v>
      </c>
      <c r="G28" s="69">
        <f t="shared" si="1"/>
        <v>1</v>
      </c>
      <c r="H28" s="73">
        <f t="shared" si="2"/>
        <v>484</v>
      </c>
      <c r="I28" s="94">
        <f t="shared" si="2"/>
        <v>30</v>
      </c>
      <c r="J28" s="73">
        <f t="shared" si="3"/>
        <v>514</v>
      </c>
    </row>
    <row r="29" spans="1:10" ht="14.15" customHeight="1">
      <c r="A29" s="98" t="s">
        <v>27</v>
      </c>
      <c r="B29" s="21">
        <v>956</v>
      </c>
      <c r="C29" s="12">
        <v>46</v>
      </c>
      <c r="D29" s="69">
        <f t="shared" si="0"/>
        <v>1002</v>
      </c>
      <c r="E29" s="21">
        <v>4</v>
      </c>
      <c r="F29" s="12">
        <v>0</v>
      </c>
      <c r="G29" s="69">
        <f t="shared" si="1"/>
        <v>4</v>
      </c>
      <c r="H29" s="73">
        <f t="shared" si="2"/>
        <v>960</v>
      </c>
      <c r="I29" s="94">
        <f t="shared" si="2"/>
        <v>46</v>
      </c>
      <c r="J29" s="73">
        <f t="shared" si="3"/>
        <v>1006</v>
      </c>
    </row>
    <row r="30" spans="1:10" ht="14.15" customHeight="1">
      <c r="A30" s="98" t="s">
        <v>28</v>
      </c>
      <c r="B30" s="21">
        <v>495</v>
      </c>
      <c r="C30" s="21">
        <v>240</v>
      </c>
      <c r="D30" s="69">
        <f t="shared" si="0"/>
        <v>735</v>
      </c>
      <c r="E30" s="12">
        <v>1</v>
      </c>
      <c r="F30" s="21">
        <v>0</v>
      </c>
      <c r="G30" s="69">
        <f t="shared" si="1"/>
        <v>1</v>
      </c>
      <c r="H30" s="73">
        <f t="shared" si="2"/>
        <v>496</v>
      </c>
      <c r="I30" s="94">
        <f t="shared" si="2"/>
        <v>240</v>
      </c>
      <c r="J30" s="73">
        <f t="shared" si="3"/>
        <v>736</v>
      </c>
    </row>
    <row r="31" spans="1:10" ht="14.15" customHeight="1">
      <c r="A31" s="98" t="s">
        <v>29</v>
      </c>
      <c r="B31" s="21">
        <v>2756</v>
      </c>
      <c r="C31" s="21">
        <v>1295</v>
      </c>
      <c r="D31" s="69">
        <f t="shared" si="0"/>
        <v>4051</v>
      </c>
      <c r="E31" s="21">
        <v>0</v>
      </c>
      <c r="F31" s="12">
        <v>4</v>
      </c>
      <c r="G31" s="69">
        <f t="shared" si="1"/>
        <v>4</v>
      </c>
      <c r="H31" s="73">
        <f t="shared" si="2"/>
        <v>2756</v>
      </c>
      <c r="I31" s="94">
        <f t="shared" si="2"/>
        <v>1299</v>
      </c>
      <c r="J31" s="73">
        <f t="shared" si="3"/>
        <v>4055</v>
      </c>
    </row>
    <row r="32" spans="1:10" ht="14.15" customHeight="1">
      <c r="A32" s="98" t="s">
        <v>30</v>
      </c>
      <c r="B32" s="21">
        <v>636</v>
      </c>
      <c r="C32" s="12">
        <v>0</v>
      </c>
      <c r="D32" s="69">
        <f t="shared" si="0"/>
        <v>636</v>
      </c>
      <c r="E32" s="12">
        <v>0</v>
      </c>
      <c r="F32" s="12">
        <v>0</v>
      </c>
      <c r="G32" s="69">
        <f t="shared" si="1"/>
        <v>0</v>
      </c>
      <c r="H32" s="73">
        <f t="shared" si="2"/>
        <v>636</v>
      </c>
      <c r="I32" s="94">
        <f t="shared" si="2"/>
        <v>0</v>
      </c>
      <c r="J32" s="73">
        <f t="shared" si="3"/>
        <v>636</v>
      </c>
    </row>
    <row r="33" spans="1:10" ht="14.15" customHeight="1">
      <c r="A33" s="98" t="s">
        <v>31</v>
      </c>
      <c r="B33" s="21">
        <v>66</v>
      </c>
      <c r="C33" s="12">
        <v>6</v>
      </c>
      <c r="D33" s="69">
        <f t="shared" si="0"/>
        <v>72</v>
      </c>
      <c r="E33" s="12">
        <v>0</v>
      </c>
      <c r="F33" s="12">
        <v>0</v>
      </c>
      <c r="G33" s="69">
        <f t="shared" si="1"/>
        <v>0</v>
      </c>
      <c r="H33" s="73">
        <f t="shared" si="2"/>
        <v>66</v>
      </c>
      <c r="I33" s="94">
        <f t="shared" si="2"/>
        <v>6</v>
      </c>
      <c r="J33" s="73">
        <f t="shared" si="3"/>
        <v>72</v>
      </c>
    </row>
    <row r="34" spans="1:10" ht="14.15" customHeight="1">
      <c r="A34" s="98" t="s">
        <v>32</v>
      </c>
      <c r="B34" s="21">
        <v>418</v>
      </c>
      <c r="C34" s="12">
        <v>60</v>
      </c>
      <c r="D34" s="69">
        <f t="shared" si="0"/>
        <v>478</v>
      </c>
      <c r="E34" s="12">
        <v>0</v>
      </c>
      <c r="F34" s="12">
        <v>0</v>
      </c>
      <c r="G34" s="69">
        <f t="shared" si="1"/>
        <v>0</v>
      </c>
      <c r="H34" s="73">
        <f t="shared" si="2"/>
        <v>418</v>
      </c>
      <c r="I34" s="94">
        <f t="shared" si="2"/>
        <v>60</v>
      </c>
      <c r="J34" s="73">
        <f t="shared" si="3"/>
        <v>478</v>
      </c>
    </row>
    <row r="35" spans="1:10" ht="14.15" customHeight="1">
      <c r="A35" s="98" t="s">
        <v>33</v>
      </c>
      <c r="B35" s="21">
        <v>0</v>
      </c>
      <c r="C35" s="12">
        <v>0</v>
      </c>
      <c r="D35" s="69">
        <f t="shared" si="0"/>
        <v>0</v>
      </c>
      <c r="E35" s="12">
        <v>0</v>
      </c>
      <c r="F35" s="12">
        <v>0</v>
      </c>
      <c r="G35" s="69">
        <f t="shared" si="1"/>
        <v>0</v>
      </c>
      <c r="H35" s="73">
        <f t="shared" si="2"/>
        <v>0</v>
      </c>
      <c r="I35" s="94">
        <f t="shared" si="2"/>
        <v>0</v>
      </c>
      <c r="J35" s="73">
        <f t="shared" si="3"/>
        <v>0</v>
      </c>
    </row>
    <row r="36" spans="1:10" ht="14.15" customHeight="1">
      <c r="A36" s="98" t="s">
        <v>34</v>
      </c>
      <c r="B36" s="21">
        <v>2964</v>
      </c>
      <c r="C36" s="12">
        <v>176</v>
      </c>
      <c r="D36" s="69">
        <f t="shared" si="0"/>
        <v>3140</v>
      </c>
      <c r="E36" s="12">
        <v>0</v>
      </c>
      <c r="F36" s="12">
        <v>0</v>
      </c>
      <c r="G36" s="69">
        <f t="shared" si="1"/>
        <v>0</v>
      </c>
      <c r="H36" s="73">
        <f t="shared" si="2"/>
        <v>2964</v>
      </c>
      <c r="I36" s="94">
        <f t="shared" si="2"/>
        <v>176</v>
      </c>
      <c r="J36" s="73">
        <f t="shared" si="3"/>
        <v>3140</v>
      </c>
    </row>
    <row r="37" spans="1:10" ht="13.5" customHeight="1">
      <c r="A37" s="131" t="s">
        <v>53</v>
      </c>
      <c r="B37" s="129">
        <f>SUM(B9:B11,B14:B25)</f>
        <v>14439</v>
      </c>
      <c r="C37" s="129">
        <f t="shared" ref="C37:J37" si="4">SUM(C9:C11,C14:C25)</f>
        <v>2159</v>
      </c>
      <c r="D37" s="129">
        <f t="shared" si="4"/>
        <v>16598</v>
      </c>
      <c r="E37" s="129">
        <f t="shared" si="4"/>
        <v>9683</v>
      </c>
      <c r="F37" s="129">
        <f t="shared" si="4"/>
        <v>1887</v>
      </c>
      <c r="G37" s="129">
        <f t="shared" si="4"/>
        <v>11570</v>
      </c>
      <c r="H37" s="129">
        <f t="shared" si="4"/>
        <v>24122</v>
      </c>
      <c r="I37" s="129">
        <f t="shared" si="4"/>
        <v>4046</v>
      </c>
      <c r="J37" s="129">
        <f t="shared" si="4"/>
        <v>28168</v>
      </c>
    </row>
    <row r="38" spans="1:10" ht="13.5" customHeight="1">
      <c r="A38" s="133"/>
      <c r="B38" s="130"/>
      <c r="C38" s="130"/>
      <c r="D38" s="130"/>
      <c r="E38" s="130"/>
      <c r="F38" s="130"/>
      <c r="G38" s="130"/>
      <c r="H38" s="130"/>
      <c r="I38" s="130"/>
      <c r="J38" s="130"/>
    </row>
    <row r="39" spans="1:10" ht="14.15" customHeight="1">
      <c r="A39" s="98" t="s">
        <v>36</v>
      </c>
      <c r="B39" s="73">
        <f>SUM(B12,B26:B29,B35)</f>
        <v>4112</v>
      </c>
      <c r="C39" s="73">
        <f t="shared" ref="C39:J39" si="5">SUM(C12,C26:C29,C35)</f>
        <v>1747</v>
      </c>
      <c r="D39" s="73">
        <f t="shared" si="5"/>
        <v>5859</v>
      </c>
      <c r="E39" s="73">
        <f t="shared" si="5"/>
        <v>186</v>
      </c>
      <c r="F39" s="73">
        <f t="shared" si="5"/>
        <v>1</v>
      </c>
      <c r="G39" s="73">
        <f t="shared" si="5"/>
        <v>187</v>
      </c>
      <c r="H39" s="73">
        <f t="shared" si="5"/>
        <v>4298</v>
      </c>
      <c r="I39" s="73">
        <f t="shared" si="5"/>
        <v>1748</v>
      </c>
      <c r="J39" s="73">
        <f t="shared" si="5"/>
        <v>6046</v>
      </c>
    </row>
    <row r="40" spans="1:10" ht="14.15" customHeight="1">
      <c r="A40" s="98" t="s">
        <v>37</v>
      </c>
      <c r="B40" s="70">
        <f>SUM(B13,B30:B34,B36)</f>
        <v>10200</v>
      </c>
      <c r="C40" s="70">
        <f t="shared" ref="C40:J40" si="6">SUM(C13,C30:C34,C36)</f>
        <v>2259</v>
      </c>
      <c r="D40" s="70">
        <f t="shared" si="6"/>
        <v>12459</v>
      </c>
      <c r="E40" s="70">
        <f t="shared" si="6"/>
        <v>110</v>
      </c>
      <c r="F40" s="70">
        <f t="shared" si="6"/>
        <v>12</v>
      </c>
      <c r="G40" s="70">
        <f t="shared" si="6"/>
        <v>122</v>
      </c>
      <c r="H40" s="70">
        <f t="shared" si="6"/>
        <v>10310</v>
      </c>
      <c r="I40" s="70">
        <f t="shared" si="6"/>
        <v>2271</v>
      </c>
      <c r="J40" s="70">
        <f t="shared" si="6"/>
        <v>12581</v>
      </c>
    </row>
    <row r="41" spans="1:10" ht="13.5" customHeight="1">
      <c r="A41" s="131" t="s">
        <v>54</v>
      </c>
      <c r="B41" s="127">
        <f t="shared" ref="B41" si="7">SUM(B37:B40)</f>
        <v>28751</v>
      </c>
      <c r="C41" s="127">
        <f t="shared" ref="C41:J41" si="8">SUM(C37:C40)</f>
        <v>6165</v>
      </c>
      <c r="D41" s="127">
        <f t="shared" si="8"/>
        <v>34916</v>
      </c>
      <c r="E41" s="127">
        <f t="shared" si="8"/>
        <v>9979</v>
      </c>
      <c r="F41" s="127">
        <f t="shared" si="8"/>
        <v>1900</v>
      </c>
      <c r="G41" s="127">
        <f t="shared" si="8"/>
        <v>11879</v>
      </c>
      <c r="H41" s="127">
        <f t="shared" si="8"/>
        <v>38730</v>
      </c>
      <c r="I41" s="127">
        <f t="shared" si="8"/>
        <v>8065</v>
      </c>
      <c r="J41" s="127">
        <f t="shared" si="8"/>
        <v>46795</v>
      </c>
    </row>
    <row r="42" spans="1:10" ht="13.5" customHeight="1">
      <c r="A42" s="132"/>
      <c r="B42" s="128"/>
      <c r="C42" s="128"/>
      <c r="D42" s="128"/>
      <c r="E42" s="128"/>
      <c r="F42" s="128"/>
      <c r="G42" s="128"/>
      <c r="H42" s="128"/>
      <c r="I42" s="128"/>
      <c r="J42" s="128"/>
    </row>
    <row r="43" spans="1:10" ht="12" customHeight="1">
      <c r="A43" s="9"/>
    </row>
    <row r="44" spans="1:10" ht="12.65" customHeight="1">
      <c r="A44" s="1" t="s">
        <v>76</v>
      </c>
    </row>
  </sheetData>
  <sheetProtection algorithmName="SHA-512" hashValue="rBr9SqFo1AwT50Tr+BG495Fj/tAmFcZ3tdsfsyBnZ/zwzRv6PO9aL9QIl+jNStex0cYy0XxM3otYCjV6mDEaUA==" saltValue="/SuIpH5FAPjNnuuRQOvJkw==" spinCount="100000" sheet="1" objects="1" scenarios="1"/>
  <mergeCells count="35">
    <mergeCell ref="A1:J1"/>
    <mergeCell ref="A2:J2"/>
    <mergeCell ref="A4:A8"/>
    <mergeCell ref="B4:D5"/>
    <mergeCell ref="E4:G5"/>
    <mergeCell ref="H4:J5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A37:A38"/>
    <mergeCell ref="B37:B38"/>
    <mergeCell ref="C37:C38"/>
    <mergeCell ref="D37:D38"/>
    <mergeCell ref="E37:E38"/>
    <mergeCell ref="A41:A42"/>
    <mergeCell ref="B41:B42"/>
    <mergeCell ref="C41:C42"/>
    <mergeCell ref="D41:D42"/>
    <mergeCell ref="E41:E42"/>
    <mergeCell ref="F37:F38"/>
    <mergeCell ref="G37:G38"/>
    <mergeCell ref="H37:H38"/>
    <mergeCell ref="I37:I38"/>
    <mergeCell ref="J37:J38"/>
    <mergeCell ref="F41:F42"/>
    <mergeCell ref="G41:G42"/>
    <mergeCell ref="H41:H42"/>
    <mergeCell ref="I41:I42"/>
    <mergeCell ref="J41:J42"/>
  </mergeCells>
  <pageMargins left="0.74803149606299213" right="0.74803149606299213" top="0.59055118110236227" bottom="0.39370078740157483" header="0.11811023622047245" footer="0.31496062992125984"/>
  <pageSetup paperSize="9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0853-383F-46A6-BA7F-509560100C75}">
  <dimension ref="A1:N48"/>
  <sheetViews>
    <sheetView view="pageBreakPreview" zoomScale="98" zoomScaleNormal="100" zoomScaleSheetLayoutView="98" workbookViewId="0">
      <pane xSplit="1" topLeftCell="B1" activePane="topRight" state="frozen"/>
      <selection pane="topRight" activeCell="B11" sqref="B11:D11"/>
    </sheetView>
  </sheetViews>
  <sheetFormatPr defaultColWidth="9.1796875" defaultRowHeight="12" customHeight="1"/>
  <cols>
    <col min="1" max="1" width="23.453125" style="1" customWidth="1"/>
    <col min="2" max="2" width="16.54296875" style="1" customWidth="1"/>
    <col min="3" max="4" width="15.453125" style="1" customWidth="1"/>
    <col min="5" max="5" width="16.1796875" style="1" customWidth="1"/>
    <col min="6" max="7" width="11.26953125" style="1" bestFit="1" customWidth="1"/>
    <col min="8" max="10" width="9.81640625" style="1" bestFit="1" customWidth="1"/>
    <col min="11" max="11" width="9.81640625" style="1" customWidth="1"/>
    <col min="12" max="12" width="9.81640625" style="1" bestFit="1" customWidth="1"/>
    <col min="13" max="16384" width="9.1796875" style="1"/>
  </cols>
  <sheetData>
    <row r="1" spans="1:14" ht="12" customHeight="1">
      <c r="A1" s="109" t="s">
        <v>98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4" ht="12" customHeight="1">
      <c r="A2" s="110" t="s">
        <v>99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1:14" ht="12" customHeight="1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</row>
    <row r="4" spans="1:14" ht="26.15" customHeight="1">
      <c r="A4" s="61" t="s">
        <v>2</v>
      </c>
      <c r="B4" s="61" t="s">
        <v>3</v>
      </c>
      <c r="C4" s="61" t="s">
        <v>4</v>
      </c>
      <c r="D4" s="61" t="s">
        <v>5</v>
      </c>
      <c r="E4" s="61" t="s">
        <v>6</v>
      </c>
      <c r="F4" s="101"/>
      <c r="G4" s="101"/>
      <c r="H4" s="101"/>
      <c r="I4" s="101"/>
      <c r="J4" s="101"/>
      <c r="K4" s="101"/>
      <c r="L4" s="101"/>
      <c r="M4" s="101"/>
      <c r="N4" s="101"/>
    </row>
    <row r="5" spans="1:14" ht="15" customHeight="1">
      <c r="A5" s="103" t="s">
        <v>7</v>
      </c>
      <c r="B5" s="4">
        <v>304034</v>
      </c>
      <c r="C5" s="5">
        <v>289491</v>
      </c>
      <c r="D5" s="5">
        <v>316382</v>
      </c>
      <c r="E5" s="5"/>
      <c r="F5" s="6"/>
    </row>
    <row r="6" spans="1:14" ht="15" customHeight="1">
      <c r="A6" s="103" t="s">
        <v>8</v>
      </c>
      <c r="B6" s="4">
        <v>267752</v>
      </c>
      <c r="C6" s="5">
        <v>173235</v>
      </c>
      <c r="D6" s="5">
        <v>89524</v>
      </c>
      <c r="E6" s="5"/>
      <c r="F6" s="6"/>
    </row>
    <row r="7" spans="1:14" ht="15" customHeight="1">
      <c r="A7" s="103" t="s">
        <v>9</v>
      </c>
      <c r="B7" s="4">
        <v>75996</v>
      </c>
      <c r="C7" s="5">
        <v>51907</v>
      </c>
      <c r="D7" s="5">
        <v>25182</v>
      </c>
      <c r="E7" s="5"/>
      <c r="F7" s="6"/>
    </row>
    <row r="8" spans="1:14" ht="15" customHeight="1">
      <c r="A8" s="63" t="s">
        <v>10</v>
      </c>
      <c r="B8" s="4">
        <v>164050</v>
      </c>
      <c r="C8" s="5">
        <v>153682</v>
      </c>
      <c r="D8" s="5">
        <v>83320</v>
      </c>
      <c r="E8" s="5"/>
      <c r="F8" s="6"/>
    </row>
    <row r="9" spans="1:14" ht="15" customHeight="1">
      <c r="A9" s="103" t="s">
        <v>11</v>
      </c>
      <c r="B9" s="4">
        <v>133594</v>
      </c>
      <c r="C9" s="5">
        <v>91117</v>
      </c>
      <c r="D9" s="5">
        <v>75759</v>
      </c>
      <c r="E9" s="5"/>
      <c r="F9" s="6"/>
    </row>
    <row r="10" spans="1:14" ht="15" customHeight="1">
      <c r="A10" s="103" t="s">
        <v>12</v>
      </c>
      <c r="B10" s="4">
        <v>78095</v>
      </c>
      <c r="C10" s="5">
        <v>17439</v>
      </c>
      <c r="D10" s="5">
        <v>52830</v>
      </c>
      <c r="E10" s="5"/>
      <c r="F10" s="6"/>
    </row>
    <row r="11" spans="1:14" ht="15" customHeight="1">
      <c r="A11" s="103" t="s">
        <v>13</v>
      </c>
      <c r="B11" s="4">
        <v>45374</v>
      </c>
      <c r="C11" s="7">
        <v>32410</v>
      </c>
      <c r="D11" s="5">
        <v>12243</v>
      </c>
      <c r="E11" s="5"/>
      <c r="F11" s="6"/>
    </row>
    <row r="12" spans="1:14" ht="15" customHeight="1">
      <c r="A12" s="103" t="s">
        <v>14</v>
      </c>
      <c r="B12" s="4">
        <v>89670</v>
      </c>
      <c r="C12" s="5">
        <v>60397</v>
      </c>
      <c r="D12" s="5">
        <v>38039</v>
      </c>
      <c r="E12" s="5"/>
      <c r="F12" s="6"/>
    </row>
    <row r="13" spans="1:14" ht="15" customHeight="1">
      <c r="A13" s="103" t="s">
        <v>15</v>
      </c>
      <c r="B13" s="4">
        <v>4912</v>
      </c>
      <c r="C13" s="5">
        <v>960</v>
      </c>
      <c r="D13" s="5">
        <v>1885</v>
      </c>
      <c r="E13" s="5"/>
      <c r="F13" s="6"/>
    </row>
    <row r="14" spans="1:14" ht="15" customHeight="1">
      <c r="A14" s="103" t="s">
        <v>16</v>
      </c>
      <c r="B14" s="4">
        <v>26803</v>
      </c>
      <c r="C14" s="5">
        <v>22113</v>
      </c>
      <c r="D14" s="5">
        <v>10713</v>
      </c>
      <c r="E14" s="5"/>
      <c r="F14" s="6"/>
    </row>
    <row r="15" spans="1:14" ht="15" customHeight="1">
      <c r="A15" s="103" t="s">
        <v>17</v>
      </c>
      <c r="B15" s="4">
        <v>24355</v>
      </c>
      <c r="C15" s="5">
        <v>17468</v>
      </c>
      <c r="D15" s="5">
        <v>7807</v>
      </c>
      <c r="E15" s="5"/>
      <c r="F15" s="6"/>
    </row>
    <row r="16" spans="1:14" ht="15" customHeight="1">
      <c r="A16" s="63" t="s">
        <v>18</v>
      </c>
      <c r="B16" s="4">
        <v>0</v>
      </c>
      <c r="C16" s="5">
        <v>0</v>
      </c>
      <c r="D16" s="5">
        <v>0</v>
      </c>
      <c r="E16" s="5"/>
      <c r="F16" s="6"/>
    </row>
    <row r="17" spans="1:6" ht="15" customHeight="1">
      <c r="A17" s="63" t="s">
        <v>19</v>
      </c>
      <c r="B17" s="4">
        <v>114260</v>
      </c>
      <c r="C17" s="5">
        <v>117258</v>
      </c>
      <c r="D17" s="5">
        <v>72665</v>
      </c>
      <c r="E17" s="5"/>
      <c r="F17" s="6"/>
    </row>
    <row r="18" spans="1:6" ht="15" customHeight="1">
      <c r="A18" s="63" t="s">
        <v>20</v>
      </c>
      <c r="B18" s="4">
        <v>1483</v>
      </c>
      <c r="C18" s="5">
        <v>995</v>
      </c>
      <c r="D18" s="5">
        <v>513</v>
      </c>
      <c r="E18" s="5"/>
      <c r="F18" s="6"/>
    </row>
    <row r="19" spans="1:6" ht="15" customHeight="1">
      <c r="A19" s="103" t="s">
        <v>21</v>
      </c>
      <c r="B19" s="4">
        <v>0</v>
      </c>
      <c r="C19" s="5">
        <v>0</v>
      </c>
      <c r="D19" s="5">
        <v>0</v>
      </c>
      <c r="E19" s="5"/>
      <c r="F19" s="6"/>
    </row>
    <row r="20" spans="1:6" ht="15" customHeight="1">
      <c r="A20" s="103" t="s">
        <v>22</v>
      </c>
      <c r="B20" s="4">
        <v>0</v>
      </c>
      <c r="C20" s="5">
        <v>0</v>
      </c>
      <c r="D20" s="5">
        <v>0</v>
      </c>
      <c r="E20" s="5"/>
      <c r="F20" s="6"/>
    </row>
    <row r="21" spans="1:6" ht="15" customHeight="1">
      <c r="A21" s="103" t="s">
        <v>23</v>
      </c>
      <c r="B21" s="4">
        <v>474</v>
      </c>
      <c r="C21" s="5">
        <v>480</v>
      </c>
      <c r="D21" s="5">
        <v>299</v>
      </c>
      <c r="E21" s="8"/>
      <c r="F21" s="6"/>
    </row>
    <row r="22" spans="1:6" ht="15" customHeight="1">
      <c r="A22" s="103" t="s">
        <v>24</v>
      </c>
      <c r="B22" s="4">
        <v>27155</v>
      </c>
      <c r="C22" s="5">
        <v>26026</v>
      </c>
      <c r="D22" s="8">
        <v>11974</v>
      </c>
      <c r="E22" s="5"/>
      <c r="F22" s="6"/>
    </row>
    <row r="23" spans="1:6" ht="15" customHeight="1">
      <c r="A23" s="103" t="s">
        <v>25</v>
      </c>
      <c r="B23" s="4">
        <v>9412</v>
      </c>
      <c r="C23" s="5">
        <v>9764</v>
      </c>
      <c r="D23" s="5">
        <v>8790</v>
      </c>
      <c r="E23" s="5"/>
      <c r="F23" s="6"/>
    </row>
    <row r="24" spans="1:6" ht="15" customHeight="1">
      <c r="A24" s="103" t="s">
        <v>26</v>
      </c>
      <c r="B24" s="4">
        <v>39139</v>
      </c>
      <c r="C24" s="5">
        <v>36787</v>
      </c>
      <c r="D24" s="5">
        <v>18833</v>
      </c>
      <c r="E24" s="5"/>
      <c r="F24" s="6"/>
    </row>
    <row r="25" spans="1:6" ht="15" customHeight="1">
      <c r="A25" s="103" t="s">
        <v>27</v>
      </c>
      <c r="B25" s="4">
        <v>71322</v>
      </c>
      <c r="C25" s="5">
        <v>55419</v>
      </c>
      <c r="D25" s="5">
        <v>35417</v>
      </c>
      <c r="E25" s="5"/>
      <c r="F25" s="6"/>
    </row>
    <row r="26" spans="1:6" ht="15" customHeight="1">
      <c r="A26" s="103" t="s">
        <v>28</v>
      </c>
      <c r="B26" s="4">
        <v>33224</v>
      </c>
      <c r="C26" s="5">
        <v>15711</v>
      </c>
      <c r="D26" s="5">
        <v>14390</v>
      </c>
      <c r="E26" s="5"/>
      <c r="F26" s="6"/>
    </row>
    <row r="27" spans="1:6" ht="15" customHeight="1">
      <c r="A27" s="103" t="s">
        <v>29</v>
      </c>
      <c r="B27" s="4">
        <v>89263</v>
      </c>
      <c r="C27" s="5">
        <v>74685</v>
      </c>
      <c r="D27" s="5">
        <v>72948</v>
      </c>
      <c r="E27" s="5"/>
      <c r="F27" s="6"/>
    </row>
    <row r="28" spans="1:6" ht="15" customHeight="1">
      <c r="A28" s="103" t="s">
        <v>30</v>
      </c>
      <c r="B28" s="4">
        <v>33294</v>
      </c>
      <c r="C28" s="5">
        <v>26301</v>
      </c>
      <c r="D28" s="5">
        <v>23417</v>
      </c>
      <c r="E28" s="5"/>
      <c r="F28" s="6"/>
    </row>
    <row r="29" spans="1:6" ht="15" customHeight="1">
      <c r="A29" s="103" t="s">
        <v>31</v>
      </c>
      <c r="B29" s="4">
        <v>1271</v>
      </c>
      <c r="C29" s="5">
        <v>1302</v>
      </c>
      <c r="D29" s="5">
        <v>1219</v>
      </c>
      <c r="E29" s="5"/>
      <c r="F29" s="6"/>
    </row>
    <row r="30" spans="1:6" ht="15" customHeight="1">
      <c r="A30" s="103" t="s">
        <v>32</v>
      </c>
      <c r="B30" s="4">
        <v>19016</v>
      </c>
      <c r="C30" s="5">
        <v>14356</v>
      </c>
      <c r="D30" s="5">
        <v>16704</v>
      </c>
      <c r="E30" s="5"/>
      <c r="F30" s="6"/>
    </row>
    <row r="31" spans="1:6" ht="15" customHeight="1">
      <c r="A31" s="103" t="s">
        <v>81</v>
      </c>
      <c r="B31" s="4">
        <v>0</v>
      </c>
      <c r="C31" s="5">
        <v>598</v>
      </c>
      <c r="D31" s="5">
        <v>6481</v>
      </c>
      <c r="E31" s="5"/>
      <c r="F31" s="6"/>
    </row>
    <row r="32" spans="1:6" ht="15" customHeight="1">
      <c r="A32" s="103" t="s">
        <v>33</v>
      </c>
      <c r="B32" s="4">
        <v>0</v>
      </c>
      <c r="C32" s="5">
        <v>0</v>
      </c>
      <c r="D32" s="5">
        <v>0</v>
      </c>
      <c r="E32" s="5"/>
      <c r="F32" s="6"/>
    </row>
    <row r="33" spans="1:13" ht="15" customHeight="1">
      <c r="A33" s="103" t="s">
        <v>34</v>
      </c>
      <c r="B33" s="4">
        <v>21802</v>
      </c>
      <c r="C33" s="5">
        <v>18469</v>
      </c>
      <c r="D33" s="5">
        <v>17636</v>
      </c>
      <c r="E33" s="5"/>
      <c r="F33" s="6"/>
    </row>
    <row r="34" spans="1:13" ht="25" customHeight="1">
      <c r="A34" s="102" t="s">
        <v>35</v>
      </c>
      <c r="B34" s="65">
        <f>SUM(B5:B7)+SUM(B10:B21)</f>
        <v>1033208</v>
      </c>
      <c r="C34" s="65">
        <f>SUM(C5:C7)+SUM(C10:C21)</f>
        <v>784153</v>
      </c>
      <c r="D34" s="65">
        <f>SUM(D5:D7)+SUM(D10:D21)</f>
        <v>628082</v>
      </c>
      <c r="E34" s="65">
        <f>SUM(E5:E7)+SUM(E10:E21)</f>
        <v>0</v>
      </c>
      <c r="F34" s="6"/>
      <c r="G34" s="6"/>
    </row>
    <row r="35" spans="1:13" ht="15" customHeight="1">
      <c r="A35" s="103" t="s">
        <v>36</v>
      </c>
      <c r="B35" s="66">
        <f>B8+SUM(B22:B25)+B32</f>
        <v>311078</v>
      </c>
      <c r="C35" s="66">
        <f>C8+SUM(C22:C25)+C32</f>
        <v>281678</v>
      </c>
      <c r="D35" s="66">
        <f>D8+SUM(D22:D25)+D32</f>
        <v>158334</v>
      </c>
      <c r="E35" s="66">
        <f>E8+SUM(E22:E25)+E32</f>
        <v>0</v>
      </c>
    </row>
    <row r="36" spans="1:13" ht="15" customHeight="1">
      <c r="A36" s="103" t="s">
        <v>37</v>
      </c>
      <c r="B36" s="66">
        <f>B9+SUM(B26:B31)+B33</f>
        <v>331464</v>
      </c>
      <c r="C36" s="66">
        <f t="shared" ref="C36:E36" si="0">C9+SUM(C26:C31)+C33</f>
        <v>242539</v>
      </c>
      <c r="D36" s="66">
        <f t="shared" si="0"/>
        <v>228554</v>
      </c>
      <c r="E36" s="66">
        <f t="shared" si="0"/>
        <v>0</v>
      </c>
    </row>
    <row r="37" spans="1:13" ht="25" customHeight="1">
      <c r="A37" s="67" t="s">
        <v>38</v>
      </c>
      <c r="B37" s="68">
        <f>SUM(B34:B36)</f>
        <v>1675750</v>
      </c>
      <c r="C37" s="68">
        <f>SUM(C34:C36)</f>
        <v>1308370</v>
      </c>
      <c r="D37" s="68">
        <f>SUM(D34:D36)</f>
        <v>1014970</v>
      </c>
      <c r="E37" s="68">
        <f>SUM(E34:E36)</f>
        <v>0</v>
      </c>
    </row>
    <row r="39" spans="1:13" ht="12" customHeight="1">
      <c r="A39" s="9" t="s">
        <v>39</v>
      </c>
    </row>
    <row r="41" spans="1:13" ht="12" customHeight="1">
      <c r="M41" s="10"/>
    </row>
    <row r="42" spans="1:13" ht="12" customHeight="1">
      <c r="M42" s="10"/>
    </row>
    <row r="43" spans="1:13" ht="12" customHeight="1">
      <c r="M43" s="10"/>
    </row>
    <row r="44" spans="1:13" ht="12" customHeight="1">
      <c r="M44" s="10"/>
    </row>
    <row r="45" spans="1:13" ht="12" customHeight="1">
      <c r="M45" s="10"/>
    </row>
    <row r="46" spans="1:13" ht="12" customHeight="1">
      <c r="M46" s="10"/>
    </row>
    <row r="47" spans="1:13" ht="12" customHeight="1">
      <c r="M47" s="10"/>
    </row>
    <row r="48" spans="1:13" ht="12" customHeight="1">
      <c r="M48" s="10"/>
    </row>
  </sheetData>
  <sheetProtection algorithmName="SHA-512" hashValue="MSjolu7NKNnONG9/Hm2tWicvlEaJc5pKyALbTa2xAyI3hqHyi1fpN2imVVZLje343MjrOJWpQYrVu+Sf9lZ8Tw==" saltValue="OsgVO0xya83Tqk4KLkM1hg==" spinCount="100000" sheet="1" objects="1" scenarios="1"/>
  <mergeCells count="2">
    <mergeCell ref="A1:L1"/>
    <mergeCell ref="A2:L2"/>
  </mergeCells>
  <pageMargins left="0.55118110236220474" right="0.35433070866141736" top="0.78740157480314965" bottom="0.39370078740157483" header="0.51181102362204722" footer="0.31496062992125984"/>
  <pageSetup scale="81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9DAF-7EC1-4FBC-AA64-42E22145845E}">
  <dimension ref="A1:K45"/>
  <sheetViews>
    <sheetView topLeftCell="A5" zoomScale="60" zoomScaleNormal="60" workbookViewId="0">
      <selection activeCell="A15" sqref="A15:XFD15"/>
    </sheetView>
  </sheetViews>
  <sheetFormatPr defaultColWidth="9.1796875" defaultRowHeight="12.65" customHeight="1"/>
  <cols>
    <col min="1" max="1" width="23.453125" style="1" customWidth="1"/>
    <col min="2" max="10" width="12.7265625" style="1" customWidth="1"/>
    <col min="11" max="16384" width="9.1796875" style="1"/>
  </cols>
  <sheetData>
    <row r="1" spans="1:11" s="58" customFormat="1" ht="13.15" customHeight="1">
      <c r="A1" s="134" t="s">
        <v>91</v>
      </c>
      <c r="B1" s="134"/>
      <c r="C1" s="134"/>
      <c r="D1" s="134"/>
      <c r="E1" s="134"/>
      <c r="F1" s="134"/>
      <c r="G1" s="134"/>
      <c r="H1" s="134"/>
      <c r="I1" s="134"/>
      <c r="J1" s="134"/>
    </row>
    <row r="2" spans="1:11" s="58" customFormat="1" ht="13.15" customHeight="1">
      <c r="A2" s="135" t="s">
        <v>92</v>
      </c>
      <c r="B2" s="135"/>
      <c r="C2" s="135"/>
      <c r="D2" s="135"/>
      <c r="E2" s="135"/>
      <c r="F2" s="135"/>
      <c r="G2" s="135"/>
      <c r="H2" s="135"/>
      <c r="I2" s="135"/>
      <c r="J2" s="135"/>
    </row>
    <row r="4" spans="1:11" ht="12.65" customHeight="1">
      <c r="A4" s="111" t="s">
        <v>42</v>
      </c>
      <c r="B4" s="111" t="s">
        <v>43</v>
      </c>
      <c r="C4" s="114"/>
      <c r="D4" s="114"/>
      <c r="E4" s="111" t="s">
        <v>44</v>
      </c>
      <c r="F4" s="114"/>
      <c r="G4" s="114"/>
      <c r="H4" s="111" t="s">
        <v>45</v>
      </c>
      <c r="I4" s="114"/>
      <c r="J4" s="114"/>
    </row>
    <row r="5" spans="1:11" ht="12.65" customHeight="1">
      <c r="A5" s="112"/>
      <c r="B5" s="115"/>
      <c r="C5" s="115"/>
      <c r="D5" s="115"/>
      <c r="E5" s="115"/>
      <c r="F5" s="115"/>
      <c r="G5" s="115"/>
      <c r="H5" s="115"/>
      <c r="I5" s="115"/>
      <c r="J5" s="115"/>
    </row>
    <row r="6" spans="1:11" ht="17.149999999999999" customHeight="1">
      <c r="A6" s="112"/>
      <c r="B6" s="111" t="s">
        <v>79</v>
      </c>
      <c r="C6" s="111" t="s">
        <v>80</v>
      </c>
      <c r="D6" s="111" t="s">
        <v>49</v>
      </c>
      <c r="E6" s="111" t="s">
        <v>79</v>
      </c>
      <c r="F6" s="111" t="s">
        <v>80</v>
      </c>
      <c r="G6" s="111" t="s">
        <v>49</v>
      </c>
      <c r="H6" s="111" t="s">
        <v>79</v>
      </c>
      <c r="I6" s="111" t="s">
        <v>80</v>
      </c>
      <c r="J6" s="111" t="s">
        <v>49</v>
      </c>
    </row>
    <row r="7" spans="1:11" ht="17.149999999999999" customHeight="1">
      <c r="A7" s="112"/>
      <c r="B7" s="112"/>
      <c r="C7" s="112"/>
      <c r="D7" s="112"/>
      <c r="E7" s="112"/>
      <c r="F7" s="112"/>
      <c r="G7" s="112"/>
      <c r="H7" s="112"/>
      <c r="I7" s="112"/>
      <c r="J7" s="112"/>
    </row>
    <row r="8" spans="1:11" ht="17.149999999999999" customHeight="1">
      <c r="A8" s="113"/>
      <c r="B8" s="113"/>
      <c r="C8" s="113"/>
      <c r="D8" s="113"/>
      <c r="E8" s="113"/>
      <c r="F8" s="113"/>
      <c r="G8" s="113"/>
      <c r="H8" s="113"/>
      <c r="I8" s="113"/>
      <c r="J8" s="113"/>
    </row>
    <row r="9" spans="1:11" ht="14.15" customHeight="1">
      <c r="A9" s="62" t="s">
        <v>7</v>
      </c>
      <c r="B9" s="21">
        <v>3112</v>
      </c>
      <c r="C9" s="21">
        <v>11</v>
      </c>
      <c r="D9" s="69">
        <f>SUM(B9:C9)</f>
        <v>3123</v>
      </c>
      <c r="E9" s="21">
        <v>7269</v>
      </c>
      <c r="F9" s="21">
        <v>1484</v>
      </c>
      <c r="G9" s="69">
        <f>SUM(E9:F9)</f>
        <v>8753</v>
      </c>
      <c r="H9" s="73">
        <f>SUM(B9,E9)</f>
        <v>10381</v>
      </c>
      <c r="I9" s="94">
        <f>SUM(C9,F9)</f>
        <v>1495</v>
      </c>
      <c r="J9" s="73">
        <f>SUM(H9:I9)</f>
        <v>11876</v>
      </c>
    </row>
    <row r="10" spans="1:11" ht="14.15" customHeight="1">
      <c r="A10" s="62" t="s">
        <v>8</v>
      </c>
      <c r="B10" s="21">
        <v>1175</v>
      </c>
      <c r="C10" s="21">
        <v>5</v>
      </c>
      <c r="D10" s="69">
        <f t="shared" ref="D10:D37" si="0">SUM(B10:C10)</f>
        <v>1180</v>
      </c>
      <c r="E10" s="21">
        <v>797</v>
      </c>
      <c r="F10" s="21">
        <v>363</v>
      </c>
      <c r="G10" s="69">
        <f t="shared" ref="G10:G37" si="1">SUM(E10:F10)</f>
        <v>1160</v>
      </c>
      <c r="H10" s="73">
        <f t="shared" ref="H10:H37" si="2">SUM(B10,E10)</f>
        <v>1972</v>
      </c>
      <c r="I10" s="94">
        <f t="shared" ref="I10:I37" si="3">SUM(C10,F10)</f>
        <v>368</v>
      </c>
      <c r="J10" s="73">
        <f t="shared" ref="J10:J37" si="4">SUM(H10:I10)</f>
        <v>2340</v>
      </c>
    </row>
    <row r="11" spans="1:11" ht="14.15" customHeight="1">
      <c r="A11" s="62" t="s">
        <v>9</v>
      </c>
      <c r="B11" s="21">
        <v>1369</v>
      </c>
      <c r="C11" s="12">
        <v>0</v>
      </c>
      <c r="D11" s="69">
        <f t="shared" si="0"/>
        <v>1369</v>
      </c>
      <c r="E11" s="21">
        <v>1670</v>
      </c>
      <c r="F11" s="12">
        <v>0</v>
      </c>
      <c r="G11" s="69">
        <f t="shared" si="1"/>
        <v>1670</v>
      </c>
      <c r="H11" s="73">
        <f t="shared" si="2"/>
        <v>3039</v>
      </c>
      <c r="I11" s="94">
        <f t="shared" si="3"/>
        <v>0</v>
      </c>
      <c r="J11" s="73">
        <f t="shared" si="4"/>
        <v>3039</v>
      </c>
    </row>
    <row r="12" spans="1:11" ht="14.15" customHeight="1">
      <c r="A12" s="62" t="s">
        <v>10</v>
      </c>
      <c r="B12" s="21">
        <v>2225</v>
      </c>
      <c r="C12" s="21">
        <v>1561</v>
      </c>
      <c r="D12" s="69">
        <f t="shared" si="0"/>
        <v>3786</v>
      </c>
      <c r="E12" s="21">
        <v>184</v>
      </c>
      <c r="F12" s="12">
        <v>113</v>
      </c>
      <c r="G12" s="69">
        <f t="shared" si="1"/>
        <v>297</v>
      </c>
      <c r="H12" s="73">
        <f t="shared" si="2"/>
        <v>2409</v>
      </c>
      <c r="I12" s="94">
        <f t="shared" si="3"/>
        <v>1674</v>
      </c>
      <c r="J12" s="73">
        <f t="shared" si="4"/>
        <v>4083</v>
      </c>
      <c r="K12" s="59"/>
    </row>
    <row r="13" spans="1:11" ht="14.15" customHeight="1">
      <c r="A13" s="62" t="s">
        <v>11</v>
      </c>
      <c r="B13" s="21">
        <v>2737</v>
      </c>
      <c r="C13" s="21">
        <v>574</v>
      </c>
      <c r="D13" s="69">
        <f t="shared" si="0"/>
        <v>3311</v>
      </c>
      <c r="E13" s="21">
        <v>126</v>
      </c>
      <c r="F13" s="12">
        <v>5</v>
      </c>
      <c r="G13" s="69">
        <f t="shared" si="1"/>
        <v>131</v>
      </c>
      <c r="H13" s="73">
        <f t="shared" si="2"/>
        <v>2863</v>
      </c>
      <c r="I13" s="94">
        <f t="shared" si="3"/>
        <v>579</v>
      </c>
      <c r="J13" s="73">
        <f t="shared" si="4"/>
        <v>3442</v>
      </c>
    </row>
    <row r="14" spans="1:11" ht="14.15" customHeight="1">
      <c r="A14" s="62" t="s">
        <v>12</v>
      </c>
      <c r="B14" s="21">
        <v>452</v>
      </c>
      <c r="C14" s="12">
        <v>0</v>
      </c>
      <c r="D14" s="69">
        <f t="shared" si="0"/>
        <v>452</v>
      </c>
      <c r="E14" s="21">
        <v>0</v>
      </c>
      <c r="F14" s="12">
        <v>0</v>
      </c>
      <c r="G14" s="69">
        <f t="shared" si="1"/>
        <v>0</v>
      </c>
      <c r="H14" s="73">
        <f t="shared" si="2"/>
        <v>452</v>
      </c>
      <c r="I14" s="94">
        <f t="shared" si="3"/>
        <v>0</v>
      </c>
      <c r="J14" s="73">
        <f t="shared" si="4"/>
        <v>452</v>
      </c>
    </row>
    <row r="15" spans="1:11" ht="14.15" customHeight="1">
      <c r="A15" s="62" t="s">
        <v>13</v>
      </c>
      <c r="B15" s="21">
        <v>710</v>
      </c>
      <c r="C15" s="12">
        <v>1010</v>
      </c>
      <c r="D15" s="69">
        <f t="shared" si="0"/>
        <v>1720</v>
      </c>
      <c r="E15" s="21">
        <v>0</v>
      </c>
      <c r="F15" s="12">
        <v>83</v>
      </c>
      <c r="G15" s="69">
        <f t="shared" si="1"/>
        <v>83</v>
      </c>
      <c r="H15" s="73">
        <f t="shared" si="2"/>
        <v>710</v>
      </c>
      <c r="I15" s="94">
        <f t="shared" si="3"/>
        <v>1093</v>
      </c>
      <c r="J15" s="73">
        <f t="shared" si="4"/>
        <v>1803</v>
      </c>
    </row>
    <row r="16" spans="1:11" ht="14.15" customHeight="1">
      <c r="A16" s="62" t="s">
        <v>14</v>
      </c>
      <c r="B16" s="21">
        <v>1314</v>
      </c>
      <c r="C16" s="21">
        <v>488</v>
      </c>
      <c r="D16" s="69">
        <f t="shared" si="0"/>
        <v>1802</v>
      </c>
      <c r="E16" s="21">
        <v>2</v>
      </c>
      <c r="F16" s="12">
        <v>0</v>
      </c>
      <c r="G16" s="69">
        <f t="shared" si="1"/>
        <v>2</v>
      </c>
      <c r="H16" s="73">
        <f t="shared" si="2"/>
        <v>1316</v>
      </c>
      <c r="I16" s="94">
        <f t="shared" si="3"/>
        <v>488</v>
      </c>
      <c r="J16" s="73">
        <f t="shared" si="4"/>
        <v>1804</v>
      </c>
    </row>
    <row r="17" spans="1:10" ht="14.15" customHeight="1">
      <c r="A17" s="62" t="s">
        <v>15</v>
      </c>
      <c r="B17" s="60">
        <v>0</v>
      </c>
      <c r="C17" s="12">
        <v>62</v>
      </c>
      <c r="D17" s="69">
        <f t="shared" si="0"/>
        <v>62</v>
      </c>
      <c r="E17" s="21">
        <v>62</v>
      </c>
      <c r="F17" s="12">
        <v>0</v>
      </c>
      <c r="G17" s="69">
        <f t="shared" si="1"/>
        <v>62</v>
      </c>
      <c r="H17" s="73">
        <f t="shared" si="2"/>
        <v>62</v>
      </c>
      <c r="I17" s="94">
        <f t="shared" si="3"/>
        <v>62</v>
      </c>
      <c r="J17" s="73">
        <f t="shared" si="4"/>
        <v>124</v>
      </c>
    </row>
    <row r="18" spans="1:10" ht="14.15" customHeight="1">
      <c r="A18" s="62" t="s">
        <v>16</v>
      </c>
      <c r="B18" s="21">
        <v>596</v>
      </c>
      <c r="C18" s="12">
        <v>24</v>
      </c>
      <c r="D18" s="69">
        <f t="shared" si="0"/>
        <v>620</v>
      </c>
      <c r="E18" s="12">
        <v>0</v>
      </c>
      <c r="F18" s="12">
        <v>0</v>
      </c>
      <c r="G18" s="69">
        <f t="shared" si="1"/>
        <v>0</v>
      </c>
      <c r="H18" s="73">
        <f t="shared" si="2"/>
        <v>596</v>
      </c>
      <c r="I18" s="94">
        <f t="shared" si="3"/>
        <v>24</v>
      </c>
      <c r="J18" s="73">
        <f t="shared" si="4"/>
        <v>620</v>
      </c>
    </row>
    <row r="19" spans="1:10" ht="14.15" customHeight="1">
      <c r="A19" s="62" t="s">
        <v>17</v>
      </c>
      <c r="B19" s="21">
        <v>564</v>
      </c>
      <c r="C19" s="12">
        <v>0</v>
      </c>
      <c r="D19" s="69">
        <f t="shared" si="0"/>
        <v>564</v>
      </c>
      <c r="E19" s="12">
        <v>0</v>
      </c>
      <c r="F19" s="12">
        <v>0</v>
      </c>
      <c r="G19" s="69">
        <f t="shared" si="1"/>
        <v>0</v>
      </c>
      <c r="H19" s="73">
        <f t="shared" si="2"/>
        <v>564</v>
      </c>
      <c r="I19" s="94">
        <f t="shared" si="3"/>
        <v>0</v>
      </c>
      <c r="J19" s="73">
        <f t="shared" si="4"/>
        <v>564</v>
      </c>
    </row>
    <row r="20" spans="1:10" ht="14.15" customHeight="1">
      <c r="A20" s="63" t="s">
        <v>18</v>
      </c>
      <c r="B20" s="12">
        <v>0</v>
      </c>
      <c r="C20" s="12">
        <v>0</v>
      </c>
      <c r="D20" s="69">
        <f t="shared" si="0"/>
        <v>0</v>
      </c>
      <c r="E20" s="21">
        <v>0</v>
      </c>
      <c r="F20" s="12">
        <v>0</v>
      </c>
      <c r="G20" s="69">
        <f t="shared" si="1"/>
        <v>0</v>
      </c>
      <c r="H20" s="73">
        <f t="shared" si="2"/>
        <v>0</v>
      </c>
      <c r="I20" s="94">
        <f t="shared" si="3"/>
        <v>0</v>
      </c>
      <c r="J20" s="73">
        <f t="shared" si="4"/>
        <v>0</v>
      </c>
    </row>
    <row r="21" spans="1:10" ht="14.15" customHeight="1">
      <c r="A21" s="63" t="s">
        <v>19</v>
      </c>
      <c r="B21" s="12">
        <v>4040</v>
      </c>
      <c r="C21" s="12">
        <v>158</v>
      </c>
      <c r="D21" s="69">
        <f t="shared" si="0"/>
        <v>4198</v>
      </c>
      <c r="E21" s="21">
        <v>582</v>
      </c>
      <c r="F21" s="12">
        <v>18</v>
      </c>
      <c r="G21" s="69">
        <f t="shared" si="1"/>
        <v>600</v>
      </c>
      <c r="H21" s="73">
        <f t="shared" si="2"/>
        <v>4622</v>
      </c>
      <c r="I21" s="94">
        <f t="shared" si="3"/>
        <v>176</v>
      </c>
      <c r="J21" s="73">
        <f t="shared" si="4"/>
        <v>4798</v>
      </c>
    </row>
    <row r="22" spans="1:10" ht="14.15" customHeight="1">
      <c r="A22" s="63" t="s">
        <v>20</v>
      </c>
      <c r="B22" s="21">
        <v>38</v>
      </c>
      <c r="C22" s="12">
        <v>0</v>
      </c>
      <c r="D22" s="69">
        <f t="shared" si="0"/>
        <v>38</v>
      </c>
      <c r="E22" s="21">
        <v>0</v>
      </c>
      <c r="F22" s="12">
        <v>0</v>
      </c>
      <c r="G22" s="69">
        <f t="shared" si="1"/>
        <v>0</v>
      </c>
      <c r="H22" s="73">
        <f t="shared" si="2"/>
        <v>38</v>
      </c>
      <c r="I22" s="94">
        <f t="shared" si="3"/>
        <v>0</v>
      </c>
      <c r="J22" s="73">
        <f t="shared" si="4"/>
        <v>38</v>
      </c>
    </row>
    <row r="23" spans="1:10" ht="14.15" customHeight="1">
      <c r="A23" s="62" t="s">
        <v>21</v>
      </c>
      <c r="B23" s="21">
        <v>0</v>
      </c>
      <c r="C23" s="12">
        <v>0</v>
      </c>
      <c r="D23" s="69">
        <f t="shared" si="0"/>
        <v>0</v>
      </c>
      <c r="E23" s="21">
        <v>0</v>
      </c>
      <c r="F23" s="12">
        <v>0</v>
      </c>
      <c r="G23" s="69">
        <f t="shared" si="1"/>
        <v>0</v>
      </c>
      <c r="H23" s="73">
        <f t="shared" si="2"/>
        <v>0</v>
      </c>
      <c r="I23" s="94">
        <f t="shared" si="3"/>
        <v>0</v>
      </c>
      <c r="J23" s="73">
        <f t="shared" si="4"/>
        <v>0</v>
      </c>
    </row>
    <row r="24" spans="1:10" ht="14.15" customHeight="1">
      <c r="A24" s="62" t="s">
        <v>22</v>
      </c>
      <c r="B24" s="21">
        <v>0</v>
      </c>
      <c r="C24" s="12">
        <v>0</v>
      </c>
      <c r="D24" s="69">
        <f t="shared" si="0"/>
        <v>0</v>
      </c>
      <c r="E24" s="12">
        <v>0</v>
      </c>
      <c r="F24" s="12">
        <v>0</v>
      </c>
      <c r="G24" s="69">
        <f t="shared" si="1"/>
        <v>0</v>
      </c>
      <c r="H24" s="73">
        <f t="shared" si="2"/>
        <v>0</v>
      </c>
      <c r="I24" s="94">
        <f t="shared" si="3"/>
        <v>0</v>
      </c>
      <c r="J24" s="73">
        <f t="shared" si="4"/>
        <v>0</v>
      </c>
    </row>
    <row r="25" spans="1:10" ht="14.15" customHeight="1">
      <c r="A25" s="62" t="s">
        <v>23</v>
      </c>
      <c r="B25" s="21">
        <v>32</v>
      </c>
      <c r="C25" s="12">
        <v>0</v>
      </c>
      <c r="D25" s="69">
        <f t="shared" si="0"/>
        <v>32</v>
      </c>
      <c r="E25" s="12">
        <v>0</v>
      </c>
      <c r="F25" s="12">
        <v>0</v>
      </c>
      <c r="G25" s="69">
        <f t="shared" si="1"/>
        <v>0</v>
      </c>
      <c r="H25" s="73">
        <f t="shared" si="2"/>
        <v>32</v>
      </c>
      <c r="I25" s="94">
        <f t="shared" si="3"/>
        <v>0</v>
      </c>
      <c r="J25" s="73">
        <f t="shared" si="4"/>
        <v>32</v>
      </c>
    </row>
    <row r="26" spans="1:10" ht="14.15" customHeight="1">
      <c r="A26" s="62" t="s">
        <v>24</v>
      </c>
      <c r="B26" s="21">
        <v>528</v>
      </c>
      <c r="C26" s="21">
        <v>160</v>
      </c>
      <c r="D26" s="69">
        <f t="shared" si="0"/>
        <v>688</v>
      </c>
      <c r="E26" s="21">
        <v>3</v>
      </c>
      <c r="F26" s="12">
        <v>0</v>
      </c>
      <c r="G26" s="69">
        <f t="shared" si="1"/>
        <v>3</v>
      </c>
      <c r="H26" s="73">
        <f t="shared" si="2"/>
        <v>531</v>
      </c>
      <c r="I26" s="94">
        <f t="shared" si="3"/>
        <v>160</v>
      </c>
      <c r="J26" s="73">
        <f t="shared" si="4"/>
        <v>691</v>
      </c>
    </row>
    <row r="27" spans="1:10" ht="14.15" customHeight="1">
      <c r="A27" s="62" t="s">
        <v>25</v>
      </c>
      <c r="B27" s="21">
        <v>380</v>
      </c>
      <c r="C27" s="12">
        <v>12</v>
      </c>
      <c r="D27" s="69">
        <f t="shared" si="0"/>
        <v>392</v>
      </c>
      <c r="E27" s="12">
        <v>0</v>
      </c>
      <c r="F27" s="12">
        <v>0</v>
      </c>
      <c r="G27" s="69">
        <f t="shared" si="1"/>
        <v>0</v>
      </c>
      <c r="H27" s="73">
        <f t="shared" si="2"/>
        <v>380</v>
      </c>
      <c r="I27" s="94">
        <f t="shared" si="3"/>
        <v>12</v>
      </c>
      <c r="J27" s="73">
        <f t="shared" si="4"/>
        <v>392</v>
      </c>
    </row>
    <row r="28" spans="1:10" ht="14.15" customHeight="1">
      <c r="A28" s="62" t="s">
        <v>26</v>
      </c>
      <c r="B28" s="21">
        <v>532</v>
      </c>
      <c r="C28" s="21">
        <v>43</v>
      </c>
      <c r="D28" s="69">
        <f t="shared" si="0"/>
        <v>575</v>
      </c>
      <c r="E28" s="12">
        <v>0</v>
      </c>
      <c r="F28" s="21">
        <v>0</v>
      </c>
      <c r="G28" s="69">
        <f t="shared" si="1"/>
        <v>0</v>
      </c>
      <c r="H28" s="73">
        <f t="shared" si="2"/>
        <v>532</v>
      </c>
      <c r="I28" s="94">
        <f t="shared" si="3"/>
        <v>43</v>
      </c>
      <c r="J28" s="73">
        <f t="shared" si="4"/>
        <v>575</v>
      </c>
    </row>
    <row r="29" spans="1:10" ht="14.15" customHeight="1">
      <c r="A29" s="62" t="s">
        <v>27</v>
      </c>
      <c r="B29" s="21">
        <v>977</v>
      </c>
      <c r="C29" s="12">
        <v>40</v>
      </c>
      <c r="D29" s="69">
        <f t="shared" si="0"/>
        <v>1017</v>
      </c>
      <c r="E29" s="21">
        <v>16</v>
      </c>
      <c r="F29" s="12">
        <v>2</v>
      </c>
      <c r="G29" s="69">
        <f t="shared" si="1"/>
        <v>18</v>
      </c>
      <c r="H29" s="73">
        <f t="shared" si="2"/>
        <v>993</v>
      </c>
      <c r="I29" s="94">
        <f t="shared" si="3"/>
        <v>42</v>
      </c>
      <c r="J29" s="73">
        <f t="shared" si="4"/>
        <v>1035</v>
      </c>
    </row>
    <row r="30" spans="1:10" ht="14.15" customHeight="1">
      <c r="A30" s="62" t="s">
        <v>28</v>
      </c>
      <c r="B30" s="21">
        <v>410</v>
      </c>
      <c r="C30" s="21">
        <v>216</v>
      </c>
      <c r="D30" s="69">
        <f t="shared" si="0"/>
        <v>626</v>
      </c>
      <c r="E30" s="12">
        <v>0</v>
      </c>
      <c r="F30" s="21">
        <v>0</v>
      </c>
      <c r="G30" s="69">
        <f t="shared" si="1"/>
        <v>0</v>
      </c>
      <c r="H30" s="73">
        <f t="shared" si="2"/>
        <v>410</v>
      </c>
      <c r="I30" s="94">
        <f t="shared" si="3"/>
        <v>216</v>
      </c>
      <c r="J30" s="73">
        <f t="shared" si="4"/>
        <v>626</v>
      </c>
    </row>
    <row r="31" spans="1:10" ht="14.15" customHeight="1">
      <c r="A31" s="62" t="s">
        <v>29</v>
      </c>
      <c r="B31" s="21">
        <v>3034</v>
      </c>
      <c r="C31" s="21">
        <v>1173</v>
      </c>
      <c r="D31" s="69">
        <f t="shared" si="0"/>
        <v>4207</v>
      </c>
      <c r="E31" s="21">
        <v>0</v>
      </c>
      <c r="F31" s="12">
        <v>2</v>
      </c>
      <c r="G31" s="69">
        <f t="shared" si="1"/>
        <v>2</v>
      </c>
      <c r="H31" s="73">
        <f t="shared" si="2"/>
        <v>3034</v>
      </c>
      <c r="I31" s="94">
        <f t="shared" si="3"/>
        <v>1175</v>
      </c>
      <c r="J31" s="73">
        <f t="shared" si="4"/>
        <v>4209</v>
      </c>
    </row>
    <row r="32" spans="1:10" ht="14.15" customHeight="1">
      <c r="A32" s="62" t="s">
        <v>30</v>
      </c>
      <c r="B32" s="21">
        <v>574</v>
      </c>
      <c r="C32" s="12">
        <v>0</v>
      </c>
      <c r="D32" s="69">
        <f t="shared" si="0"/>
        <v>574</v>
      </c>
      <c r="E32" s="12">
        <v>0</v>
      </c>
      <c r="F32" s="12">
        <v>0</v>
      </c>
      <c r="G32" s="69">
        <f t="shared" si="1"/>
        <v>0</v>
      </c>
      <c r="H32" s="73">
        <f t="shared" si="2"/>
        <v>574</v>
      </c>
      <c r="I32" s="94">
        <f t="shared" si="3"/>
        <v>0</v>
      </c>
      <c r="J32" s="73">
        <f t="shared" si="4"/>
        <v>574</v>
      </c>
    </row>
    <row r="33" spans="1:10" ht="14.15" customHeight="1">
      <c r="A33" s="62" t="s">
        <v>31</v>
      </c>
      <c r="B33" s="21">
        <v>92</v>
      </c>
      <c r="C33" s="12">
        <v>54</v>
      </c>
      <c r="D33" s="69">
        <f t="shared" si="0"/>
        <v>146</v>
      </c>
      <c r="E33" s="12">
        <v>0</v>
      </c>
      <c r="F33" s="12">
        <v>0</v>
      </c>
      <c r="G33" s="69">
        <f t="shared" si="1"/>
        <v>0</v>
      </c>
      <c r="H33" s="73">
        <f t="shared" si="2"/>
        <v>92</v>
      </c>
      <c r="I33" s="94">
        <f t="shared" si="3"/>
        <v>54</v>
      </c>
      <c r="J33" s="73">
        <f t="shared" si="4"/>
        <v>146</v>
      </c>
    </row>
    <row r="34" spans="1:10" ht="14.15" customHeight="1">
      <c r="A34" s="62" t="s">
        <v>32</v>
      </c>
      <c r="B34" s="21">
        <v>454</v>
      </c>
      <c r="C34" s="12">
        <v>22</v>
      </c>
      <c r="D34" s="69">
        <f t="shared" si="0"/>
        <v>476</v>
      </c>
      <c r="E34" s="12">
        <v>0</v>
      </c>
      <c r="F34" s="12">
        <v>0</v>
      </c>
      <c r="G34" s="69">
        <f t="shared" si="1"/>
        <v>0</v>
      </c>
      <c r="H34" s="73">
        <f t="shared" si="2"/>
        <v>454</v>
      </c>
      <c r="I34" s="94">
        <f t="shared" si="3"/>
        <v>22</v>
      </c>
      <c r="J34" s="73">
        <f t="shared" si="4"/>
        <v>476</v>
      </c>
    </row>
    <row r="35" spans="1:10" ht="14.15" customHeight="1">
      <c r="A35" s="100" t="s">
        <v>81</v>
      </c>
      <c r="B35" s="21">
        <v>108</v>
      </c>
      <c r="C35" s="12">
        <v>0</v>
      </c>
      <c r="D35" s="69">
        <f t="shared" si="0"/>
        <v>108</v>
      </c>
      <c r="E35" s="12">
        <v>0</v>
      </c>
      <c r="F35" s="12">
        <v>0</v>
      </c>
      <c r="G35" s="69">
        <f t="shared" si="1"/>
        <v>0</v>
      </c>
      <c r="H35" s="73">
        <f t="shared" si="2"/>
        <v>108</v>
      </c>
      <c r="I35" s="94">
        <f t="shared" si="3"/>
        <v>0</v>
      </c>
      <c r="J35" s="73">
        <f t="shared" si="4"/>
        <v>108</v>
      </c>
    </row>
    <row r="36" spans="1:10" ht="14.15" customHeight="1">
      <c r="A36" s="62" t="s">
        <v>33</v>
      </c>
      <c r="B36" s="21">
        <v>0</v>
      </c>
      <c r="C36" s="12">
        <v>0</v>
      </c>
      <c r="D36" s="69">
        <f t="shared" si="0"/>
        <v>0</v>
      </c>
      <c r="E36" s="12">
        <v>0</v>
      </c>
      <c r="F36" s="12">
        <v>0</v>
      </c>
      <c r="G36" s="69">
        <f t="shared" si="1"/>
        <v>0</v>
      </c>
      <c r="H36" s="73">
        <f t="shared" si="2"/>
        <v>0</v>
      </c>
      <c r="I36" s="94">
        <f t="shared" si="3"/>
        <v>0</v>
      </c>
      <c r="J36" s="73">
        <f t="shared" si="4"/>
        <v>0</v>
      </c>
    </row>
    <row r="37" spans="1:10" ht="14.15" customHeight="1">
      <c r="A37" s="62" t="s">
        <v>34</v>
      </c>
      <c r="B37" s="21">
        <v>3257</v>
      </c>
      <c r="C37" s="12">
        <v>208</v>
      </c>
      <c r="D37" s="69">
        <f t="shared" si="0"/>
        <v>3465</v>
      </c>
      <c r="E37" s="12">
        <v>0</v>
      </c>
      <c r="F37" s="12">
        <v>0</v>
      </c>
      <c r="G37" s="69">
        <f t="shared" si="1"/>
        <v>0</v>
      </c>
      <c r="H37" s="73">
        <f t="shared" si="2"/>
        <v>3257</v>
      </c>
      <c r="I37" s="94">
        <f t="shared" si="3"/>
        <v>208</v>
      </c>
      <c r="J37" s="73">
        <f t="shared" si="4"/>
        <v>3465</v>
      </c>
    </row>
    <row r="38" spans="1:10" ht="13.5" customHeight="1">
      <c r="A38" s="131" t="s">
        <v>53</v>
      </c>
      <c r="B38" s="129">
        <f>SUM(B9:B11,B14:B25)</f>
        <v>13402</v>
      </c>
      <c r="C38" s="129">
        <f t="shared" ref="C38:J38" si="5">SUM(C9:C11,C14:C25)</f>
        <v>1758</v>
      </c>
      <c r="D38" s="129">
        <f t="shared" si="5"/>
        <v>15160</v>
      </c>
      <c r="E38" s="129">
        <f t="shared" si="5"/>
        <v>10382</v>
      </c>
      <c r="F38" s="129">
        <f t="shared" si="5"/>
        <v>1948</v>
      </c>
      <c r="G38" s="129">
        <f t="shared" si="5"/>
        <v>12330</v>
      </c>
      <c r="H38" s="129">
        <f t="shared" si="5"/>
        <v>23784</v>
      </c>
      <c r="I38" s="129">
        <f t="shared" si="5"/>
        <v>3706</v>
      </c>
      <c r="J38" s="129">
        <f t="shared" si="5"/>
        <v>27490</v>
      </c>
    </row>
    <row r="39" spans="1:10" ht="13.5" customHeight="1">
      <c r="A39" s="133"/>
      <c r="B39" s="130"/>
      <c r="C39" s="130"/>
      <c r="D39" s="130"/>
      <c r="E39" s="130"/>
      <c r="F39" s="130"/>
      <c r="G39" s="130"/>
      <c r="H39" s="130"/>
      <c r="I39" s="130"/>
      <c r="J39" s="130"/>
    </row>
    <row r="40" spans="1:10" ht="14.15" customHeight="1">
      <c r="A40" s="62" t="s">
        <v>36</v>
      </c>
      <c r="B40" s="73">
        <f>SUM(B12,B26:B29,B36)</f>
        <v>4642</v>
      </c>
      <c r="C40" s="73">
        <f t="shared" ref="C40:J40" si="6">SUM(C12,C26:C29,C36)</f>
        <v>1816</v>
      </c>
      <c r="D40" s="73">
        <f t="shared" si="6"/>
        <v>6458</v>
      </c>
      <c r="E40" s="73">
        <f t="shared" si="6"/>
        <v>203</v>
      </c>
      <c r="F40" s="73">
        <f t="shared" si="6"/>
        <v>115</v>
      </c>
      <c r="G40" s="73">
        <f t="shared" si="6"/>
        <v>318</v>
      </c>
      <c r="H40" s="73">
        <f t="shared" si="6"/>
        <v>4845</v>
      </c>
      <c r="I40" s="73">
        <f t="shared" si="6"/>
        <v>1931</v>
      </c>
      <c r="J40" s="73">
        <f t="shared" si="6"/>
        <v>6776</v>
      </c>
    </row>
    <row r="41" spans="1:10" ht="14.15" customHeight="1">
      <c r="A41" s="62" t="s">
        <v>37</v>
      </c>
      <c r="B41" s="70">
        <f>SUM(B13,B30:B35,B37)</f>
        <v>10666</v>
      </c>
      <c r="C41" s="70">
        <f t="shared" ref="C41:J41" si="7">SUM(C13,C30:C35,C37)</f>
        <v>2247</v>
      </c>
      <c r="D41" s="70">
        <f t="shared" si="7"/>
        <v>12913</v>
      </c>
      <c r="E41" s="70">
        <f t="shared" si="7"/>
        <v>126</v>
      </c>
      <c r="F41" s="70">
        <f t="shared" si="7"/>
        <v>7</v>
      </c>
      <c r="G41" s="70">
        <f t="shared" si="7"/>
        <v>133</v>
      </c>
      <c r="H41" s="70">
        <f t="shared" si="7"/>
        <v>10792</v>
      </c>
      <c r="I41" s="70">
        <f t="shared" si="7"/>
        <v>2254</v>
      </c>
      <c r="J41" s="70">
        <f t="shared" si="7"/>
        <v>13046</v>
      </c>
    </row>
    <row r="42" spans="1:10" ht="13.5" customHeight="1">
      <c r="A42" s="131" t="s">
        <v>54</v>
      </c>
      <c r="B42" s="127">
        <f t="shared" ref="B42" si="8">SUM(B38:B41)</f>
        <v>28710</v>
      </c>
      <c r="C42" s="127">
        <f t="shared" ref="C42:J42" si="9">SUM(C38:C41)</f>
        <v>5821</v>
      </c>
      <c r="D42" s="127">
        <f t="shared" si="9"/>
        <v>34531</v>
      </c>
      <c r="E42" s="127">
        <f t="shared" si="9"/>
        <v>10711</v>
      </c>
      <c r="F42" s="127">
        <f t="shared" si="9"/>
        <v>2070</v>
      </c>
      <c r="G42" s="127">
        <f t="shared" si="9"/>
        <v>12781</v>
      </c>
      <c r="H42" s="127">
        <f t="shared" si="9"/>
        <v>39421</v>
      </c>
      <c r="I42" s="127">
        <f t="shared" si="9"/>
        <v>7891</v>
      </c>
      <c r="J42" s="127">
        <f t="shared" si="9"/>
        <v>47312</v>
      </c>
    </row>
    <row r="43" spans="1:10" ht="13.5" customHeight="1">
      <c r="A43" s="132"/>
      <c r="B43" s="128"/>
      <c r="C43" s="128"/>
      <c r="D43" s="128"/>
      <c r="E43" s="128"/>
      <c r="F43" s="128"/>
      <c r="G43" s="128"/>
      <c r="H43" s="128"/>
      <c r="I43" s="128"/>
      <c r="J43" s="128"/>
    </row>
    <row r="44" spans="1:10" ht="12" customHeight="1">
      <c r="A44" s="9"/>
    </row>
    <row r="45" spans="1:10" ht="12.65" customHeight="1">
      <c r="A45" s="1" t="s">
        <v>76</v>
      </c>
    </row>
  </sheetData>
  <sheetProtection algorithmName="SHA-512" hashValue="Uo24cjQW858Rv6tShqQRBt3ay3ugS4qRW6q2r1SIXFCiqUjH1e8D87Iu8G5RnVSIb0Nfp46twZBMvKENVOfEVQ==" saltValue="0eLo9LhUmH0UvZUCGNpZhA==" spinCount="100000" sheet="1" objects="1" scenarios="1"/>
  <mergeCells count="35">
    <mergeCell ref="A1:J1"/>
    <mergeCell ref="A2:J2"/>
    <mergeCell ref="A4:A8"/>
    <mergeCell ref="B4:D5"/>
    <mergeCell ref="E4:G5"/>
    <mergeCell ref="H4:J5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A38:A39"/>
    <mergeCell ref="B38:B39"/>
    <mergeCell ref="C38:C39"/>
    <mergeCell ref="D38:D39"/>
    <mergeCell ref="E38:E39"/>
    <mergeCell ref="A42:A43"/>
    <mergeCell ref="B42:B43"/>
    <mergeCell ref="C42:C43"/>
    <mergeCell ref="D42:D43"/>
    <mergeCell ref="E42:E43"/>
    <mergeCell ref="F38:F39"/>
    <mergeCell ref="G38:G39"/>
    <mergeCell ref="H38:H39"/>
    <mergeCell ref="I38:I39"/>
    <mergeCell ref="J38:J39"/>
    <mergeCell ref="F42:F43"/>
    <mergeCell ref="G42:G43"/>
    <mergeCell ref="H42:H43"/>
    <mergeCell ref="I42:I43"/>
    <mergeCell ref="J42:J43"/>
  </mergeCells>
  <pageMargins left="0.74803149606299213" right="0.74803149606299213" top="0.59055118110236227" bottom="0.39370078740157483" header="0.11811023622047245" footer="0.31496062992125984"/>
  <pageSetup paperSize="9" scale="85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86666-83B0-43B7-AE86-66EA3171E8FB}">
  <dimension ref="A1:K45"/>
  <sheetViews>
    <sheetView topLeftCell="A28" zoomScale="86" zoomScaleNormal="86" workbookViewId="0">
      <selection activeCell="H15" sqref="H15"/>
    </sheetView>
  </sheetViews>
  <sheetFormatPr defaultColWidth="9.1796875" defaultRowHeight="12.65" customHeight="1"/>
  <cols>
    <col min="1" max="1" width="23.453125" style="1" customWidth="1"/>
    <col min="2" max="10" width="12.7265625" style="1" customWidth="1"/>
    <col min="11" max="16384" width="9.1796875" style="1"/>
  </cols>
  <sheetData>
    <row r="1" spans="1:11" s="58" customFormat="1" ht="13.15" customHeight="1">
      <c r="A1" s="134" t="s">
        <v>112</v>
      </c>
      <c r="B1" s="134"/>
      <c r="C1" s="134"/>
      <c r="D1" s="134"/>
      <c r="E1" s="134"/>
      <c r="F1" s="134"/>
      <c r="G1" s="134"/>
      <c r="H1" s="134"/>
      <c r="I1" s="134"/>
      <c r="J1" s="134"/>
    </row>
    <row r="2" spans="1:11" s="58" customFormat="1" ht="13.15" customHeight="1">
      <c r="A2" s="135" t="s">
        <v>113</v>
      </c>
      <c r="B2" s="135"/>
      <c r="C2" s="135"/>
      <c r="D2" s="135"/>
      <c r="E2" s="135"/>
      <c r="F2" s="135"/>
      <c r="G2" s="135"/>
      <c r="H2" s="135"/>
      <c r="I2" s="135"/>
      <c r="J2" s="135"/>
    </row>
    <row r="4" spans="1:11" ht="12.65" customHeight="1">
      <c r="A4" s="111" t="s">
        <v>42</v>
      </c>
      <c r="B4" s="111" t="s">
        <v>43</v>
      </c>
      <c r="C4" s="114"/>
      <c r="D4" s="114"/>
      <c r="E4" s="111" t="s">
        <v>44</v>
      </c>
      <c r="F4" s="114"/>
      <c r="G4" s="114"/>
      <c r="H4" s="111" t="s">
        <v>45</v>
      </c>
      <c r="I4" s="114"/>
      <c r="J4" s="114"/>
    </row>
    <row r="5" spans="1:11" ht="12.65" customHeight="1">
      <c r="A5" s="112"/>
      <c r="B5" s="115"/>
      <c r="C5" s="115"/>
      <c r="D5" s="115"/>
      <c r="E5" s="115"/>
      <c r="F5" s="115"/>
      <c r="G5" s="115"/>
      <c r="H5" s="115"/>
      <c r="I5" s="115"/>
      <c r="J5" s="115"/>
    </row>
    <row r="6" spans="1:11" ht="17.149999999999999" customHeight="1">
      <c r="A6" s="112"/>
      <c r="B6" s="111" t="s">
        <v>79</v>
      </c>
      <c r="C6" s="111" t="s">
        <v>80</v>
      </c>
      <c r="D6" s="111" t="s">
        <v>49</v>
      </c>
      <c r="E6" s="111" t="s">
        <v>79</v>
      </c>
      <c r="F6" s="111" t="s">
        <v>80</v>
      </c>
      <c r="G6" s="111" t="s">
        <v>49</v>
      </c>
      <c r="H6" s="111" t="s">
        <v>79</v>
      </c>
      <c r="I6" s="111" t="s">
        <v>80</v>
      </c>
      <c r="J6" s="111" t="s">
        <v>49</v>
      </c>
    </row>
    <row r="7" spans="1:11" ht="17.149999999999999" customHeight="1">
      <c r="A7" s="112"/>
      <c r="B7" s="112"/>
      <c r="C7" s="112"/>
      <c r="D7" s="112"/>
      <c r="E7" s="112"/>
      <c r="F7" s="112"/>
      <c r="G7" s="112"/>
      <c r="H7" s="112"/>
      <c r="I7" s="112"/>
      <c r="J7" s="112"/>
    </row>
    <row r="8" spans="1:11" ht="17.149999999999999" customHeight="1">
      <c r="A8" s="113"/>
      <c r="B8" s="113"/>
      <c r="C8" s="113"/>
      <c r="D8" s="113"/>
      <c r="E8" s="113"/>
      <c r="F8" s="113"/>
      <c r="G8" s="113"/>
      <c r="H8" s="113"/>
      <c r="I8" s="113"/>
      <c r="J8" s="113"/>
    </row>
    <row r="9" spans="1:11" ht="14.15" customHeight="1">
      <c r="A9" s="103" t="s">
        <v>7</v>
      </c>
      <c r="B9" s="21">
        <v>2737</v>
      </c>
      <c r="C9" s="21">
        <v>32</v>
      </c>
      <c r="D9" s="69">
        <f>SUM(B9:C9)</f>
        <v>2769</v>
      </c>
      <c r="E9" s="21">
        <v>8116</v>
      </c>
      <c r="F9" s="21">
        <v>1613</v>
      </c>
      <c r="G9" s="69">
        <f>SUM(E9:F9)</f>
        <v>9729</v>
      </c>
      <c r="H9" s="73">
        <f>SUM(B9,E9)</f>
        <v>10853</v>
      </c>
      <c r="I9" s="94">
        <f>SUM(C9,F9)</f>
        <v>1645</v>
      </c>
      <c r="J9" s="73">
        <f>SUM(H9:I9)</f>
        <v>12498</v>
      </c>
    </row>
    <row r="10" spans="1:11" ht="14.15" customHeight="1">
      <c r="A10" s="103" t="s">
        <v>8</v>
      </c>
      <c r="B10" s="21">
        <v>490</v>
      </c>
      <c r="C10" s="21">
        <v>96</v>
      </c>
      <c r="D10" s="69">
        <f t="shared" ref="D10:D37" si="0">SUM(B10:C10)</f>
        <v>586</v>
      </c>
      <c r="E10" s="21">
        <v>596</v>
      </c>
      <c r="F10" s="21">
        <v>541</v>
      </c>
      <c r="G10" s="69">
        <f t="shared" ref="G10:G37" si="1">SUM(E10:F10)</f>
        <v>1137</v>
      </c>
      <c r="H10" s="73">
        <f t="shared" ref="H10:I37" si="2">SUM(B10,E10)</f>
        <v>1086</v>
      </c>
      <c r="I10" s="94">
        <f t="shared" si="2"/>
        <v>637</v>
      </c>
      <c r="J10" s="73">
        <f t="shared" ref="J10:J37" si="3">SUM(H10:I10)</f>
        <v>1723</v>
      </c>
    </row>
    <row r="11" spans="1:11" ht="14.15" customHeight="1">
      <c r="A11" s="103" t="s">
        <v>9</v>
      </c>
      <c r="B11" s="21">
        <v>1008</v>
      </c>
      <c r="C11" s="12">
        <v>0</v>
      </c>
      <c r="D11" s="69">
        <f t="shared" si="0"/>
        <v>1008</v>
      </c>
      <c r="E11" s="21">
        <v>1717</v>
      </c>
      <c r="F11" s="12">
        <v>0</v>
      </c>
      <c r="G11" s="69">
        <f t="shared" si="1"/>
        <v>1717</v>
      </c>
      <c r="H11" s="73">
        <f t="shared" si="2"/>
        <v>2725</v>
      </c>
      <c r="I11" s="94">
        <f t="shared" si="2"/>
        <v>0</v>
      </c>
      <c r="J11" s="73">
        <f t="shared" si="3"/>
        <v>2725</v>
      </c>
    </row>
    <row r="12" spans="1:11" ht="14.15" customHeight="1">
      <c r="A12" s="103" t="s">
        <v>10</v>
      </c>
      <c r="B12" s="21">
        <v>1735</v>
      </c>
      <c r="C12" s="21">
        <v>1473</v>
      </c>
      <c r="D12" s="69">
        <f t="shared" si="0"/>
        <v>3208</v>
      </c>
      <c r="E12" s="21">
        <v>189</v>
      </c>
      <c r="F12" s="12">
        <v>143</v>
      </c>
      <c r="G12" s="69">
        <f t="shared" si="1"/>
        <v>332</v>
      </c>
      <c r="H12" s="73">
        <f t="shared" si="2"/>
        <v>1924</v>
      </c>
      <c r="I12" s="94">
        <f t="shared" si="2"/>
        <v>1616</v>
      </c>
      <c r="J12" s="73">
        <f t="shared" si="3"/>
        <v>3540</v>
      </c>
      <c r="K12" s="59"/>
    </row>
    <row r="13" spans="1:11" ht="14.15" customHeight="1">
      <c r="A13" s="103" t="s">
        <v>11</v>
      </c>
      <c r="B13" s="21">
        <v>2743</v>
      </c>
      <c r="C13" s="21">
        <v>887</v>
      </c>
      <c r="D13" s="69">
        <f t="shared" si="0"/>
        <v>3630</v>
      </c>
      <c r="E13" s="21">
        <v>229</v>
      </c>
      <c r="F13" s="12">
        <v>11</v>
      </c>
      <c r="G13" s="69">
        <f t="shared" si="1"/>
        <v>240</v>
      </c>
      <c r="H13" s="73">
        <f t="shared" si="2"/>
        <v>2972</v>
      </c>
      <c r="I13" s="94">
        <f t="shared" si="2"/>
        <v>898</v>
      </c>
      <c r="J13" s="73">
        <f t="shared" si="3"/>
        <v>3870</v>
      </c>
    </row>
    <row r="14" spans="1:11" ht="14.15" customHeight="1">
      <c r="A14" s="103" t="s">
        <v>12</v>
      </c>
      <c r="B14" s="21">
        <v>702</v>
      </c>
      <c r="C14" s="12">
        <v>0</v>
      </c>
      <c r="D14" s="69">
        <f t="shared" si="0"/>
        <v>702</v>
      </c>
      <c r="E14" s="21">
        <v>0</v>
      </c>
      <c r="F14" s="12">
        <v>0</v>
      </c>
      <c r="G14" s="69">
        <f t="shared" si="1"/>
        <v>0</v>
      </c>
      <c r="H14" s="73">
        <f t="shared" si="2"/>
        <v>702</v>
      </c>
      <c r="I14" s="94">
        <f t="shared" si="2"/>
        <v>0</v>
      </c>
      <c r="J14" s="73">
        <f t="shared" si="3"/>
        <v>702</v>
      </c>
    </row>
    <row r="15" spans="1:11" ht="14.15" customHeight="1">
      <c r="A15" s="103" t="s">
        <v>13</v>
      </c>
      <c r="B15" s="21">
        <v>400</v>
      </c>
      <c r="C15" s="12">
        <v>452</v>
      </c>
      <c r="D15" s="69">
        <f t="shared" si="0"/>
        <v>852</v>
      </c>
      <c r="E15" s="21">
        <v>0</v>
      </c>
      <c r="F15" s="12">
        <v>90</v>
      </c>
      <c r="G15" s="69">
        <f t="shared" si="1"/>
        <v>90</v>
      </c>
      <c r="H15" s="73">
        <f t="shared" si="2"/>
        <v>400</v>
      </c>
      <c r="I15" s="94">
        <f t="shared" si="2"/>
        <v>542</v>
      </c>
      <c r="J15" s="73">
        <f t="shared" si="3"/>
        <v>942</v>
      </c>
    </row>
    <row r="16" spans="1:11" ht="14.15" customHeight="1">
      <c r="A16" s="103" t="s">
        <v>14</v>
      </c>
      <c r="B16" s="21">
        <v>830</v>
      </c>
      <c r="C16" s="21">
        <v>456</v>
      </c>
      <c r="D16" s="69">
        <f t="shared" si="0"/>
        <v>1286</v>
      </c>
      <c r="E16" s="21">
        <v>0</v>
      </c>
      <c r="F16" s="12">
        <v>0</v>
      </c>
      <c r="G16" s="69">
        <f t="shared" si="1"/>
        <v>0</v>
      </c>
      <c r="H16" s="73">
        <f t="shared" si="2"/>
        <v>830</v>
      </c>
      <c r="I16" s="94">
        <f t="shared" si="2"/>
        <v>456</v>
      </c>
      <c r="J16" s="73">
        <f t="shared" si="3"/>
        <v>1286</v>
      </c>
    </row>
    <row r="17" spans="1:10" ht="14.15" customHeight="1">
      <c r="A17" s="103" t="s">
        <v>15</v>
      </c>
      <c r="B17" s="60">
        <v>14</v>
      </c>
      <c r="C17" s="12">
        <v>80</v>
      </c>
      <c r="D17" s="69">
        <f t="shared" si="0"/>
        <v>94</v>
      </c>
      <c r="E17" s="21">
        <v>130</v>
      </c>
      <c r="F17" s="12">
        <v>0</v>
      </c>
      <c r="G17" s="69">
        <f t="shared" si="1"/>
        <v>130</v>
      </c>
      <c r="H17" s="73">
        <f t="shared" si="2"/>
        <v>144</v>
      </c>
      <c r="I17" s="94">
        <f t="shared" si="2"/>
        <v>80</v>
      </c>
      <c r="J17" s="73">
        <f t="shared" si="3"/>
        <v>224</v>
      </c>
    </row>
    <row r="18" spans="1:10" ht="14.15" customHeight="1">
      <c r="A18" s="103" t="s">
        <v>16</v>
      </c>
      <c r="B18" s="21">
        <v>378</v>
      </c>
      <c r="C18" s="12">
        <v>27</v>
      </c>
      <c r="D18" s="69">
        <f t="shared" si="0"/>
        <v>405</v>
      </c>
      <c r="E18" s="12">
        <v>0</v>
      </c>
      <c r="F18" s="12">
        <v>0</v>
      </c>
      <c r="G18" s="69">
        <f t="shared" si="1"/>
        <v>0</v>
      </c>
      <c r="H18" s="73">
        <f t="shared" si="2"/>
        <v>378</v>
      </c>
      <c r="I18" s="94">
        <f t="shared" si="2"/>
        <v>27</v>
      </c>
      <c r="J18" s="73">
        <f t="shared" si="3"/>
        <v>405</v>
      </c>
    </row>
    <row r="19" spans="1:10" ht="14.15" customHeight="1">
      <c r="A19" s="103" t="s">
        <v>17</v>
      </c>
      <c r="B19" s="21">
        <v>318</v>
      </c>
      <c r="C19" s="12">
        <v>0</v>
      </c>
      <c r="D19" s="69">
        <f t="shared" si="0"/>
        <v>318</v>
      </c>
      <c r="E19" s="12">
        <v>0</v>
      </c>
      <c r="F19" s="12">
        <v>0</v>
      </c>
      <c r="G19" s="69">
        <f t="shared" si="1"/>
        <v>0</v>
      </c>
      <c r="H19" s="73">
        <f t="shared" si="2"/>
        <v>318</v>
      </c>
      <c r="I19" s="94">
        <f t="shared" si="2"/>
        <v>0</v>
      </c>
      <c r="J19" s="73">
        <f t="shared" si="3"/>
        <v>318</v>
      </c>
    </row>
    <row r="20" spans="1:10" ht="14.15" customHeight="1">
      <c r="A20" s="63" t="s">
        <v>18</v>
      </c>
      <c r="B20" s="12">
        <v>0</v>
      </c>
      <c r="C20" s="12">
        <v>0</v>
      </c>
      <c r="D20" s="69">
        <f t="shared" si="0"/>
        <v>0</v>
      </c>
      <c r="E20" s="21">
        <v>0</v>
      </c>
      <c r="F20" s="12">
        <v>0</v>
      </c>
      <c r="G20" s="69">
        <f t="shared" si="1"/>
        <v>0</v>
      </c>
      <c r="H20" s="73">
        <f t="shared" si="2"/>
        <v>0</v>
      </c>
      <c r="I20" s="94">
        <f t="shared" si="2"/>
        <v>0</v>
      </c>
      <c r="J20" s="73">
        <f t="shared" si="3"/>
        <v>0</v>
      </c>
    </row>
    <row r="21" spans="1:10" ht="14.15" customHeight="1">
      <c r="A21" s="63" t="s">
        <v>19</v>
      </c>
      <c r="B21" s="12">
        <v>2961</v>
      </c>
      <c r="C21" s="12">
        <v>103</v>
      </c>
      <c r="D21" s="69">
        <f t="shared" si="0"/>
        <v>3064</v>
      </c>
      <c r="E21" s="21">
        <v>591</v>
      </c>
      <c r="F21" s="12">
        <v>87</v>
      </c>
      <c r="G21" s="69">
        <f t="shared" si="1"/>
        <v>678</v>
      </c>
      <c r="H21" s="73">
        <f t="shared" si="2"/>
        <v>3552</v>
      </c>
      <c r="I21" s="94">
        <f t="shared" si="2"/>
        <v>190</v>
      </c>
      <c r="J21" s="73">
        <f t="shared" si="3"/>
        <v>3742</v>
      </c>
    </row>
    <row r="22" spans="1:10" ht="14.15" customHeight="1">
      <c r="A22" s="63" t="s">
        <v>20</v>
      </c>
      <c r="B22" s="21">
        <v>24</v>
      </c>
      <c r="C22" s="12">
        <v>4</v>
      </c>
      <c r="D22" s="69">
        <f t="shared" si="0"/>
        <v>28</v>
      </c>
      <c r="E22" s="21">
        <v>0</v>
      </c>
      <c r="F22" s="12">
        <v>0</v>
      </c>
      <c r="G22" s="69">
        <f t="shared" si="1"/>
        <v>0</v>
      </c>
      <c r="H22" s="73">
        <f t="shared" si="2"/>
        <v>24</v>
      </c>
      <c r="I22" s="94">
        <f t="shared" si="2"/>
        <v>4</v>
      </c>
      <c r="J22" s="73">
        <f t="shared" si="3"/>
        <v>28</v>
      </c>
    </row>
    <row r="23" spans="1:10" ht="14.15" customHeight="1">
      <c r="A23" s="103" t="s">
        <v>21</v>
      </c>
      <c r="B23" s="21">
        <v>0</v>
      </c>
      <c r="C23" s="12">
        <v>0</v>
      </c>
      <c r="D23" s="69">
        <f t="shared" si="0"/>
        <v>0</v>
      </c>
      <c r="E23" s="21">
        <v>0</v>
      </c>
      <c r="F23" s="12">
        <v>0</v>
      </c>
      <c r="G23" s="69">
        <f t="shared" si="1"/>
        <v>0</v>
      </c>
      <c r="H23" s="73">
        <f t="shared" si="2"/>
        <v>0</v>
      </c>
      <c r="I23" s="94">
        <f t="shared" si="2"/>
        <v>0</v>
      </c>
      <c r="J23" s="73">
        <f t="shared" si="3"/>
        <v>0</v>
      </c>
    </row>
    <row r="24" spans="1:10" ht="14.15" customHeight="1">
      <c r="A24" s="103" t="s">
        <v>22</v>
      </c>
      <c r="B24" s="21">
        <v>0</v>
      </c>
      <c r="C24" s="12">
        <v>0</v>
      </c>
      <c r="D24" s="69">
        <f t="shared" si="0"/>
        <v>0</v>
      </c>
      <c r="E24" s="12">
        <v>0</v>
      </c>
      <c r="F24" s="12">
        <v>0</v>
      </c>
      <c r="G24" s="69">
        <f t="shared" si="1"/>
        <v>0</v>
      </c>
      <c r="H24" s="73">
        <f t="shared" si="2"/>
        <v>0</v>
      </c>
      <c r="I24" s="94">
        <f t="shared" si="2"/>
        <v>0</v>
      </c>
      <c r="J24" s="73">
        <f t="shared" si="3"/>
        <v>0</v>
      </c>
    </row>
    <row r="25" spans="1:10" ht="14.15" customHeight="1">
      <c r="A25" s="103" t="s">
        <v>23</v>
      </c>
      <c r="B25" s="21">
        <v>22</v>
      </c>
      <c r="C25" s="12">
        <v>0</v>
      </c>
      <c r="D25" s="69">
        <f t="shared" si="0"/>
        <v>22</v>
      </c>
      <c r="E25" s="12">
        <v>0</v>
      </c>
      <c r="F25" s="12">
        <v>0</v>
      </c>
      <c r="G25" s="69">
        <f t="shared" si="1"/>
        <v>0</v>
      </c>
      <c r="H25" s="73">
        <f t="shared" si="2"/>
        <v>22</v>
      </c>
      <c r="I25" s="94">
        <f t="shared" si="2"/>
        <v>0</v>
      </c>
      <c r="J25" s="73">
        <f t="shared" si="3"/>
        <v>22</v>
      </c>
    </row>
    <row r="26" spans="1:10" ht="14.15" customHeight="1">
      <c r="A26" s="103" t="s">
        <v>24</v>
      </c>
      <c r="B26" s="21">
        <v>421</v>
      </c>
      <c r="C26" s="21">
        <v>202</v>
      </c>
      <c r="D26" s="69">
        <f t="shared" si="0"/>
        <v>623</v>
      </c>
      <c r="E26" s="21">
        <v>33</v>
      </c>
      <c r="F26" s="12">
        <v>0</v>
      </c>
      <c r="G26" s="69">
        <f t="shared" si="1"/>
        <v>33</v>
      </c>
      <c r="H26" s="73">
        <f t="shared" si="2"/>
        <v>454</v>
      </c>
      <c r="I26" s="94">
        <f t="shared" si="2"/>
        <v>202</v>
      </c>
      <c r="J26" s="73">
        <f t="shared" si="3"/>
        <v>656</v>
      </c>
    </row>
    <row r="27" spans="1:10" ht="14.15" customHeight="1">
      <c r="A27" s="103" t="s">
        <v>25</v>
      </c>
      <c r="B27" s="21">
        <v>400</v>
      </c>
      <c r="C27" s="12">
        <v>14</v>
      </c>
      <c r="D27" s="69">
        <f t="shared" si="0"/>
        <v>414</v>
      </c>
      <c r="E27" s="12">
        <v>0</v>
      </c>
      <c r="F27" s="12">
        <v>0</v>
      </c>
      <c r="G27" s="69">
        <f t="shared" si="1"/>
        <v>0</v>
      </c>
      <c r="H27" s="73">
        <f t="shared" si="2"/>
        <v>400</v>
      </c>
      <c r="I27" s="94">
        <f t="shared" si="2"/>
        <v>14</v>
      </c>
      <c r="J27" s="73">
        <f t="shared" si="3"/>
        <v>414</v>
      </c>
    </row>
    <row r="28" spans="1:10" ht="14.15" customHeight="1">
      <c r="A28" s="103" t="s">
        <v>26</v>
      </c>
      <c r="B28" s="21">
        <v>309</v>
      </c>
      <c r="C28" s="21">
        <v>29</v>
      </c>
      <c r="D28" s="69">
        <f t="shared" si="0"/>
        <v>338</v>
      </c>
      <c r="E28" s="12">
        <v>0</v>
      </c>
      <c r="F28" s="21">
        <v>1</v>
      </c>
      <c r="G28" s="69">
        <f t="shared" si="1"/>
        <v>1</v>
      </c>
      <c r="H28" s="73">
        <f t="shared" si="2"/>
        <v>309</v>
      </c>
      <c r="I28" s="94">
        <f t="shared" si="2"/>
        <v>30</v>
      </c>
      <c r="J28" s="73">
        <f t="shared" si="3"/>
        <v>339</v>
      </c>
    </row>
    <row r="29" spans="1:10" ht="14.15" customHeight="1">
      <c r="A29" s="103" t="s">
        <v>27</v>
      </c>
      <c r="B29" s="21">
        <v>696</v>
      </c>
      <c r="C29" s="12">
        <v>50</v>
      </c>
      <c r="D29" s="69">
        <f t="shared" si="0"/>
        <v>746</v>
      </c>
      <c r="E29" s="21">
        <v>22</v>
      </c>
      <c r="F29" s="12">
        <v>0</v>
      </c>
      <c r="G29" s="69">
        <f t="shared" si="1"/>
        <v>22</v>
      </c>
      <c r="H29" s="73">
        <f t="shared" si="2"/>
        <v>718</v>
      </c>
      <c r="I29" s="94">
        <f t="shared" si="2"/>
        <v>50</v>
      </c>
      <c r="J29" s="73">
        <f t="shared" si="3"/>
        <v>768</v>
      </c>
    </row>
    <row r="30" spans="1:10" ht="14.15" customHeight="1">
      <c r="A30" s="103" t="s">
        <v>28</v>
      </c>
      <c r="B30" s="21">
        <v>409</v>
      </c>
      <c r="C30" s="21">
        <v>251</v>
      </c>
      <c r="D30" s="69">
        <f t="shared" si="0"/>
        <v>660</v>
      </c>
      <c r="E30" s="12">
        <v>0</v>
      </c>
      <c r="F30" s="21">
        <v>0</v>
      </c>
      <c r="G30" s="69">
        <f t="shared" si="1"/>
        <v>0</v>
      </c>
      <c r="H30" s="73">
        <f t="shared" si="2"/>
        <v>409</v>
      </c>
      <c r="I30" s="94">
        <f t="shared" si="2"/>
        <v>251</v>
      </c>
      <c r="J30" s="73">
        <f t="shared" si="3"/>
        <v>660</v>
      </c>
    </row>
    <row r="31" spans="1:10" ht="14.15" customHeight="1">
      <c r="A31" s="103" t="s">
        <v>29</v>
      </c>
      <c r="B31" s="21">
        <v>3140</v>
      </c>
      <c r="C31" s="21">
        <v>1280</v>
      </c>
      <c r="D31" s="69">
        <f t="shared" si="0"/>
        <v>4420</v>
      </c>
      <c r="E31" s="21">
        <v>0</v>
      </c>
      <c r="F31" s="12">
        <v>2</v>
      </c>
      <c r="G31" s="69">
        <f t="shared" si="1"/>
        <v>2</v>
      </c>
      <c r="H31" s="73">
        <f t="shared" si="2"/>
        <v>3140</v>
      </c>
      <c r="I31" s="94">
        <f t="shared" si="2"/>
        <v>1282</v>
      </c>
      <c r="J31" s="73">
        <f t="shared" si="3"/>
        <v>4422</v>
      </c>
    </row>
    <row r="32" spans="1:10" ht="14.15" customHeight="1">
      <c r="A32" s="103" t="s">
        <v>30</v>
      </c>
      <c r="B32" s="21">
        <v>574</v>
      </c>
      <c r="C32" s="12">
        <v>0</v>
      </c>
      <c r="D32" s="69">
        <f t="shared" si="0"/>
        <v>574</v>
      </c>
      <c r="E32" s="12">
        <v>0</v>
      </c>
      <c r="F32" s="12">
        <v>0</v>
      </c>
      <c r="G32" s="69">
        <f t="shared" si="1"/>
        <v>0</v>
      </c>
      <c r="H32" s="73">
        <f t="shared" si="2"/>
        <v>574</v>
      </c>
      <c r="I32" s="94">
        <f t="shared" si="2"/>
        <v>0</v>
      </c>
      <c r="J32" s="73">
        <f t="shared" si="3"/>
        <v>574</v>
      </c>
    </row>
    <row r="33" spans="1:10" ht="14.15" customHeight="1">
      <c r="A33" s="103" t="s">
        <v>31</v>
      </c>
      <c r="B33" s="21">
        <v>78</v>
      </c>
      <c r="C33" s="12">
        <v>8</v>
      </c>
      <c r="D33" s="69">
        <f t="shared" si="0"/>
        <v>86</v>
      </c>
      <c r="E33" s="12">
        <v>0</v>
      </c>
      <c r="F33" s="12">
        <v>0</v>
      </c>
      <c r="G33" s="69">
        <f t="shared" si="1"/>
        <v>0</v>
      </c>
      <c r="H33" s="73">
        <f t="shared" si="2"/>
        <v>78</v>
      </c>
      <c r="I33" s="94">
        <f t="shared" si="2"/>
        <v>8</v>
      </c>
      <c r="J33" s="73">
        <f t="shared" si="3"/>
        <v>86</v>
      </c>
    </row>
    <row r="34" spans="1:10" ht="14.15" customHeight="1">
      <c r="A34" s="103" t="s">
        <v>32</v>
      </c>
      <c r="B34" s="21">
        <v>482</v>
      </c>
      <c r="C34" s="12">
        <v>64</v>
      </c>
      <c r="D34" s="69">
        <f t="shared" si="0"/>
        <v>546</v>
      </c>
      <c r="E34" s="12">
        <v>0</v>
      </c>
      <c r="F34" s="12">
        <v>0</v>
      </c>
      <c r="G34" s="69">
        <f t="shared" si="1"/>
        <v>0</v>
      </c>
      <c r="H34" s="73">
        <f t="shared" si="2"/>
        <v>482</v>
      </c>
      <c r="I34" s="94">
        <f t="shared" si="2"/>
        <v>64</v>
      </c>
      <c r="J34" s="73">
        <f t="shared" si="3"/>
        <v>546</v>
      </c>
    </row>
    <row r="35" spans="1:10" ht="14.15" customHeight="1">
      <c r="A35" s="103" t="s">
        <v>81</v>
      </c>
      <c r="B35" s="21">
        <v>678</v>
      </c>
      <c r="C35" s="12">
        <v>0</v>
      </c>
      <c r="D35" s="69">
        <f t="shared" si="0"/>
        <v>678</v>
      </c>
      <c r="E35" s="12">
        <v>0</v>
      </c>
      <c r="F35" s="12">
        <v>0</v>
      </c>
      <c r="G35" s="69">
        <f t="shared" si="1"/>
        <v>0</v>
      </c>
      <c r="H35" s="73">
        <f t="shared" si="2"/>
        <v>678</v>
      </c>
      <c r="I35" s="94">
        <f t="shared" si="2"/>
        <v>0</v>
      </c>
      <c r="J35" s="73">
        <f t="shared" si="3"/>
        <v>678</v>
      </c>
    </row>
    <row r="36" spans="1:10" ht="14.15" customHeight="1">
      <c r="A36" s="103" t="s">
        <v>33</v>
      </c>
      <c r="B36" s="21">
        <v>0</v>
      </c>
      <c r="C36" s="12">
        <v>0</v>
      </c>
      <c r="D36" s="69">
        <f t="shared" si="0"/>
        <v>0</v>
      </c>
      <c r="E36" s="12">
        <v>0</v>
      </c>
      <c r="F36" s="12">
        <v>0</v>
      </c>
      <c r="G36" s="69">
        <f t="shared" si="1"/>
        <v>0</v>
      </c>
      <c r="H36" s="73">
        <f t="shared" si="2"/>
        <v>0</v>
      </c>
      <c r="I36" s="94">
        <f t="shared" si="2"/>
        <v>0</v>
      </c>
      <c r="J36" s="73">
        <f t="shared" si="3"/>
        <v>0</v>
      </c>
    </row>
    <row r="37" spans="1:10" ht="14.15" customHeight="1">
      <c r="A37" s="103" t="s">
        <v>34</v>
      </c>
      <c r="B37" s="21">
        <v>2664</v>
      </c>
      <c r="C37" s="12">
        <v>106</v>
      </c>
      <c r="D37" s="69">
        <f t="shared" si="0"/>
        <v>2770</v>
      </c>
      <c r="E37" s="12">
        <v>0</v>
      </c>
      <c r="F37" s="12">
        <v>0</v>
      </c>
      <c r="G37" s="69">
        <f t="shared" si="1"/>
        <v>0</v>
      </c>
      <c r="H37" s="73">
        <f t="shared" si="2"/>
        <v>2664</v>
      </c>
      <c r="I37" s="94">
        <f t="shared" si="2"/>
        <v>106</v>
      </c>
      <c r="J37" s="73">
        <f t="shared" si="3"/>
        <v>2770</v>
      </c>
    </row>
    <row r="38" spans="1:10" ht="13.5" customHeight="1">
      <c r="A38" s="131" t="s">
        <v>53</v>
      </c>
      <c r="B38" s="129">
        <f>SUM(B9:B11,B14:B25)</f>
        <v>9884</v>
      </c>
      <c r="C38" s="129">
        <f t="shared" ref="C38:J38" si="4">SUM(C9:C11,C14:C25)</f>
        <v>1250</v>
      </c>
      <c r="D38" s="129">
        <f t="shared" si="4"/>
        <v>11134</v>
      </c>
      <c r="E38" s="129">
        <f t="shared" si="4"/>
        <v>11150</v>
      </c>
      <c r="F38" s="129">
        <f t="shared" si="4"/>
        <v>2331</v>
      </c>
      <c r="G38" s="129">
        <f t="shared" si="4"/>
        <v>13481</v>
      </c>
      <c r="H38" s="129">
        <f t="shared" si="4"/>
        <v>21034</v>
      </c>
      <c r="I38" s="129">
        <f t="shared" si="4"/>
        <v>3581</v>
      </c>
      <c r="J38" s="129">
        <f t="shared" si="4"/>
        <v>24615</v>
      </c>
    </row>
    <row r="39" spans="1:10" ht="13.5" customHeight="1">
      <c r="A39" s="133"/>
      <c r="B39" s="130"/>
      <c r="C39" s="130"/>
      <c r="D39" s="130"/>
      <c r="E39" s="130"/>
      <c r="F39" s="130"/>
      <c r="G39" s="130"/>
      <c r="H39" s="130"/>
      <c r="I39" s="130"/>
      <c r="J39" s="130"/>
    </row>
    <row r="40" spans="1:10" ht="14.15" customHeight="1">
      <c r="A40" s="103" t="s">
        <v>36</v>
      </c>
      <c r="B40" s="73">
        <f>SUM(B12,B26:B29,B36)</f>
        <v>3561</v>
      </c>
      <c r="C40" s="73">
        <f t="shared" ref="C40:J40" si="5">SUM(C12,C26:C29,C36)</f>
        <v>1768</v>
      </c>
      <c r="D40" s="73">
        <f t="shared" si="5"/>
        <v>5329</v>
      </c>
      <c r="E40" s="73">
        <f t="shared" si="5"/>
        <v>244</v>
      </c>
      <c r="F40" s="73">
        <f t="shared" si="5"/>
        <v>144</v>
      </c>
      <c r="G40" s="73">
        <f t="shared" si="5"/>
        <v>388</v>
      </c>
      <c r="H40" s="73">
        <f t="shared" si="5"/>
        <v>3805</v>
      </c>
      <c r="I40" s="73">
        <f t="shared" si="5"/>
        <v>1912</v>
      </c>
      <c r="J40" s="73">
        <f t="shared" si="5"/>
        <v>5717</v>
      </c>
    </row>
    <row r="41" spans="1:10" ht="14.15" customHeight="1">
      <c r="A41" s="103" t="s">
        <v>37</v>
      </c>
      <c r="B41" s="70">
        <f>SUM(B13,B30:B35,B37)</f>
        <v>10768</v>
      </c>
      <c r="C41" s="70">
        <f t="shared" ref="C41:J41" si="6">SUM(C13,C30:C35,C37)</f>
        <v>2596</v>
      </c>
      <c r="D41" s="70">
        <f t="shared" si="6"/>
        <v>13364</v>
      </c>
      <c r="E41" s="70">
        <f t="shared" si="6"/>
        <v>229</v>
      </c>
      <c r="F41" s="70">
        <f t="shared" si="6"/>
        <v>13</v>
      </c>
      <c r="G41" s="70">
        <f t="shared" si="6"/>
        <v>242</v>
      </c>
      <c r="H41" s="70">
        <f t="shared" si="6"/>
        <v>10997</v>
      </c>
      <c r="I41" s="70">
        <f t="shared" si="6"/>
        <v>2609</v>
      </c>
      <c r="J41" s="70">
        <f t="shared" si="6"/>
        <v>13606</v>
      </c>
    </row>
    <row r="42" spans="1:10" ht="13.5" customHeight="1">
      <c r="A42" s="131" t="s">
        <v>54</v>
      </c>
      <c r="B42" s="127">
        <f t="shared" ref="B42" si="7">SUM(B38:B41)</f>
        <v>24213</v>
      </c>
      <c r="C42" s="127">
        <f t="shared" ref="C42:J42" si="8">SUM(C38:C41)</f>
        <v>5614</v>
      </c>
      <c r="D42" s="127">
        <f t="shared" si="8"/>
        <v>29827</v>
      </c>
      <c r="E42" s="127">
        <f t="shared" si="8"/>
        <v>11623</v>
      </c>
      <c r="F42" s="127">
        <f t="shared" si="8"/>
        <v>2488</v>
      </c>
      <c r="G42" s="127">
        <f t="shared" si="8"/>
        <v>14111</v>
      </c>
      <c r="H42" s="127">
        <f t="shared" si="8"/>
        <v>35836</v>
      </c>
      <c r="I42" s="127">
        <f t="shared" si="8"/>
        <v>8102</v>
      </c>
      <c r="J42" s="127">
        <f t="shared" si="8"/>
        <v>43938</v>
      </c>
    </row>
    <row r="43" spans="1:10" ht="13.5" customHeight="1">
      <c r="A43" s="132"/>
      <c r="B43" s="128"/>
      <c r="C43" s="128"/>
      <c r="D43" s="128"/>
      <c r="E43" s="128"/>
      <c r="F43" s="128"/>
      <c r="G43" s="128"/>
      <c r="H43" s="128"/>
      <c r="I43" s="128"/>
      <c r="J43" s="128"/>
    </row>
    <row r="44" spans="1:10" ht="12" customHeight="1">
      <c r="A44" s="9"/>
    </row>
    <row r="45" spans="1:10" ht="12.65" customHeight="1">
      <c r="A45" s="1" t="s">
        <v>76</v>
      </c>
    </row>
  </sheetData>
  <sheetProtection algorithmName="SHA-512" hashValue="Uo24cjQW858Rv6tShqQRBt3ay3ugS4qRW6q2r1SIXFCiqUjH1e8D87Iu8G5RnVSIb0Nfp46twZBMvKENVOfEVQ==" saltValue="0eLo9LhUmH0UvZUCGNpZhA==" spinCount="100000" sheet="1" objects="1" scenarios="1"/>
  <mergeCells count="35">
    <mergeCell ref="F42:F43"/>
    <mergeCell ref="G42:G43"/>
    <mergeCell ref="H42:H43"/>
    <mergeCell ref="I42:I43"/>
    <mergeCell ref="J42:J43"/>
    <mergeCell ref="F38:F39"/>
    <mergeCell ref="G38:G39"/>
    <mergeCell ref="H38:H39"/>
    <mergeCell ref="I38:I39"/>
    <mergeCell ref="J38:J39"/>
    <mergeCell ref="A42:A43"/>
    <mergeCell ref="B42:B43"/>
    <mergeCell ref="C42:C43"/>
    <mergeCell ref="D42:D43"/>
    <mergeCell ref="E42:E43"/>
    <mergeCell ref="A38:A39"/>
    <mergeCell ref="B38:B39"/>
    <mergeCell ref="C38:C39"/>
    <mergeCell ref="D38:D39"/>
    <mergeCell ref="E38:E39"/>
    <mergeCell ref="A1:J1"/>
    <mergeCell ref="A2:J2"/>
    <mergeCell ref="A4:A8"/>
    <mergeCell ref="B4:D5"/>
    <mergeCell ref="E4:G5"/>
    <mergeCell ref="H4:J5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ageMargins left="0.74803149606299213" right="0.74803149606299213" top="0.59055118110236227" bottom="0.39370078740157483" header="0.11811023622047245" footer="0.31496062992125984"/>
  <pageSetup paperSize="9" scale="85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8C7C-ED07-40FD-8F12-7B8F8922C411}">
  <dimension ref="A1:K45"/>
  <sheetViews>
    <sheetView topLeftCell="A16" zoomScale="70" zoomScaleNormal="70" workbookViewId="0">
      <selection activeCell="I31" sqref="I31"/>
    </sheetView>
  </sheetViews>
  <sheetFormatPr defaultColWidth="9.1796875" defaultRowHeight="12.65" customHeight="1"/>
  <cols>
    <col min="1" max="1" width="23.453125" style="1" customWidth="1"/>
    <col min="2" max="10" width="12.7265625" style="1" customWidth="1"/>
    <col min="11" max="16384" width="9.1796875" style="1"/>
  </cols>
  <sheetData>
    <row r="1" spans="1:11" s="58" customFormat="1" ht="13.15" customHeight="1">
      <c r="A1" s="134" t="s">
        <v>128</v>
      </c>
      <c r="B1" s="134"/>
      <c r="C1" s="134"/>
      <c r="D1" s="134"/>
      <c r="E1" s="134"/>
      <c r="F1" s="134"/>
      <c r="G1" s="134"/>
      <c r="H1" s="134"/>
      <c r="I1" s="134"/>
      <c r="J1" s="134"/>
    </row>
    <row r="2" spans="1:11" s="58" customFormat="1" ht="13.15" customHeight="1">
      <c r="A2" s="135" t="s">
        <v>129</v>
      </c>
      <c r="B2" s="135"/>
      <c r="C2" s="135"/>
      <c r="D2" s="135"/>
      <c r="E2" s="135"/>
      <c r="F2" s="135"/>
      <c r="G2" s="135"/>
      <c r="H2" s="135"/>
      <c r="I2" s="135"/>
      <c r="J2" s="135"/>
    </row>
    <row r="4" spans="1:11" ht="12.65" customHeight="1">
      <c r="A4" s="111" t="s">
        <v>42</v>
      </c>
      <c r="B4" s="111" t="s">
        <v>43</v>
      </c>
      <c r="C4" s="114"/>
      <c r="D4" s="114"/>
      <c r="E4" s="111" t="s">
        <v>44</v>
      </c>
      <c r="F4" s="114"/>
      <c r="G4" s="114"/>
      <c r="H4" s="111" t="s">
        <v>45</v>
      </c>
      <c r="I4" s="114"/>
      <c r="J4" s="114"/>
    </row>
    <row r="5" spans="1:11" ht="12.65" customHeight="1">
      <c r="A5" s="112"/>
      <c r="B5" s="115"/>
      <c r="C5" s="115"/>
      <c r="D5" s="115"/>
      <c r="E5" s="115"/>
      <c r="F5" s="115"/>
      <c r="G5" s="115"/>
      <c r="H5" s="115"/>
      <c r="I5" s="115"/>
      <c r="J5" s="115"/>
    </row>
    <row r="6" spans="1:11" ht="17.149999999999999" customHeight="1">
      <c r="A6" s="112"/>
      <c r="B6" s="111" t="s">
        <v>79</v>
      </c>
      <c r="C6" s="111" t="s">
        <v>80</v>
      </c>
      <c r="D6" s="111" t="s">
        <v>49</v>
      </c>
      <c r="E6" s="111" t="s">
        <v>79</v>
      </c>
      <c r="F6" s="111" t="s">
        <v>80</v>
      </c>
      <c r="G6" s="111" t="s">
        <v>49</v>
      </c>
      <c r="H6" s="111" t="s">
        <v>79</v>
      </c>
      <c r="I6" s="111" t="s">
        <v>80</v>
      </c>
      <c r="J6" s="111" t="s">
        <v>49</v>
      </c>
    </row>
    <row r="7" spans="1:11" ht="17.149999999999999" customHeight="1">
      <c r="A7" s="112"/>
      <c r="B7" s="112"/>
      <c r="C7" s="112"/>
      <c r="D7" s="112"/>
      <c r="E7" s="112"/>
      <c r="F7" s="112"/>
      <c r="G7" s="112"/>
      <c r="H7" s="112"/>
      <c r="I7" s="112"/>
      <c r="J7" s="112"/>
    </row>
    <row r="8" spans="1:11" ht="17.149999999999999" customHeight="1">
      <c r="A8" s="113"/>
      <c r="B8" s="113"/>
      <c r="C8" s="113"/>
      <c r="D8" s="113"/>
      <c r="E8" s="113"/>
      <c r="F8" s="113"/>
      <c r="G8" s="113"/>
      <c r="H8" s="113"/>
      <c r="I8" s="113"/>
      <c r="J8" s="113"/>
    </row>
    <row r="9" spans="1:11" ht="14.15" customHeight="1">
      <c r="A9" s="107" t="s">
        <v>7</v>
      </c>
      <c r="B9" s="21">
        <v>7206</v>
      </c>
      <c r="C9" s="21">
        <v>473</v>
      </c>
      <c r="D9" s="69">
        <f>SUM(B9:C9)</f>
        <v>7679</v>
      </c>
      <c r="E9" s="21">
        <v>10306</v>
      </c>
      <c r="F9" s="21">
        <v>2153</v>
      </c>
      <c r="G9" s="69">
        <f>SUM(E9:F9)</f>
        <v>12459</v>
      </c>
      <c r="H9" s="73">
        <f>SUM(B9,E9)</f>
        <v>17512</v>
      </c>
      <c r="I9" s="94">
        <f>SUM(C9,F9)</f>
        <v>2626</v>
      </c>
      <c r="J9" s="73">
        <f>SUM(H9:I9)</f>
        <v>20138</v>
      </c>
    </row>
    <row r="10" spans="1:11" ht="14.15" customHeight="1">
      <c r="A10" s="107" t="s">
        <v>8</v>
      </c>
      <c r="B10" s="21">
        <v>8616</v>
      </c>
      <c r="C10" s="21">
        <v>235</v>
      </c>
      <c r="D10" s="69">
        <f t="shared" ref="D10:D37" si="0">SUM(B10:C10)</f>
        <v>8851</v>
      </c>
      <c r="E10" s="21">
        <v>938</v>
      </c>
      <c r="F10" s="21">
        <v>760</v>
      </c>
      <c r="G10" s="69">
        <f t="shared" ref="G10:G37" si="1">SUM(E10:F10)</f>
        <v>1698</v>
      </c>
      <c r="H10" s="73">
        <f t="shared" ref="H10:I37" si="2">SUM(B10,E10)</f>
        <v>9554</v>
      </c>
      <c r="I10" s="94">
        <f t="shared" si="2"/>
        <v>995</v>
      </c>
      <c r="J10" s="73">
        <f t="shared" ref="J10:J37" si="3">SUM(H10:I10)</f>
        <v>10549</v>
      </c>
    </row>
    <row r="11" spans="1:11" ht="14.15" customHeight="1">
      <c r="A11" s="107" t="s">
        <v>9</v>
      </c>
      <c r="B11" s="21">
        <v>4810</v>
      </c>
      <c r="C11" s="12">
        <v>0</v>
      </c>
      <c r="D11" s="69">
        <f t="shared" si="0"/>
        <v>4810</v>
      </c>
      <c r="E11" s="21">
        <v>2018</v>
      </c>
      <c r="F11" s="12">
        <v>0</v>
      </c>
      <c r="G11" s="69">
        <f t="shared" si="1"/>
        <v>2018</v>
      </c>
      <c r="H11" s="73">
        <f t="shared" si="2"/>
        <v>6828</v>
      </c>
      <c r="I11" s="94">
        <f t="shared" si="2"/>
        <v>0</v>
      </c>
      <c r="J11" s="73">
        <f t="shared" si="3"/>
        <v>6828</v>
      </c>
    </row>
    <row r="12" spans="1:11" ht="14.15" customHeight="1">
      <c r="A12" s="107" t="s">
        <v>10</v>
      </c>
      <c r="B12" s="21">
        <v>6579</v>
      </c>
      <c r="C12" s="21">
        <v>1960</v>
      </c>
      <c r="D12" s="69">
        <f t="shared" si="0"/>
        <v>8539</v>
      </c>
      <c r="E12" s="21">
        <v>171</v>
      </c>
      <c r="F12" s="12">
        <v>266</v>
      </c>
      <c r="G12" s="69">
        <f t="shared" si="1"/>
        <v>437</v>
      </c>
      <c r="H12" s="73">
        <f t="shared" si="2"/>
        <v>6750</v>
      </c>
      <c r="I12" s="94">
        <f t="shared" si="2"/>
        <v>2226</v>
      </c>
      <c r="J12" s="73">
        <f t="shared" si="3"/>
        <v>8976</v>
      </c>
      <c r="K12" s="59"/>
    </row>
    <row r="13" spans="1:11" ht="14.15" customHeight="1">
      <c r="A13" s="107" t="s">
        <v>11</v>
      </c>
      <c r="B13" s="21">
        <v>6063</v>
      </c>
      <c r="C13" s="21">
        <v>1050</v>
      </c>
      <c r="D13" s="69">
        <f t="shared" si="0"/>
        <v>7113</v>
      </c>
      <c r="E13" s="21">
        <v>240</v>
      </c>
      <c r="F13" s="12">
        <v>10</v>
      </c>
      <c r="G13" s="69">
        <f t="shared" si="1"/>
        <v>250</v>
      </c>
      <c r="H13" s="73">
        <f t="shared" si="2"/>
        <v>6303</v>
      </c>
      <c r="I13" s="94">
        <f t="shared" si="2"/>
        <v>1060</v>
      </c>
      <c r="J13" s="73">
        <f t="shared" si="3"/>
        <v>7363</v>
      </c>
    </row>
    <row r="14" spans="1:11" ht="14.15" customHeight="1">
      <c r="A14" s="107" t="s">
        <v>12</v>
      </c>
      <c r="B14" s="21">
        <v>5291</v>
      </c>
      <c r="C14" s="12">
        <v>0</v>
      </c>
      <c r="D14" s="69">
        <f t="shared" si="0"/>
        <v>5291</v>
      </c>
      <c r="E14" s="21">
        <v>26</v>
      </c>
      <c r="F14" s="12">
        <v>0</v>
      </c>
      <c r="G14" s="69">
        <f t="shared" si="1"/>
        <v>26</v>
      </c>
      <c r="H14" s="73">
        <f t="shared" si="2"/>
        <v>5317</v>
      </c>
      <c r="I14" s="94">
        <f t="shared" si="2"/>
        <v>0</v>
      </c>
      <c r="J14" s="73">
        <f t="shared" si="3"/>
        <v>5317</v>
      </c>
    </row>
    <row r="15" spans="1:11" ht="14.15" customHeight="1">
      <c r="A15" s="107" t="s">
        <v>13</v>
      </c>
      <c r="B15" s="21">
        <v>2932</v>
      </c>
      <c r="C15" s="12">
        <v>897</v>
      </c>
      <c r="D15" s="69">
        <f t="shared" si="0"/>
        <v>3829</v>
      </c>
      <c r="E15" s="21">
        <v>0</v>
      </c>
      <c r="F15" s="12">
        <v>79</v>
      </c>
      <c r="G15" s="69">
        <f t="shared" si="1"/>
        <v>79</v>
      </c>
      <c r="H15" s="73">
        <f t="shared" si="2"/>
        <v>2932</v>
      </c>
      <c r="I15" s="94">
        <f t="shared" si="2"/>
        <v>976</v>
      </c>
      <c r="J15" s="73">
        <f t="shared" si="3"/>
        <v>3908</v>
      </c>
    </row>
    <row r="16" spans="1:11" ht="14.15" customHeight="1">
      <c r="A16" s="107" t="s">
        <v>14</v>
      </c>
      <c r="B16" s="21">
        <v>3573</v>
      </c>
      <c r="C16" s="21">
        <v>756</v>
      </c>
      <c r="D16" s="69">
        <f t="shared" si="0"/>
        <v>4329</v>
      </c>
      <c r="E16" s="21">
        <v>0</v>
      </c>
      <c r="F16" s="12">
        <v>0</v>
      </c>
      <c r="G16" s="69">
        <f t="shared" si="1"/>
        <v>0</v>
      </c>
      <c r="H16" s="73">
        <f t="shared" si="2"/>
        <v>3573</v>
      </c>
      <c r="I16" s="94">
        <f t="shared" si="2"/>
        <v>756</v>
      </c>
      <c r="J16" s="73">
        <f t="shared" si="3"/>
        <v>4329</v>
      </c>
    </row>
    <row r="17" spans="1:10" ht="14.15" customHeight="1">
      <c r="A17" s="107" t="s">
        <v>15</v>
      </c>
      <c r="B17" s="60">
        <v>188</v>
      </c>
      <c r="C17" s="12">
        <v>99</v>
      </c>
      <c r="D17" s="69">
        <f t="shared" si="0"/>
        <v>287</v>
      </c>
      <c r="E17" s="21">
        <v>146</v>
      </c>
      <c r="F17" s="12">
        <v>5</v>
      </c>
      <c r="G17" s="69">
        <f t="shared" si="1"/>
        <v>151</v>
      </c>
      <c r="H17" s="73">
        <f t="shared" si="2"/>
        <v>334</v>
      </c>
      <c r="I17" s="94">
        <f t="shared" si="2"/>
        <v>104</v>
      </c>
      <c r="J17" s="73">
        <f t="shared" si="3"/>
        <v>438</v>
      </c>
    </row>
    <row r="18" spans="1:10" ht="14.15" customHeight="1">
      <c r="A18" s="107" t="s">
        <v>16</v>
      </c>
      <c r="B18" s="21">
        <v>1534</v>
      </c>
      <c r="C18" s="12">
        <v>29</v>
      </c>
      <c r="D18" s="69">
        <f t="shared" si="0"/>
        <v>1563</v>
      </c>
      <c r="E18" s="12">
        <v>0</v>
      </c>
      <c r="F18" s="12">
        <v>0</v>
      </c>
      <c r="G18" s="69">
        <f t="shared" si="1"/>
        <v>0</v>
      </c>
      <c r="H18" s="73">
        <f t="shared" si="2"/>
        <v>1534</v>
      </c>
      <c r="I18" s="94">
        <f t="shared" si="2"/>
        <v>29</v>
      </c>
      <c r="J18" s="73">
        <f t="shared" si="3"/>
        <v>1563</v>
      </c>
    </row>
    <row r="19" spans="1:10" ht="14.15" customHeight="1">
      <c r="A19" s="107" t="s">
        <v>17</v>
      </c>
      <c r="B19" s="21">
        <v>1592</v>
      </c>
      <c r="C19" s="12">
        <v>0</v>
      </c>
      <c r="D19" s="69">
        <f t="shared" si="0"/>
        <v>1592</v>
      </c>
      <c r="E19" s="12">
        <v>0</v>
      </c>
      <c r="F19" s="12">
        <v>0</v>
      </c>
      <c r="G19" s="69">
        <f t="shared" si="1"/>
        <v>0</v>
      </c>
      <c r="H19" s="73">
        <f t="shared" si="2"/>
        <v>1592</v>
      </c>
      <c r="I19" s="94">
        <f t="shared" si="2"/>
        <v>0</v>
      </c>
      <c r="J19" s="73">
        <f t="shared" si="3"/>
        <v>1592</v>
      </c>
    </row>
    <row r="20" spans="1:10" ht="14.15" customHeight="1">
      <c r="A20" s="63" t="s">
        <v>18</v>
      </c>
      <c r="B20" s="12">
        <v>0</v>
      </c>
      <c r="C20" s="12">
        <v>0</v>
      </c>
      <c r="D20" s="69">
        <f t="shared" si="0"/>
        <v>0</v>
      </c>
      <c r="E20" s="21">
        <v>0</v>
      </c>
      <c r="F20" s="12">
        <v>0</v>
      </c>
      <c r="G20" s="69">
        <f t="shared" si="1"/>
        <v>0</v>
      </c>
      <c r="H20" s="73">
        <f t="shared" si="2"/>
        <v>0</v>
      </c>
      <c r="I20" s="94">
        <f t="shared" si="2"/>
        <v>0</v>
      </c>
      <c r="J20" s="73">
        <f t="shared" si="3"/>
        <v>0</v>
      </c>
    </row>
    <row r="21" spans="1:10" ht="14.15" customHeight="1">
      <c r="A21" s="63" t="s">
        <v>19</v>
      </c>
      <c r="B21" s="12">
        <v>7524</v>
      </c>
      <c r="C21" s="12">
        <v>353</v>
      </c>
      <c r="D21" s="69">
        <f t="shared" si="0"/>
        <v>7877</v>
      </c>
      <c r="E21" s="21">
        <v>632</v>
      </c>
      <c r="F21" s="12">
        <v>141</v>
      </c>
      <c r="G21" s="69">
        <f t="shared" si="1"/>
        <v>773</v>
      </c>
      <c r="H21" s="73">
        <f t="shared" si="2"/>
        <v>8156</v>
      </c>
      <c r="I21" s="94">
        <f t="shared" si="2"/>
        <v>494</v>
      </c>
      <c r="J21" s="73">
        <f t="shared" si="3"/>
        <v>8650</v>
      </c>
    </row>
    <row r="22" spans="1:10" ht="14.15" customHeight="1">
      <c r="A22" s="63" t="s">
        <v>20</v>
      </c>
      <c r="B22" s="21">
        <v>206</v>
      </c>
      <c r="C22" s="12">
        <v>4</v>
      </c>
      <c r="D22" s="69">
        <f t="shared" si="0"/>
        <v>210</v>
      </c>
      <c r="E22" s="21">
        <v>0</v>
      </c>
      <c r="F22" s="12">
        <v>0</v>
      </c>
      <c r="G22" s="69">
        <f t="shared" si="1"/>
        <v>0</v>
      </c>
      <c r="H22" s="73">
        <f t="shared" si="2"/>
        <v>206</v>
      </c>
      <c r="I22" s="94">
        <f t="shared" si="2"/>
        <v>4</v>
      </c>
      <c r="J22" s="73">
        <f t="shared" si="3"/>
        <v>210</v>
      </c>
    </row>
    <row r="23" spans="1:10" ht="14.15" customHeight="1">
      <c r="A23" s="107" t="s">
        <v>21</v>
      </c>
      <c r="B23" s="21">
        <v>0</v>
      </c>
      <c r="C23" s="12">
        <v>0</v>
      </c>
      <c r="D23" s="69">
        <f t="shared" si="0"/>
        <v>0</v>
      </c>
      <c r="E23" s="21">
        <v>0</v>
      </c>
      <c r="F23" s="12">
        <v>0</v>
      </c>
      <c r="G23" s="69">
        <f t="shared" si="1"/>
        <v>0</v>
      </c>
      <c r="H23" s="73">
        <f t="shared" si="2"/>
        <v>0</v>
      </c>
      <c r="I23" s="94">
        <f t="shared" si="2"/>
        <v>0</v>
      </c>
      <c r="J23" s="73">
        <f t="shared" si="3"/>
        <v>0</v>
      </c>
    </row>
    <row r="24" spans="1:10" ht="14.15" customHeight="1">
      <c r="A24" s="107" t="s">
        <v>22</v>
      </c>
      <c r="B24" s="21">
        <v>0</v>
      </c>
      <c r="C24" s="12">
        <v>4</v>
      </c>
      <c r="D24" s="69">
        <f t="shared" si="0"/>
        <v>4</v>
      </c>
      <c r="E24" s="12">
        <v>0</v>
      </c>
      <c r="F24" s="12">
        <v>0</v>
      </c>
      <c r="G24" s="69">
        <f t="shared" si="1"/>
        <v>0</v>
      </c>
      <c r="H24" s="73">
        <f t="shared" si="2"/>
        <v>0</v>
      </c>
      <c r="I24" s="94">
        <f t="shared" si="2"/>
        <v>4</v>
      </c>
      <c r="J24" s="73">
        <f t="shared" si="3"/>
        <v>4</v>
      </c>
    </row>
    <row r="25" spans="1:10" ht="14.15" customHeight="1">
      <c r="A25" s="107" t="s">
        <v>23</v>
      </c>
      <c r="B25" s="21">
        <v>72</v>
      </c>
      <c r="C25" s="12">
        <v>7</v>
      </c>
      <c r="D25" s="69">
        <f t="shared" si="0"/>
        <v>79</v>
      </c>
      <c r="E25" s="12">
        <v>0</v>
      </c>
      <c r="F25" s="12">
        <v>0</v>
      </c>
      <c r="G25" s="69">
        <f t="shared" si="1"/>
        <v>0</v>
      </c>
      <c r="H25" s="73">
        <f t="shared" si="2"/>
        <v>72</v>
      </c>
      <c r="I25" s="94">
        <f t="shared" si="2"/>
        <v>7</v>
      </c>
      <c r="J25" s="73">
        <f t="shared" si="3"/>
        <v>79</v>
      </c>
    </row>
    <row r="26" spans="1:10" ht="14.15" customHeight="1">
      <c r="A26" s="107" t="s">
        <v>24</v>
      </c>
      <c r="B26" s="21">
        <v>1312</v>
      </c>
      <c r="C26" s="21">
        <v>196</v>
      </c>
      <c r="D26" s="69">
        <f t="shared" si="0"/>
        <v>1508</v>
      </c>
      <c r="E26" s="21">
        <v>29</v>
      </c>
      <c r="F26" s="12">
        <v>0</v>
      </c>
      <c r="G26" s="69">
        <f t="shared" si="1"/>
        <v>29</v>
      </c>
      <c r="H26" s="73">
        <f t="shared" si="2"/>
        <v>1341</v>
      </c>
      <c r="I26" s="94">
        <f t="shared" si="2"/>
        <v>196</v>
      </c>
      <c r="J26" s="73">
        <f t="shared" si="3"/>
        <v>1537</v>
      </c>
    </row>
    <row r="27" spans="1:10" ht="14.15" customHeight="1">
      <c r="A27" s="107" t="s">
        <v>25</v>
      </c>
      <c r="B27" s="21">
        <v>636</v>
      </c>
      <c r="C27" s="12">
        <v>12</v>
      </c>
      <c r="D27" s="69">
        <f t="shared" si="0"/>
        <v>648</v>
      </c>
      <c r="E27" s="12">
        <v>0</v>
      </c>
      <c r="F27" s="12">
        <v>0</v>
      </c>
      <c r="G27" s="69">
        <f t="shared" si="1"/>
        <v>0</v>
      </c>
      <c r="H27" s="73">
        <f t="shared" si="2"/>
        <v>636</v>
      </c>
      <c r="I27" s="94">
        <f t="shared" si="2"/>
        <v>12</v>
      </c>
      <c r="J27" s="73">
        <f t="shared" si="3"/>
        <v>648</v>
      </c>
    </row>
    <row r="28" spans="1:10" ht="14.15" customHeight="1">
      <c r="A28" s="107" t="s">
        <v>26</v>
      </c>
      <c r="B28" s="21">
        <v>1508</v>
      </c>
      <c r="C28" s="21">
        <v>34</v>
      </c>
      <c r="D28" s="69">
        <f t="shared" si="0"/>
        <v>1542</v>
      </c>
      <c r="E28" s="12">
        <v>0</v>
      </c>
      <c r="F28" s="21">
        <v>0</v>
      </c>
      <c r="G28" s="69">
        <f t="shared" si="1"/>
        <v>0</v>
      </c>
      <c r="H28" s="73">
        <f t="shared" si="2"/>
        <v>1508</v>
      </c>
      <c r="I28" s="94">
        <f t="shared" si="2"/>
        <v>34</v>
      </c>
      <c r="J28" s="73">
        <f t="shared" si="3"/>
        <v>1542</v>
      </c>
    </row>
    <row r="29" spans="1:10" ht="14.15" customHeight="1">
      <c r="A29" s="107" t="s">
        <v>27</v>
      </c>
      <c r="B29" s="21">
        <v>2229</v>
      </c>
      <c r="C29" s="12">
        <v>36</v>
      </c>
      <c r="D29" s="69">
        <f t="shared" si="0"/>
        <v>2265</v>
      </c>
      <c r="E29" s="21">
        <v>10</v>
      </c>
      <c r="F29" s="12">
        <v>0</v>
      </c>
      <c r="G29" s="69">
        <f t="shared" si="1"/>
        <v>10</v>
      </c>
      <c r="H29" s="73">
        <f t="shared" si="2"/>
        <v>2239</v>
      </c>
      <c r="I29" s="94">
        <f t="shared" si="2"/>
        <v>36</v>
      </c>
      <c r="J29" s="73">
        <f t="shared" si="3"/>
        <v>2275</v>
      </c>
    </row>
    <row r="30" spans="1:10" ht="14.15" customHeight="1">
      <c r="A30" s="107" t="s">
        <v>28</v>
      </c>
      <c r="B30" s="21">
        <v>1128</v>
      </c>
      <c r="C30" s="21">
        <v>366</v>
      </c>
      <c r="D30" s="69">
        <f t="shared" si="0"/>
        <v>1494</v>
      </c>
      <c r="E30" s="12">
        <v>0</v>
      </c>
      <c r="F30" s="21">
        <v>4</v>
      </c>
      <c r="G30" s="69">
        <f t="shared" si="1"/>
        <v>4</v>
      </c>
      <c r="H30" s="73">
        <f t="shared" si="2"/>
        <v>1128</v>
      </c>
      <c r="I30" s="94">
        <f t="shared" si="2"/>
        <v>370</v>
      </c>
      <c r="J30" s="73">
        <f t="shared" si="3"/>
        <v>1498</v>
      </c>
    </row>
    <row r="31" spans="1:10" ht="14.15" customHeight="1">
      <c r="A31" s="107" t="s">
        <v>29</v>
      </c>
      <c r="B31" s="21">
        <v>5128</v>
      </c>
      <c r="C31" s="21">
        <v>1983</v>
      </c>
      <c r="D31" s="69">
        <f t="shared" si="0"/>
        <v>7111</v>
      </c>
      <c r="E31" s="21">
        <v>0</v>
      </c>
      <c r="F31" s="12">
        <v>1</v>
      </c>
      <c r="G31" s="69">
        <f t="shared" si="1"/>
        <v>1</v>
      </c>
      <c r="H31" s="73">
        <f t="shared" si="2"/>
        <v>5128</v>
      </c>
      <c r="I31" s="94">
        <f t="shared" si="2"/>
        <v>1984</v>
      </c>
      <c r="J31" s="73">
        <f t="shared" si="3"/>
        <v>7112</v>
      </c>
    </row>
    <row r="32" spans="1:10" ht="14.15" customHeight="1">
      <c r="A32" s="107" t="s">
        <v>30</v>
      </c>
      <c r="B32" s="21">
        <v>1739</v>
      </c>
      <c r="C32" s="12">
        <v>0</v>
      </c>
      <c r="D32" s="69">
        <f t="shared" si="0"/>
        <v>1739</v>
      </c>
      <c r="E32" s="12">
        <v>0</v>
      </c>
      <c r="F32" s="12">
        <v>0</v>
      </c>
      <c r="G32" s="69">
        <f t="shared" si="1"/>
        <v>0</v>
      </c>
      <c r="H32" s="73">
        <f t="shared" si="2"/>
        <v>1739</v>
      </c>
      <c r="I32" s="94">
        <f t="shared" si="2"/>
        <v>0</v>
      </c>
      <c r="J32" s="73">
        <f t="shared" si="3"/>
        <v>1739</v>
      </c>
    </row>
    <row r="33" spans="1:10" ht="14.15" customHeight="1">
      <c r="A33" s="107" t="s">
        <v>31</v>
      </c>
      <c r="B33" s="21">
        <v>368</v>
      </c>
      <c r="C33" s="12">
        <v>50</v>
      </c>
      <c r="D33" s="69">
        <f t="shared" si="0"/>
        <v>418</v>
      </c>
      <c r="E33" s="12">
        <v>0</v>
      </c>
      <c r="F33" s="12">
        <v>0</v>
      </c>
      <c r="G33" s="69">
        <f t="shared" si="1"/>
        <v>0</v>
      </c>
      <c r="H33" s="73">
        <f t="shared" si="2"/>
        <v>368</v>
      </c>
      <c r="I33" s="94">
        <f t="shared" si="2"/>
        <v>50</v>
      </c>
      <c r="J33" s="73">
        <f t="shared" si="3"/>
        <v>418</v>
      </c>
    </row>
    <row r="34" spans="1:10" ht="14.15" customHeight="1">
      <c r="A34" s="107" t="s">
        <v>32</v>
      </c>
      <c r="B34" s="21">
        <v>634</v>
      </c>
      <c r="C34" s="12">
        <v>132</v>
      </c>
      <c r="D34" s="69">
        <f t="shared" si="0"/>
        <v>766</v>
      </c>
      <c r="E34" s="12">
        <v>0</v>
      </c>
      <c r="F34" s="12">
        <v>0</v>
      </c>
      <c r="G34" s="69">
        <f t="shared" si="1"/>
        <v>0</v>
      </c>
      <c r="H34" s="73">
        <f t="shared" si="2"/>
        <v>634</v>
      </c>
      <c r="I34" s="94">
        <f t="shared" si="2"/>
        <v>132</v>
      </c>
      <c r="J34" s="73">
        <f t="shared" si="3"/>
        <v>766</v>
      </c>
    </row>
    <row r="35" spans="1:10" ht="14.15" customHeight="1">
      <c r="A35" s="107" t="s">
        <v>81</v>
      </c>
      <c r="B35" s="21">
        <v>836</v>
      </c>
      <c r="C35" s="12">
        <v>72</v>
      </c>
      <c r="D35" s="69">
        <f t="shared" si="0"/>
        <v>908</v>
      </c>
      <c r="E35" s="12">
        <v>0</v>
      </c>
      <c r="F35" s="12">
        <v>0</v>
      </c>
      <c r="G35" s="69">
        <f t="shared" si="1"/>
        <v>0</v>
      </c>
      <c r="H35" s="73">
        <f t="shared" si="2"/>
        <v>836</v>
      </c>
      <c r="I35" s="94">
        <f t="shared" si="2"/>
        <v>72</v>
      </c>
      <c r="J35" s="73">
        <f t="shared" si="3"/>
        <v>908</v>
      </c>
    </row>
    <row r="36" spans="1:10" ht="14.15" customHeight="1">
      <c r="A36" s="107" t="s">
        <v>33</v>
      </c>
      <c r="B36" s="21">
        <v>0</v>
      </c>
      <c r="C36" s="12">
        <v>0</v>
      </c>
      <c r="D36" s="69">
        <f t="shared" si="0"/>
        <v>0</v>
      </c>
      <c r="E36" s="12">
        <v>0</v>
      </c>
      <c r="F36" s="12">
        <v>0</v>
      </c>
      <c r="G36" s="69">
        <f t="shared" si="1"/>
        <v>0</v>
      </c>
      <c r="H36" s="73">
        <f t="shared" si="2"/>
        <v>0</v>
      </c>
      <c r="I36" s="94">
        <f t="shared" si="2"/>
        <v>0</v>
      </c>
      <c r="J36" s="73">
        <f t="shared" si="3"/>
        <v>0</v>
      </c>
    </row>
    <row r="37" spans="1:10" ht="14.15" customHeight="1">
      <c r="A37" s="107" t="s">
        <v>34</v>
      </c>
      <c r="B37" s="21">
        <v>2794</v>
      </c>
      <c r="C37" s="12">
        <v>596</v>
      </c>
      <c r="D37" s="69">
        <f t="shared" si="0"/>
        <v>3390</v>
      </c>
      <c r="E37" s="12">
        <v>0</v>
      </c>
      <c r="F37" s="12">
        <v>0</v>
      </c>
      <c r="G37" s="69">
        <f t="shared" si="1"/>
        <v>0</v>
      </c>
      <c r="H37" s="73">
        <f t="shared" si="2"/>
        <v>2794</v>
      </c>
      <c r="I37" s="94">
        <f t="shared" si="2"/>
        <v>596</v>
      </c>
      <c r="J37" s="73">
        <f t="shared" si="3"/>
        <v>3390</v>
      </c>
    </row>
    <row r="38" spans="1:10" ht="13.5" customHeight="1">
      <c r="A38" s="131" t="s">
        <v>53</v>
      </c>
      <c r="B38" s="129">
        <f>SUM(B9:B11,B14:B25)</f>
        <v>43544</v>
      </c>
      <c r="C38" s="129">
        <f t="shared" ref="C38:J38" si="4">SUM(C9:C11,C14:C25)</f>
        <v>2857</v>
      </c>
      <c r="D38" s="129">
        <f t="shared" si="4"/>
        <v>46401</v>
      </c>
      <c r="E38" s="129">
        <f t="shared" si="4"/>
        <v>14066</v>
      </c>
      <c r="F38" s="129">
        <f t="shared" si="4"/>
        <v>3138</v>
      </c>
      <c r="G38" s="129">
        <f t="shared" si="4"/>
        <v>17204</v>
      </c>
      <c r="H38" s="129">
        <f t="shared" si="4"/>
        <v>57610</v>
      </c>
      <c r="I38" s="129">
        <f t="shared" si="4"/>
        <v>5995</v>
      </c>
      <c r="J38" s="129">
        <f t="shared" si="4"/>
        <v>63605</v>
      </c>
    </row>
    <row r="39" spans="1:10" ht="13.5" customHeight="1">
      <c r="A39" s="133"/>
      <c r="B39" s="130"/>
      <c r="C39" s="130"/>
      <c r="D39" s="130"/>
      <c r="E39" s="130"/>
      <c r="F39" s="130"/>
      <c r="G39" s="130"/>
      <c r="H39" s="130"/>
      <c r="I39" s="130"/>
      <c r="J39" s="130"/>
    </row>
    <row r="40" spans="1:10" ht="14.15" customHeight="1">
      <c r="A40" s="107" t="s">
        <v>36</v>
      </c>
      <c r="B40" s="73">
        <f>SUM(B12,B26:B29,B36)</f>
        <v>12264</v>
      </c>
      <c r="C40" s="73">
        <f t="shared" ref="C40:J40" si="5">SUM(C12,C26:C29,C36)</f>
        <v>2238</v>
      </c>
      <c r="D40" s="73">
        <f t="shared" si="5"/>
        <v>14502</v>
      </c>
      <c r="E40" s="73">
        <f t="shared" si="5"/>
        <v>210</v>
      </c>
      <c r="F40" s="73">
        <f t="shared" si="5"/>
        <v>266</v>
      </c>
      <c r="G40" s="73">
        <f t="shared" si="5"/>
        <v>476</v>
      </c>
      <c r="H40" s="73">
        <f t="shared" si="5"/>
        <v>12474</v>
      </c>
      <c r="I40" s="73">
        <f t="shared" si="5"/>
        <v>2504</v>
      </c>
      <c r="J40" s="73">
        <f t="shared" si="5"/>
        <v>14978</v>
      </c>
    </row>
    <row r="41" spans="1:10" ht="14.15" customHeight="1">
      <c r="A41" s="107" t="s">
        <v>37</v>
      </c>
      <c r="B41" s="70">
        <f>SUM(B13,B30:B35,B37)</f>
        <v>18690</v>
      </c>
      <c r="C41" s="70">
        <f t="shared" ref="C41:J41" si="6">SUM(C13,C30:C35,C37)</f>
        <v>4249</v>
      </c>
      <c r="D41" s="70">
        <f t="shared" si="6"/>
        <v>22939</v>
      </c>
      <c r="E41" s="70">
        <f t="shared" si="6"/>
        <v>240</v>
      </c>
      <c r="F41" s="70">
        <f t="shared" si="6"/>
        <v>15</v>
      </c>
      <c r="G41" s="70">
        <f t="shared" si="6"/>
        <v>255</v>
      </c>
      <c r="H41" s="70">
        <f t="shared" si="6"/>
        <v>18930</v>
      </c>
      <c r="I41" s="70">
        <f t="shared" si="6"/>
        <v>4264</v>
      </c>
      <c r="J41" s="70">
        <f t="shared" si="6"/>
        <v>23194</v>
      </c>
    </row>
    <row r="42" spans="1:10" ht="13.5" customHeight="1">
      <c r="A42" s="131" t="s">
        <v>54</v>
      </c>
      <c r="B42" s="127">
        <f t="shared" ref="B42" si="7">SUM(B38:B41)</f>
        <v>74498</v>
      </c>
      <c r="C42" s="127">
        <f t="shared" ref="C42:J42" si="8">SUM(C38:C41)</f>
        <v>9344</v>
      </c>
      <c r="D42" s="127">
        <f t="shared" si="8"/>
        <v>83842</v>
      </c>
      <c r="E42" s="127">
        <f t="shared" si="8"/>
        <v>14516</v>
      </c>
      <c r="F42" s="127">
        <f t="shared" si="8"/>
        <v>3419</v>
      </c>
      <c r="G42" s="127">
        <f t="shared" si="8"/>
        <v>17935</v>
      </c>
      <c r="H42" s="127">
        <f t="shared" si="8"/>
        <v>89014</v>
      </c>
      <c r="I42" s="127">
        <f t="shared" si="8"/>
        <v>12763</v>
      </c>
      <c r="J42" s="127">
        <f t="shared" si="8"/>
        <v>101777</v>
      </c>
    </row>
    <row r="43" spans="1:10" ht="13.5" customHeight="1">
      <c r="A43" s="132"/>
      <c r="B43" s="128"/>
      <c r="C43" s="128"/>
      <c r="D43" s="128"/>
      <c r="E43" s="128"/>
      <c r="F43" s="128"/>
      <c r="G43" s="128"/>
      <c r="H43" s="128"/>
      <c r="I43" s="128"/>
      <c r="J43" s="128"/>
    </row>
    <row r="44" spans="1:10" ht="12" customHeight="1">
      <c r="A44" s="9"/>
    </row>
    <row r="45" spans="1:10" ht="12.65" customHeight="1">
      <c r="A45" s="1" t="s">
        <v>76</v>
      </c>
    </row>
  </sheetData>
  <sheetProtection algorithmName="SHA-512" hashValue="Uo24cjQW858Rv6tShqQRBt3ay3ugS4qRW6q2r1SIXFCiqUjH1e8D87Iu8G5RnVSIb0Nfp46twZBMvKENVOfEVQ==" saltValue="0eLo9LhUmH0UvZUCGNpZhA==" spinCount="100000" sheet="1" objects="1" scenarios="1"/>
  <mergeCells count="35">
    <mergeCell ref="F42:F43"/>
    <mergeCell ref="G42:G43"/>
    <mergeCell ref="H42:H43"/>
    <mergeCell ref="I42:I43"/>
    <mergeCell ref="J42:J43"/>
    <mergeCell ref="F38:F39"/>
    <mergeCell ref="G38:G39"/>
    <mergeCell ref="H38:H39"/>
    <mergeCell ref="I38:I39"/>
    <mergeCell ref="J38:J39"/>
    <mergeCell ref="A42:A43"/>
    <mergeCell ref="B42:B43"/>
    <mergeCell ref="C42:C43"/>
    <mergeCell ref="D42:D43"/>
    <mergeCell ref="E42:E43"/>
    <mergeCell ref="A38:A39"/>
    <mergeCell ref="B38:B39"/>
    <mergeCell ref="C38:C39"/>
    <mergeCell ref="D38:D39"/>
    <mergeCell ref="E38:E39"/>
    <mergeCell ref="A1:J1"/>
    <mergeCell ref="A2:J2"/>
    <mergeCell ref="A4:A8"/>
    <mergeCell ref="B4:D5"/>
    <mergeCell ref="E4:G5"/>
    <mergeCell ref="H4:J5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ageMargins left="0.74803149606299213" right="0.74803149606299213" top="0.59055118110236227" bottom="0.39370078740157483" header="0.11811023622047245" footer="0.31496062992125984"/>
  <pageSetup paperSize="9"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4FB3-78B7-4BC1-8828-0E69966B9CD1}">
  <dimension ref="A1:N48"/>
  <sheetViews>
    <sheetView topLeftCell="A13" zoomScale="70" zoomScaleNormal="70" zoomScaleSheetLayoutView="98" workbookViewId="0">
      <pane xSplit="1" topLeftCell="B1" activePane="topRight" state="frozen"/>
      <selection pane="topRight" activeCell="G14" sqref="G14"/>
    </sheetView>
  </sheetViews>
  <sheetFormatPr defaultColWidth="9.1796875" defaultRowHeight="12" customHeight="1"/>
  <cols>
    <col min="1" max="1" width="23.453125" style="1" customWidth="1"/>
    <col min="2" max="2" width="16.54296875" style="1" customWidth="1"/>
    <col min="3" max="4" width="15.453125" style="1" customWidth="1"/>
    <col min="5" max="5" width="16.1796875" style="1" customWidth="1"/>
    <col min="6" max="7" width="11.26953125" style="1" bestFit="1" customWidth="1"/>
    <col min="8" max="10" width="9.81640625" style="1" bestFit="1" customWidth="1"/>
    <col min="11" max="11" width="9.81640625" style="1" customWidth="1"/>
    <col min="12" max="12" width="9.81640625" style="1" bestFit="1" customWidth="1"/>
    <col min="13" max="16384" width="9.1796875" style="1"/>
  </cols>
  <sheetData>
    <row r="1" spans="1:14" ht="12" customHeight="1">
      <c r="A1" s="109" t="s">
        <v>114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4" ht="12" customHeight="1">
      <c r="A2" s="110" t="s">
        <v>115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1:14" ht="12" customHeigh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4" ht="26.15" customHeight="1">
      <c r="A4" s="61" t="s">
        <v>2</v>
      </c>
      <c r="B4" s="61" t="s">
        <v>3</v>
      </c>
      <c r="C4" s="61" t="s">
        <v>4</v>
      </c>
      <c r="D4" s="61" t="s">
        <v>5</v>
      </c>
      <c r="E4" s="61" t="s">
        <v>6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14" ht="15" customHeight="1">
      <c r="A5" s="107" t="s">
        <v>7</v>
      </c>
      <c r="B5" s="4">
        <v>304034</v>
      </c>
      <c r="C5" s="5">
        <v>289491</v>
      </c>
      <c r="D5" s="5">
        <v>316382</v>
      </c>
      <c r="E5" s="5">
        <v>1177224</v>
      </c>
      <c r="F5" s="6"/>
    </row>
    <row r="6" spans="1:14" ht="15" customHeight="1">
      <c r="A6" s="107" t="s">
        <v>8</v>
      </c>
      <c r="B6" s="4">
        <v>267752</v>
      </c>
      <c r="C6" s="5">
        <v>173235</v>
      </c>
      <c r="D6" s="5">
        <v>89524</v>
      </c>
      <c r="E6" s="5">
        <v>1327448</v>
      </c>
      <c r="F6" s="6"/>
    </row>
    <row r="7" spans="1:14" ht="15" customHeight="1">
      <c r="A7" s="107" t="s">
        <v>9</v>
      </c>
      <c r="B7" s="4">
        <v>75996</v>
      </c>
      <c r="C7" s="5">
        <v>51907</v>
      </c>
      <c r="D7" s="5">
        <v>25182</v>
      </c>
      <c r="E7" s="5">
        <v>387551</v>
      </c>
      <c r="F7" s="6"/>
    </row>
    <row r="8" spans="1:14" ht="15" customHeight="1">
      <c r="A8" s="63" t="s">
        <v>10</v>
      </c>
      <c r="B8" s="4">
        <v>164050</v>
      </c>
      <c r="C8" s="5">
        <v>153682</v>
      </c>
      <c r="D8" s="5">
        <v>83320</v>
      </c>
      <c r="E8" s="5">
        <v>705113</v>
      </c>
      <c r="F8" s="6"/>
    </row>
    <row r="9" spans="1:14" ht="15" customHeight="1">
      <c r="A9" s="107" t="s">
        <v>11</v>
      </c>
      <c r="B9" s="4">
        <v>133594</v>
      </c>
      <c r="C9" s="5">
        <v>91117</v>
      </c>
      <c r="D9" s="5">
        <v>75759</v>
      </c>
      <c r="E9" s="5">
        <v>539406</v>
      </c>
      <c r="F9" s="6"/>
    </row>
    <row r="10" spans="1:14" ht="15" customHeight="1">
      <c r="A10" s="107" t="s">
        <v>12</v>
      </c>
      <c r="B10" s="4">
        <v>78095</v>
      </c>
      <c r="C10" s="5">
        <v>17439</v>
      </c>
      <c r="D10" s="5">
        <v>52830</v>
      </c>
      <c r="E10" s="5">
        <v>613278</v>
      </c>
      <c r="F10" s="6"/>
    </row>
    <row r="11" spans="1:14" ht="15" customHeight="1">
      <c r="A11" s="107" t="s">
        <v>13</v>
      </c>
      <c r="B11" s="4">
        <v>45374</v>
      </c>
      <c r="C11" s="7">
        <v>32410</v>
      </c>
      <c r="D11" s="5">
        <v>12243</v>
      </c>
      <c r="E11" s="5">
        <v>280825</v>
      </c>
      <c r="F11" s="6"/>
    </row>
    <row r="12" spans="1:14" ht="15" customHeight="1">
      <c r="A12" s="107" t="s">
        <v>14</v>
      </c>
      <c r="B12" s="4">
        <v>89670</v>
      </c>
      <c r="C12" s="5">
        <v>60397</v>
      </c>
      <c r="D12" s="5">
        <v>38039</v>
      </c>
      <c r="E12" s="5">
        <v>311589</v>
      </c>
      <c r="F12" s="6"/>
    </row>
    <row r="13" spans="1:14" ht="15" customHeight="1">
      <c r="A13" s="107" t="s">
        <v>15</v>
      </c>
      <c r="B13" s="4">
        <v>4912</v>
      </c>
      <c r="C13" s="5">
        <v>960</v>
      </c>
      <c r="D13" s="5">
        <v>1885</v>
      </c>
      <c r="E13" s="5">
        <v>27171</v>
      </c>
      <c r="F13" s="6"/>
    </row>
    <row r="14" spans="1:14" ht="15" customHeight="1">
      <c r="A14" s="107" t="s">
        <v>16</v>
      </c>
      <c r="B14" s="4">
        <v>26803</v>
      </c>
      <c r="C14" s="5">
        <v>22113</v>
      </c>
      <c r="D14" s="5">
        <v>10713</v>
      </c>
      <c r="E14" s="5">
        <v>104455</v>
      </c>
      <c r="F14" s="6"/>
    </row>
    <row r="15" spans="1:14" ht="15" customHeight="1">
      <c r="A15" s="107" t="s">
        <v>17</v>
      </c>
      <c r="B15" s="4">
        <v>24355</v>
      </c>
      <c r="C15" s="5">
        <v>17468</v>
      </c>
      <c r="D15" s="5">
        <v>7807</v>
      </c>
      <c r="E15" s="5">
        <v>115239</v>
      </c>
      <c r="F15" s="6"/>
    </row>
    <row r="16" spans="1:14" ht="15" customHeight="1">
      <c r="A16" s="63" t="s">
        <v>18</v>
      </c>
      <c r="B16" s="4">
        <v>0</v>
      </c>
      <c r="C16" s="5">
        <v>0</v>
      </c>
      <c r="D16" s="5">
        <v>0</v>
      </c>
      <c r="E16" s="5">
        <v>0</v>
      </c>
      <c r="F16" s="6"/>
    </row>
    <row r="17" spans="1:6" ht="15" customHeight="1">
      <c r="A17" s="63" t="s">
        <v>19</v>
      </c>
      <c r="B17" s="4">
        <v>114260</v>
      </c>
      <c r="C17" s="5">
        <v>117258</v>
      </c>
      <c r="D17" s="5">
        <v>72665</v>
      </c>
      <c r="E17" s="5">
        <v>267730</v>
      </c>
      <c r="F17" s="6"/>
    </row>
    <row r="18" spans="1:6" ht="15" customHeight="1">
      <c r="A18" s="63" t="s">
        <v>20</v>
      </c>
      <c r="B18" s="4">
        <v>1483</v>
      </c>
      <c r="C18" s="5">
        <v>995</v>
      </c>
      <c r="D18" s="5">
        <v>513</v>
      </c>
      <c r="E18" s="5">
        <v>17874</v>
      </c>
      <c r="F18" s="6"/>
    </row>
    <row r="19" spans="1:6" ht="15" customHeight="1">
      <c r="A19" s="107" t="s">
        <v>21</v>
      </c>
      <c r="B19" s="4">
        <v>0</v>
      </c>
      <c r="C19" s="5">
        <v>0</v>
      </c>
      <c r="D19" s="5">
        <v>0</v>
      </c>
      <c r="E19" s="5">
        <v>0</v>
      </c>
      <c r="F19" s="6"/>
    </row>
    <row r="20" spans="1:6" ht="15" customHeight="1">
      <c r="A20" s="107" t="s">
        <v>22</v>
      </c>
      <c r="B20" s="4">
        <v>0</v>
      </c>
      <c r="C20" s="5">
        <v>0</v>
      </c>
      <c r="D20" s="5">
        <v>0</v>
      </c>
      <c r="E20" s="5">
        <v>2</v>
      </c>
      <c r="F20" s="6"/>
    </row>
    <row r="21" spans="1:6" ht="15" customHeight="1">
      <c r="A21" s="107" t="s">
        <v>23</v>
      </c>
      <c r="B21" s="4">
        <v>474</v>
      </c>
      <c r="C21" s="5">
        <v>480</v>
      </c>
      <c r="D21" s="5">
        <v>299</v>
      </c>
      <c r="E21" s="8">
        <v>1112</v>
      </c>
      <c r="F21" s="6"/>
    </row>
    <row r="22" spans="1:6" ht="15" customHeight="1">
      <c r="A22" s="107" t="s">
        <v>24</v>
      </c>
      <c r="B22" s="4">
        <v>27155</v>
      </c>
      <c r="C22" s="5">
        <v>26026</v>
      </c>
      <c r="D22" s="8">
        <v>11974</v>
      </c>
      <c r="E22" s="5">
        <v>84431</v>
      </c>
      <c r="F22" s="6"/>
    </row>
    <row r="23" spans="1:6" ht="15" customHeight="1">
      <c r="A23" s="107" t="s">
        <v>25</v>
      </c>
      <c r="B23" s="4">
        <v>9412</v>
      </c>
      <c r="C23" s="5">
        <v>9764</v>
      </c>
      <c r="D23" s="5">
        <v>8790</v>
      </c>
      <c r="E23" s="5">
        <v>21459</v>
      </c>
      <c r="F23" s="6"/>
    </row>
    <row r="24" spans="1:6" ht="15" customHeight="1">
      <c r="A24" s="107" t="s">
        <v>26</v>
      </c>
      <c r="B24" s="4">
        <v>39139</v>
      </c>
      <c r="C24" s="5">
        <v>36787</v>
      </c>
      <c r="D24" s="5">
        <v>18833</v>
      </c>
      <c r="E24" s="5">
        <v>147684</v>
      </c>
      <c r="F24" s="6"/>
    </row>
    <row r="25" spans="1:6" ht="15" customHeight="1">
      <c r="A25" s="107" t="s">
        <v>27</v>
      </c>
      <c r="B25" s="4">
        <v>71322</v>
      </c>
      <c r="C25" s="5">
        <v>55419</v>
      </c>
      <c r="D25" s="5">
        <v>35417</v>
      </c>
      <c r="E25" s="5">
        <v>253457</v>
      </c>
      <c r="F25" s="6"/>
    </row>
    <row r="26" spans="1:6" ht="15" customHeight="1">
      <c r="A26" s="107" t="s">
        <v>28</v>
      </c>
      <c r="B26" s="4">
        <v>33224</v>
      </c>
      <c r="C26" s="5">
        <v>15711</v>
      </c>
      <c r="D26" s="5">
        <v>14390</v>
      </c>
      <c r="E26" s="5">
        <v>102294</v>
      </c>
      <c r="F26" s="6"/>
    </row>
    <row r="27" spans="1:6" ht="15" customHeight="1">
      <c r="A27" s="107" t="s">
        <v>29</v>
      </c>
      <c r="B27" s="4">
        <v>89263</v>
      </c>
      <c r="C27" s="5">
        <v>74685</v>
      </c>
      <c r="D27" s="5">
        <v>72948</v>
      </c>
      <c r="E27" s="5">
        <v>270092</v>
      </c>
      <c r="F27" s="6"/>
    </row>
    <row r="28" spans="1:6" ht="15" customHeight="1">
      <c r="A28" s="107" t="s">
        <v>30</v>
      </c>
      <c r="B28" s="4">
        <v>33294</v>
      </c>
      <c r="C28" s="5">
        <v>26301</v>
      </c>
      <c r="D28" s="5">
        <v>23417</v>
      </c>
      <c r="E28" s="5">
        <v>159439</v>
      </c>
      <c r="F28" s="6"/>
    </row>
    <row r="29" spans="1:6" ht="15" customHeight="1">
      <c r="A29" s="107" t="s">
        <v>31</v>
      </c>
      <c r="B29" s="4">
        <v>1271</v>
      </c>
      <c r="C29" s="5">
        <v>1302</v>
      </c>
      <c r="D29" s="5">
        <v>1219</v>
      </c>
      <c r="E29" s="5">
        <v>7512</v>
      </c>
      <c r="F29" s="6"/>
    </row>
    <row r="30" spans="1:6" ht="15" customHeight="1">
      <c r="A30" s="107" t="s">
        <v>32</v>
      </c>
      <c r="B30" s="4">
        <v>19016</v>
      </c>
      <c r="C30" s="5">
        <v>14356</v>
      </c>
      <c r="D30" s="5">
        <v>16704</v>
      </c>
      <c r="E30" s="5">
        <v>35341</v>
      </c>
      <c r="F30" s="6"/>
    </row>
    <row r="31" spans="1:6" ht="15" customHeight="1">
      <c r="A31" s="107" t="s">
        <v>81</v>
      </c>
      <c r="B31" s="4">
        <v>0</v>
      </c>
      <c r="C31" s="5">
        <v>598</v>
      </c>
      <c r="D31" s="5">
        <v>6481</v>
      </c>
      <c r="E31" s="5">
        <v>10308</v>
      </c>
      <c r="F31" s="6"/>
    </row>
    <row r="32" spans="1:6" ht="15" customHeight="1">
      <c r="A32" s="107" t="s">
        <v>33</v>
      </c>
      <c r="B32" s="4">
        <v>0</v>
      </c>
      <c r="C32" s="5">
        <v>0</v>
      </c>
      <c r="D32" s="5">
        <v>0</v>
      </c>
      <c r="E32" s="5">
        <v>0</v>
      </c>
      <c r="F32" s="6"/>
    </row>
    <row r="33" spans="1:13" ht="15" customHeight="1">
      <c r="A33" s="107" t="s">
        <v>34</v>
      </c>
      <c r="B33" s="4">
        <v>21802</v>
      </c>
      <c r="C33" s="5">
        <v>18469</v>
      </c>
      <c r="D33" s="5">
        <v>17636</v>
      </c>
      <c r="E33" s="5">
        <v>23524</v>
      </c>
      <c r="F33" s="6"/>
    </row>
    <row r="34" spans="1:13" ht="25" customHeight="1">
      <c r="A34" s="106" t="s">
        <v>35</v>
      </c>
      <c r="B34" s="65">
        <f>SUM(B5:B7)+SUM(B10:B21)</f>
        <v>1033208</v>
      </c>
      <c r="C34" s="65">
        <f>SUM(C5:C7)+SUM(C10:C21)</f>
        <v>784153</v>
      </c>
      <c r="D34" s="65">
        <f>SUM(D5:D7)+SUM(D10:D21)</f>
        <v>628082</v>
      </c>
      <c r="E34" s="65">
        <f>SUM(E5:E7)+SUM(E10:E21)</f>
        <v>4631498</v>
      </c>
      <c r="F34" s="6"/>
      <c r="G34" s="6"/>
    </row>
    <row r="35" spans="1:13" ht="15" customHeight="1">
      <c r="A35" s="107" t="s">
        <v>36</v>
      </c>
      <c r="B35" s="66">
        <f>B8+SUM(B22:B25)+B32</f>
        <v>311078</v>
      </c>
      <c r="C35" s="66">
        <f>C8+SUM(C22:C25)+C32</f>
        <v>281678</v>
      </c>
      <c r="D35" s="66">
        <f>D8+SUM(D22:D25)+D32</f>
        <v>158334</v>
      </c>
      <c r="E35" s="66">
        <f>E8+SUM(E22:E25)+E32</f>
        <v>1212144</v>
      </c>
    </row>
    <row r="36" spans="1:13" ht="15" customHeight="1">
      <c r="A36" s="107" t="s">
        <v>37</v>
      </c>
      <c r="B36" s="66">
        <f>B9+SUM(B26:B31)+B33</f>
        <v>331464</v>
      </c>
      <c r="C36" s="66">
        <f t="shared" ref="C36:E36" si="0">C9+SUM(C26:C31)+C33</f>
        <v>242539</v>
      </c>
      <c r="D36" s="66">
        <f t="shared" si="0"/>
        <v>228554</v>
      </c>
      <c r="E36" s="66">
        <f t="shared" si="0"/>
        <v>1147916</v>
      </c>
    </row>
    <row r="37" spans="1:13" ht="25" customHeight="1">
      <c r="A37" s="67" t="s">
        <v>38</v>
      </c>
      <c r="B37" s="68">
        <f>SUM(B34:B36)</f>
        <v>1675750</v>
      </c>
      <c r="C37" s="68">
        <f>SUM(C34:C36)</f>
        <v>1308370</v>
      </c>
      <c r="D37" s="68">
        <f>SUM(D34:D36)</f>
        <v>1014970</v>
      </c>
      <c r="E37" s="68">
        <f>SUM(E34:E36)</f>
        <v>6991558</v>
      </c>
    </row>
    <row r="39" spans="1:13" ht="12" customHeight="1">
      <c r="A39" s="9" t="s">
        <v>39</v>
      </c>
    </row>
    <row r="41" spans="1:13" ht="12" customHeight="1">
      <c r="M41" s="10"/>
    </row>
    <row r="42" spans="1:13" ht="12" customHeight="1">
      <c r="M42" s="10"/>
    </row>
    <row r="43" spans="1:13" ht="12" customHeight="1">
      <c r="M43" s="10"/>
    </row>
    <row r="44" spans="1:13" ht="12" customHeight="1">
      <c r="M44" s="10"/>
    </row>
    <row r="45" spans="1:13" ht="12" customHeight="1">
      <c r="M45" s="10"/>
    </row>
    <row r="46" spans="1:13" ht="12" customHeight="1">
      <c r="M46" s="10"/>
    </row>
    <row r="47" spans="1:13" ht="12" customHeight="1">
      <c r="M47" s="10"/>
    </row>
    <row r="48" spans="1:13" ht="12" customHeight="1">
      <c r="M48" s="10"/>
    </row>
  </sheetData>
  <sheetProtection algorithmName="SHA-512" hashValue="MSjolu7NKNnONG9/Hm2tWicvlEaJc5pKyALbTa2xAyI3hqHyi1fpN2imVVZLje343MjrOJWpQYrVu+Sf9lZ8Tw==" saltValue="OsgVO0xya83Tqk4KLkM1hg==" spinCount="100000" sheet="1" objects="1" scenarios="1"/>
  <mergeCells count="2">
    <mergeCell ref="A1:L1"/>
    <mergeCell ref="A2:L2"/>
  </mergeCells>
  <pageMargins left="0.55118110236220474" right="0.35433070866141736" top="0.78740157480314965" bottom="0.39370078740157483" header="0.51181102362204722" footer="0.31496062992125984"/>
  <pageSetup scale="8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BDC5-582E-44B4-88CD-321EA497FAB9}">
  <dimension ref="A1:O42"/>
  <sheetViews>
    <sheetView topLeftCell="A4" zoomScale="98" zoomScaleNormal="98" workbookViewId="0">
      <selection activeCell="A15" sqref="A15:XFD15"/>
    </sheetView>
  </sheetViews>
  <sheetFormatPr defaultColWidth="9.1796875" defaultRowHeight="12.65" customHeight="1"/>
  <cols>
    <col min="1" max="1" width="23.453125" style="1" customWidth="1"/>
    <col min="2" max="13" width="12.7265625" style="1" customWidth="1"/>
    <col min="14" max="14" width="9.1796875" style="1"/>
    <col min="15" max="15" width="11.26953125" style="1" bestFit="1" customWidth="1"/>
    <col min="16" max="16384" width="9.1796875" style="1"/>
  </cols>
  <sheetData>
    <row r="1" spans="1:13" ht="12.65" customHeight="1">
      <c r="A1" s="109" t="s">
        <v>40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13" s="11" customFormat="1" ht="12.65" customHeight="1">
      <c r="A2" s="110" t="s">
        <v>41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4" spans="1:13" ht="12.65" customHeight="1">
      <c r="A4" s="111" t="s">
        <v>42</v>
      </c>
      <c r="B4" s="111" t="s">
        <v>43</v>
      </c>
      <c r="C4" s="114"/>
      <c r="D4" s="114"/>
      <c r="E4" s="111" t="s">
        <v>44</v>
      </c>
      <c r="F4" s="114"/>
      <c r="G4" s="114"/>
      <c r="H4" s="111" t="s">
        <v>45</v>
      </c>
      <c r="I4" s="114"/>
      <c r="J4" s="114"/>
      <c r="K4" s="111" t="s">
        <v>46</v>
      </c>
      <c r="L4" s="111"/>
      <c r="M4" s="111"/>
    </row>
    <row r="5" spans="1:13" ht="12.65" customHeight="1">
      <c r="A5" s="112"/>
      <c r="B5" s="115"/>
      <c r="C5" s="115"/>
      <c r="D5" s="115"/>
      <c r="E5" s="115"/>
      <c r="F5" s="115"/>
      <c r="G5" s="115"/>
      <c r="H5" s="115"/>
      <c r="I5" s="115"/>
      <c r="J5" s="115"/>
      <c r="K5" s="112"/>
      <c r="L5" s="112"/>
      <c r="M5" s="112"/>
    </row>
    <row r="6" spans="1:13" ht="12.65" customHeight="1">
      <c r="A6" s="112"/>
      <c r="B6" s="111" t="s">
        <v>47</v>
      </c>
      <c r="C6" s="111" t="s">
        <v>48</v>
      </c>
      <c r="D6" s="111" t="s">
        <v>49</v>
      </c>
      <c r="E6" s="111" t="s">
        <v>47</v>
      </c>
      <c r="F6" s="111" t="s">
        <v>48</v>
      </c>
      <c r="G6" s="111" t="s">
        <v>49</v>
      </c>
      <c r="H6" s="111" t="s">
        <v>47</v>
      </c>
      <c r="I6" s="111" t="s">
        <v>48</v>
      </c>
      <c r="J6" s="111" t="s">
        <v>49</v>
      </c>
      <c r="K6" s="111" t="s">
        <v>50</v>
      </c>
      <c r="L6" s="111" t="s">
        <v>51</v>
      </c>
      <c r="M6" s="111" t="s">
        <v>49</v>
      </c>
    </row>
    <row r="7" spans="1:13" ht="12.65" customHeight="1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</row>
    <row r="8" spans="1:13" ht="12.65" customHeight="1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</row>
    <row r="9" spans="1:13" ht="13.5" customHeight="1">
      <c r="A9" s="98" t="s">
        <v>7</v>
      </c>
      <c r="B9" s="12">
        <v>53562</v>
      </c>
      <c r="C9" s="12">
        <v>51849</v>
      </c>
      <c r="D9" s="69">
        <f>SUM(B9:C9)</f>
        <v>105411</v>
      </c>
      <c r="E9" s="12">
        <v>57350</v>
      </c>
      <c r="F9" s="12">
        <v>141273</v>
      </c>
      <c r="G9" s="69">
        <f>SUM(E9:F9)</f>
        <v>198623</v>
      </c>
      <c r="H9" s="70">
        <f t="shared" ref="H9:I36" si="0">SUM(B9,E9)</f>
        <v>110912</v>
      </c>
      <c r="I9" s="71">
        <f t="shared" si="0"/>
        <v>193122</v>
      </c>
      <c r="J9" s="70">
        <f>SUM(H9:I9)</f>
        <v>304034</v>
      </c>
      <c r="K9" s="12">
        <v>0</v>
      </c>
      <c r="L9" s="12">
        <v>24428</v>
      </c>
      <c r="M9" s="69">
        <f>SUM(K9:L9)</f>
        <v>24428</v>
      </c>
    </row>
    <row r="10" spans="1:13" ht="13.5" customHeight="1">
      <c r="A10" s="98" t="s">
        <v>52</v>
      </c>
      <c r="B10" s="12">
        <v>118976</v>
      </c>
      <c r="C10" s="12">
        <v>108442</v>
      </c>
      <c r="D10" s="69">
        <f t="shared" ref="D10:D36" si="1">SUM(B10:C10)</f>
        <v>227418</v>
      </c>
      <c r="E10" s="12">
        <v>4131</v>
      </c>
      <c r="F10" s="12">
        <v>36203</v>
      </c>
      <c r="G10" s="69">
        <f t="shared" ref="G10:G36" si="2">SUM(E10:F10)</f>
        <v>40334</v>
      </c>
      <c r="H10" s="70">
        <f t="shared" si="0"/>
        <v>123107</v>
      </c>
      <c r="I10" s="71">
        <f t="shared" si="0"/>
        <v>144645</v>
      </c>
      <c r="J10" s="70">
        <f t="shared" ref="J10:J36" si="3">SUM(H10:I10)</f>
        <v>267752</v>
      </c>
      <c r="K10" s="12">
        <v>0</v>
      </c>
      <c r="L10" s="12">
        <v>0</v>
      </c>
      <c r="M10" s="69">
        <f t="shared" ref="M10:M36" si="4">SUM(K10:L10)</f>
        <v>0</v>
      </c>
    </row>
    <row r="11" spans="1:13" ht="13.5" customHeight="1">
      <c r="A11" s="98" t="s">
        <v>9</v>
      </c>
      <c r="B11" s="12">
        <v>34384</v>
      </c>
      <c r="C11" s="12">
        <v>36703</v>
      </c>
      <c r="D11" s="69">
        <f t="shared" si="1"/>
        <v>71087</v>
      </c>
      <c r="E11" s="12">
        <v>1512</v>
      </c>
      <c r="F11" s="12">
        <v>3397</v>
      </c>
      <c r="G11" s="69">
        <f t="shared" si="2"/>
        <v>4909</v>
      </c>
      <c r="H11" s="70">
        <f t="shared" si="0"/>
        <v>35896</v>
      </c>
      <c r="I11" s="71">
        <f t="shared" si="0"/>
        <v>40100</v>
      </c>
      <c r="J11" s="70">
        <f t="shared" si="3"/>
        <v>75996</v>
      </c>
      <c r="K11" s="12">
        <v>0</v>
      </c>
      <c r="L11" s="12">
        <v>0</v>
      </c>
      <c r="M11" s="69">
        <f t="shared" si="4"/>
        <v>0</v>
      </c>
    </row>
    <row r="12" spans="1:13" ht="13.5" customHeight="1">
      <c r="A12" s="98" t="s">
        <v>10</v>
      </c>
      <c r="B12" s="12">
        <v>82729</v>
      </c>
      <c r="C12" s="12">
        <v>81321</v>
      </c>
      <c r="D12" s="69">
        <f t="shared" si="1"/>
        <v>164050</v>
      </c>
      <c r="E12" s="12">
        <v>0</v>
      </c>
      <c r="F12" s="12">
        <v>0</v>
      </c>
      <c r="G12" s="69">
        <f t="shared" si="2"/>
        <v>0</v>
      </c>
      <c r="H12" s="70">
        <f t="shared" si="0"/>
        <v>82729</v>
      </c>
      <c r="I12" s="71">
        <f t="shared" si="0"/>
        <v>81321</v>
      </c>
      <c r="J12" s="70">
        <f t="shared" si="3"/>
        <v>164050</v>
      </c>
      <c r="K12" s="12">
        <v>1558</v>
      </c>
      <c r="L12" s="12">
        <v>0</v>
      </c>
      <c r="M12" s="69">
        <f t="shared" si="4"/>
        <v>1558</v>
      </c>
    </row>
    <row r="13" spans="1:13" ht="13.5" customHeight="1">
      <c r="A13" s="98" t="s">
        <v>11</v>
      </c>
      <c r="B13" s="12">
        <v>66600</v>
      </c>
      <c r="C13" s="12">
        <v>65026</v>
      </c>
      <c r="D13" s="69">
        <f t="shared" si="1"/>
        <v>131626</v>
      </c>
      <c r="E13" s="12">
        <v>1264</v>
      </c>
      <c r="F13" s="12">
        <v>704</v>
      </c>
      <c r="G13" s="69">
        <f t="shared" si="2"/>
        <v>1968</v>
      </c>
      <c r="H13" s="70">
        <f t="shared" si="0"/>
        <v>67864</v>
      </c>
      <c r="I13" s="71">
        <f t="shared" si="0"/>
        <v>65730</v>
      </c>
      <c r="J13" s="70">
        <f t="shared" si="3"/>
        <v>133594</v>
      </c>
      <c r="K13" s="12">
        <v>0</v>
      </c>
      <c r="L13" s="12">
        <v>187</v>
      </c>
      <c r="M13" s="69">
        <f t="shared" si="4"/>
        <v>187</v>
      </c>
    </row>
    <row r="14" spans="1:13" ht="13.5" customHeight="1">
      <c r="A14" s="98" t="s">
        <v>12</v>
      </c>
      <c r="B14" s="12">
        <v>33983</v>
      </c>
      <c r="C14" s="12">
        <v>44112</v>
      </c>
      <c r="D14" s="69">
        <f t="shared" si="1"/>
        <v>78095</v>
      </c>
      <c r="E14" s="12">
        <v>0</v>
      </c>
      <c r="F14" s="12">
        <v>0</v>
      </c>
      <c r="G14" s="69">
        <f t="shared" si="2"/>
        <v>0</v>
      </c>
      <c r="H14" s="70">
        <f t="shared" si="0"/>
        <v>33983</v>
      </c>
      <c r="I14" s="71">
        <f t="shared" si="0"/>
        <v>44112</v>
      </c>
      <c r="J14" s="70">
        <f t="shared" si="3"/>
        <v>78095</v>
      </c>
      <c r="K14" s="12">
        <v>144</v>
      </c>
      <c r="L14" s="12">
        <v>0</v>
      </c>
      <c r="M14" s="69">
        <f t="shared" si="4"/>
        <v>144</v>
      </c>
    </row>
    <row r="15" spans="1:13" ht="13.5" customHeight="1">
      <c r="A15" s="98" t="s">
        <v>13</v>
      </c>
      <c r="B15" s="12">
        <v>22642</v>
      </c>
      <c r="C15" s="12">
        <v>22732</v>
      </c>
      <c r="D15" s="69">
        <f t="shared" si="1"/>
        <v>45374</v>
      </c>
      <c r="E15" s="12">
        <v>0</v>
      </c>
      <c r="F15" s="12">
        <v>0</v>
      </c>
      <c r="G15" s="69">
        <f t="shared" si="2"/>
        <v>0</v>
      </c>
      <c r="H15" s="70">
        <f t="shared" si="0"/>
        <v>22642</v>
      </c>
      <c r="I15" s="71">
        <f t="shared" si="0"/>
        <v>22732</v>
      </c>
      <c r="J15" s="70">
        <f t="shared" si="3"/>
        <v>45374</v>
      </c>
      <c r="K15" s="12">
        <v>0</v>
      </c>
      <c r="L15" s="12">
        <v>14</v>
      </c>
      <c r="M15" s="69">
        <f t="shared" si="4"/>
        <v>14</v>
      </c>
    </row>
    <row r="16" spans="1:13" ht="13.5" customHeight="1">
      <c r="A16" s="98" t="s">
        <v>14</v>
      </c>
      <c r="B16" s="12">
        <v>42256</v>
      </c>
      <c r="C16" s="12">
        <v>47414</v>
      </c>
      <c r="D16" s="69">
        <f t="shared" si="1"/>
        <v>89670</v>
      </c>
      <c r="E16" s="12">
        <v>0</v>
      </c>
      <c r="F16" s="12">
        <v>0</v>
      </c>
      <c r="G16" s="69">
        <f t="shared" si="2"/>
        <v>0</v>
      </c>
      <c r="H16" s="70">
        <f t="shared" si="0"/>
        <v>42256</v>
      </c>
      <c r="I16" s="71">
        <f t="shared" si="0"/>
        <v>47414</v>
      </c>
      <c r="J16" s="70">
        <f t="shared" si="3"/>
        <v>89670</v>
      </c>
      <c r="K16" s="12">
        <v>51</v>
      </c>
      <c r="L16" s="12">
        <v>0</v>
      </c>
      <c r="M16" s="69">
        <f t="shared" si="4"/>
        <v>51</v>
      </c>
    </row>
    <row r="17" spans="1:13" ht="13.5" customHeight="1">
      <c r="A17" s="98" t="s">
        <v>15</v>
      </c>
      <c r="B17" s="12">
        <v>2010</v>
      </c>
      <c r="C17" s="12">
        <v>2044</v>
      </c>
      <c r="D17" s="69">
        <f t="shared" si="1"/>
        <v>4054</v>
      </c>
      <c r="E17" s="12">
        <v>465</v>
      </c>
      <c r="F17" s="12">
        <v>393</v>
      </c>
      <c r="G17" s="69">
        <f t="shared" si="2"/>
        <v>858</v>
      </c>
      <c r="H17" s="70">
        <f t="shared" si="0"/>
        <v>2475</v>
      </c>
      <c r="I17" s="71">
        <f t="shared" si="0"/>
        <v>2437</v>
      </c>
      <c r="J17" s="70">
        <f t="shared" si="3"/>
        <v>4912</v>
      </c>
      <c r="K17" s="12">
        <v>0</v>
      </c>
      <c r="L17" s="12">
        <v>0</v>
      </c>
      <c r="M17" s="69">
        <f t="shared" si="4"/>
        <v>0</v>
      </c>
    </row>
    <row r="18" spans="1:13" ht="13.5" customHeight="1">
      <c r="A18" s="98" t="s">
        <v>16</v>
      </c>
      <c r="B18" s="12">
        <v>12782</v>
      </c>
      <c r="C18" s="12">
        <v>14021</v>
      </c>
      <c r="D18" s="69">
        <f t="shared" si="1"/>
        <v>26803</v>
      </c>
      <c r="E18" s="12">
        <v>0</v>
      </c>
      <c r="F18" s="12">
        <v>0</v>
      </c>
      <c r="G18" s="69">
        <f t="shared" si="2"/>
        <v>0</v>
      </c>
      <c r="H18" s="70">
        <f t="shared" si="0"/>
        <v>12782</v>
      </c>
      <c r="I18" s="71">
        <f t="shared" si="0"/>
        <v>14021</v>
      </c>
      <c r="J18" s="70">
        <f t="shared" si="3"/>
        <v>26803</v>
      </c>
      <c r="K18" s="12">
        <v>33</v>
      </c>
      <c r="L18" s="12">
        <v>0</v>
      </c>
      <c r="M18" s="69">
        <f t="shared" si="4"/>
        <v>33</v>
      </c>
    </row>
    <row r="19" spans="1:13" ht="13.5" customHeight="1">
      <c r="A19" s="98" t="s">
        <v>17</v>
      </c>
      <c r="B19" s="12">
        <v>11324</v>
      </c>
      <c r="C19" s="12">
        <v>13031</v>
      </c>
      <c r="D19" s="69">
        <f t="shared" si="1"/>
        <v>24355</v>
      </c>
      <c r="E19" s="12">
        <v>0</v>
      </c>
      <c r="F19" s="12">
        <v>0</v>
      </c>
      <c r="G19" s="69">
        <f t="shared" si="2"/>
        <v>0</v>
      </c>
      <c r="H19" s="70">
        <f t="shared" si="0"/>
        <v>11324</v>
      </c>
      <c r="I19" s="71">
        <f t="shared" si="0"/>
        <v>13031</v>
      </c>
      <c r="J19" s="70">
        <f t="shared" si="3"/>
        <v>24355</v>
      </c>
      <c r="K19" s="12">
        <v>0</v>
      </c>
      <c r="L19" s="12">
        <v>0</v>
      </c>
      <c r="M19" s="69">
        <f t="shared" si="4"/>
        <v>0</v>
      </c>
    </row>
    <row r="20" spans="1:13" ht="13.5" customHeight="1">
      <c r="A20" s="63" t="s">
        <v>18</v>
      </c>
      <c r="B20" s="12">
        <v>0</v>
      </c>
      <c r="C20" s="12">
        <v>0</v>
      </c>
      <c r="D20" s="69">
        <f t="shared" si="1"/>
        <v>0</v>
      </c>
      <c r="E20" s="12">
        <v>0</v>
      </c>
      <c r="F20" s="12">
        <v>0</v>
      </c>
      <c r="G20" s="69">
        <f t="shared" si="2"/>
        <v>0</v>
      </c>
      <c r="H20" s="70">
        <f t="shared" si="0"/>
        <v>0</v>
      </c>
      <c r="I20" s="71">
        <f t="shared" si="0"/>
        <v>0</v>
      </c>
      <c r="J20" s="70">
        <f t="shared" si="3"/>
        <v>0</v>
      </c>
      <c r="K20" s="12">
        <v>0</v>
      </c>
      <c r="L20" s="12">
        <v>0</v>
      </c>
      <c r="M20" s="69">
        <f t="shared" si="4"/>
        <v>0</v>
      </c>
    </row>
    <row r="21" spans="1:13" ht="13.5" customHeight="1">
      <c r="A21" s="63" t="s">
        <v>19</v>
      </c>
      <c r="B21" s="12">
        <v>59886</v>
      </c>
      <c r="C21" s="12">
        <v>54374</v>
      </c>
      <c r="D21" s="69">
        <f t="shared" si="1"/>
        <v>114260</v>
      </c>
      <c r="E21" s="12">
        <v>0</v>
      </c>
      <c r="F21" s="12">
        <v>0</v>
      </c>
      <c r="G21" s="69">
        <f t="shared" si="2"/>
        <v>0</v>
      </c>
      <c r="H21" s="70">
        <f t="shared" si="0"/>
        <v>59886</v>
      </c>
      <c r="I21" s="71">
        <f t="shared" si="0"/>
        <v>54374</v>
      </c>
      <c r="J21" s="70">
        <f t="shared" si="3"/>
        <v>114260</v>
      </c>
      <c r="K21" s="12">
        <v>0</v>
      </c>
      <c r="L21" s="12">
        <v>0</v>
      </c>
      <c r="M21" s="69">
        <f t="shared" si="4"/>
        <v>0</v>
      </c>
    </row>
    <row r="22" spans="1:13" ht="13.5" customHeight="1">
      <c r="A22" s="63" t="s">
        <v>20</v>
      </c>
      <c r="B22" s="12">
        <v>581</v>
      </c>
      <c r="C22" s="12">
        <v>902</v>
      </c>
      <c r="D22" s="69">
        <f t="shared" si="1"/>
        <v>1483</v>
      </c>
      <c r="E22" s="12">
        <v>0</v>
      </c>
      <c r="F22" s="12">
        <v>0</v>
      </c>
      <c r="G22" s="69">
        <f t="shared" si="2"/>
        <v>0</v>
      </c>
      <c r="H22" s="70">
        <f t="shared" si="0"/>
        <v>581</v>
      </c>
      <c r="I22" s="71">
        <f t="shared" si="0"/>
        <v>902</v>
      </c>
      <c r="J22" s="70">
        <f t="shared" si="3"/>
        <v>1483</v>
      </c>
      <c r="K22" s="12">
        <v>26</v>
      </c>
      <c r="L22" s="12">
        <v>0</v>
      </c>
      <c r="M22" s="69">
        <f t="shared" si="4"/>
        <v>26</v>
      </c>
    </row>
    <row r="23" spans="1:13" ht="13.5" customHeight="1">
      <c r="A23" s="98" t="s">
        <v>21</v>
      </c>
      <c r="B23" s="12">
        <v>0</v>
      </c>
      <c r="C23" s="12">
        <v>0</v>
      </c>
      <c r="D23" s="69">
        <f t="shared" si="1"/>
        <v>0</v>
      </c>
      <c r="E23" s="12">
        <v>0</v>
      </c>
      <c r="F23" s="12">
        <v>0</v>
      </c>
      <c r="G23" s="69">
        <f t="shared" si="2"/>
        <v>0</v>
      </c>
      <c r="H23" s="70">
        <f t="shared" si="0"/>
        <v>0</v>
      </c>
      <c r="I23" s="71">
        <f t="shared" si="0"/>
        <v>0</v>
      </c>
      <c r="J23" s="70">
        <f t="shared" si="3"/>
        <v>0</v>
      </c>
      <c r="K23" s="12">
        <v>0</v>
      </c>
      <c r="L23" s="12">
        <v>0</v>
      </c>
      <c r="M23" s="69">
        <f t="shared" si="4"/>
        <v>0</v>
      </c>
    </row>
    <row r="24" spans="1:13" ht="13.5" customHeight="1">
      <c r="A24" s="98" t="s">
        <v>22</v>
      </c>
      <c r="B24" s="12">
        <v>0</v>
      </c>
      <c r="C24" s="12">
        <v>0</v>
      </c>
      <c r="D24" s="69">
        <f t="shared" si="1"/>
        <v>0</v>
      </c>
      <c r="E24" s="12">
        <v>0</v>
      </c>
      <c r="F24" s="12">
        <v>0</v>
      </c>
      <c r="G24" s="69">
        <f t="shared" si="2"/>
        <v>0</v>
      </c>
      <c r="H24" s="70">
        <f t="shared" si="0"/>
        <v>0</v>
      </c>
      <c r="I24" s="71">
        <f t="shared" si="0"/>
        <v>0</v>
      </c>
      <c r="J24" s="70">
        <f t="shared" si="3"/>
        <v>0</v>
      </c>
      <c r="K24" s="12">
        <v>0</v>
      </c>
      <c r="L24" s="12">
        <v>0</v>
      </c>
      <c r="M24" s="69">
        <f t="shared" si="4"/>
        <v>0</v>
      </c>
    </row>
    <row r="25" spans="1:13" ht="13.5" customHeight="1">
      <c r="A25" s="98" t="s">
        <v>23</v>
      </c>
      <c r="B25" s="12">
        <v>208</v>
      </c>
      <c r="C25" s="12">
        <v>266</v>
      </c>
      <c r="D25" s="69">
        <f t="shared" si="1"/>
        <v>474</v>
      </c>
      <c r="E25" s="12">
        <v>0</v>
      </c>
      <c r="F25" s="12">
        <v>0</v>
      </c>
      <c r="G25" s="69">
        <f t="shared" si="2"/>
        <v>0</v>
      </c>
      <c r="H25" s="70">
        <f t="shared" si="0"/>
        <v>208</v>
      </c>
      <c r="I25" s="71">
        <f t="shared" si="0"/>
        <v>266</v>
      </c>
      <c r="J25" s="70">
        <f t="shared" si="3"/>
        <v>474</v>
      </c>
      <c r="K25" s="12">
        <v>0</v>
      </c>
      <c r="L25" s="12">
        <v>0</v>
      </c>
      <c r="M25" s="69">
        <f t="shared" si="4"/>
        <v>0</v>
      </c>
    </row>
    <row r="26" spans="1:13" ht="13.5" customHeight="1">
      <c r="A26" s="98" t="s">
        <v>24</v>
      </c>
      <c r="B26" s="12">
        <v>15397</v>
      </c>
      <c r="C26" s="12">
        <v>11758</v>
      </c>
      <c r="D26" s="69">
        <f t="shared" si="1"/>
        <v>27155</v>
      </c>
      <c r="E26" s="12">
        <v>0</v>
      </c>
      <c r="F26" s="12">
        <v>0</v>
      </c>
      <c r="G26" s="69">
        <f t="shared" si="2"/>
        <v>0</v>
      </c>
      <c r="H26" s="70">
        <f t="shared" si="0"/>
        <v>15397</v>
      </c>
      <c r="I26" s="71">
        <f t="shared" si="0"/>
        <v>11758</v>
      </c>
      <c r="J26" s="70">
        <f t="shared" si="3"/>
        <v>27155</v>
      </c>
      <c r="K26" s="12">
        <v>151</v>
      </c>
      <c r="L26" s="12">
        <v>0</v>
      </c>
      <c r="M26" s="69">
        <f t="shared" si="4"/>
        <v>151</v>
      </c>
    </row>
    <row r="27" spans="1:13" ht="13.5" customHeight="1">
      <c r="A27" s="98" t="s">
        <v>25</v>
      </c>
      <c r="B27" s="12">
        <v>4692</v>
      </c>
      <c r="C27" s="12">
        <v>4720</v>
      </c>
      <c r="D27" s="69">
        <f t="shared" si="1"/>
        <v>9412</v>
      </c>
      <c r="E27" s="12">
        <v>0</v>
      </c>
      <c r="F27" s="12">
        <v>0</v>
      </c>
      <c r="G27" s="69">
        <f t="shared" si="2"/>
        <v>0</v>
      </c>
      <c r="H27" s="70">
        <f t="shared" si="0"/>
        <v>4692</v>
      </c>
      <c r="I27" s="71">
        <f t="shared" si="0"/>
        <v>4720</v>
      </c>
      <c r="J27" s="70">
        <f t="shared" si="3"/>
        <v>9412</v>
      </c>
      <c r="K27" s="12">
        <v>0</v>
      </c>
      <c r="L27" s="12">
        <v>0</v>
      </c>
      <c r="M27" s="69">
        <f t="shared" si="4"/>
        <v>0</v>
      </c>
    </row>
    <row r="28" spans="1:13" ht="13.5" customHeight="1">
      <c r="A28" s="98" t="s">
        <v>26</v>
      </c>
      <c r="B28" s="12">
        <v>19984</v>
      </c>
      <c r="C28" s="12">
        <v>19152</v>
      </c>
      <c r="D28" s="69">
        <f t="shared" si="1"/>
        <v>39136</v>
      </c>
      <c r="E28" s="12">
        <v>3</v>
      </c>
      <c r="F28" s="12">
        <v>0</v>
      </c>
      <c r="G28" s="69">
        <f t="shared" si="2"/>
        <v>3</v>
      </c>
      <c r="H28" s="70">
        <f t="shared" si="0"/>
        <v>19987</v>
      </c>
      <c r="I28" s="71">
        <f t="shared" si="0"/>
        <v>19152</v>
      </c>
      <c r="J28" s="70">
        <f t="shared" si="3"/>
        <v>39139</v>
      </c>
      <c r="K28" s="12">
        <v>123</v>
      </c>
      <c r="L28" s="12">
        <v>0</v>
      </c>
      <c r="M28" s="69">
        <f t="shared" si="4"/>
        <v>123</v>
      </c>
    </row>
    <row r="29" spans="1:13" ht="13.5" customHeight="1">
      <c r="A29" s="98" t="s">
        <v>27</v>
      </c>
      <c r="B29" s="12">
        <v>35475</v>
      </c>
      <c r="C29" s="12">
        <v>35843</v>
      </c>
      <c r="D29" s="69">
        <f t="shared" si="1"/>
        <v>71318</v>
      </c>
      <c r="E29" s="12">
        <v>4</v>
      </c>
      <c r="F29" s="12">
        <v>0</v>
      </c>
      <c r="G29" s="69">
        <f t="shared" si="2"/>
        <v>4</v>
      </c>
      <c r="H29" s="70">
        <f t="shared" si="0"/>
        <v>35479</v>
      </c>
      <c r="I29" s="71">
        <f t="shared" si="0"/>
        <v>35843</v>
      </c>
      <c r="J29" s="70">
        <f t="shared" si="3"/>
        <v>71322</v>
      </c>
      <c r="K29" s="12">
        <v>42</v>
      </c>
      <c r="L29" s="12">
        <v>0</v>
      </c>
      <c r="M29" s="69">
        <f t="shared" si="4"/>
        <v>42</v>
      </c>
    </row>
    <row r="30" spans="1:13" ht="13.5" customHeight="1">
      <c r="A30" s="98" t="s">
        <v>28</v>
      </c>
      <c r="B30" s="12">
        <v>16863</v>
      </c>
      <c r="C30" s="12">
        <v>16361</v>
      </c>
      <c r="D30" s="69">
        <f t="shared" si="1"/>
        <v>33224</v>
      </c>
      <c r="E30" s="12">
        <v>0</v>
      </c>
      <c r="F30" s="12">
        <v>0</v>
      </c>
      <c r="G30" s="69">
        <f t="shared" si="2"/>
        <v>0</v>
      </c>
      <c r="H30" s="70">
        <f t="shared" si="0"/>
        <v>16863</v>
      </c>
      <c r="I30" s="71">
        <f t="shared" si="0"/>
        <v>16361</v>
      </c>
      <c r="J30" s="70">
        <f t="shared" si="3"/>
        <v>33224</v>
      </c>
      <c r="K30" s="12">
        <v>0</v>
      </c>
      <c r="L30" s="12">
        <v>0</v>
      </c>
      <c r="M30" s="69">
        <f t="shared" si="4"/>
        <v>0</v>
      </c>
    </row>
    <row r="31" spans="1:13" ht="13.5" customHeight="1">
      <c r="A31" s="98" t="s">
        <v>29</v>
      </c>
      <c r="B31" s="12">
        <v>43871</v>
      </c>
      <c r="C31" s="12">
        <v>45308</v>
      </c>
      <c r="D31" s="69">
        <f t="shared" si="1"/>
        <v>89179</v>
      </c>
      <c r="E31" s="12">
        <v>0</v>
      </c>
      <c r="F31" s="12">
        <v>84</v>
      </c>
      <c r="G31" s="69">
        <f t="shared" si="2"/>
        <v>84</v>
      </c>
      <c r="H31" s="70">
        <f t="shared" si="0"/>
        <v>43871</v>
      </c>
      <c r="I31" s="71">
        <f t="shared" si="0"/>
        <v>45392</v>
      </c>
      <c r="J31" s="70">
        <f t="shared" si="3"/>
        <v>89263</v>
      </c>
      <c r="K31" s="12">
        <v>0</v>
      </c>
      <c r="L31" s="12">
        <v>0</v>
      </c>
      <c r="M31" s="69">
        <f t="shared" si="4"/>
        <v>0</v>
      </c>
    </row>
    <row r="32" spans="1:13" ht="13.5" customHeight="1">
      <c r="A32" s="98" t="s">
        <v>30</v>
      </c>
      <c r="B32" s="12">
        <v>15695</v>
      </c>
      <c r="C32" s="12">
        <v>17599</v>
      </c>
      <c r="D32" s="69">
        <f t="shared" si="1"/>
        <v>33294</v>
      </c>
      <c r="E32" s="12">
        <v>0</v>
      </c>
      <c r="F32" s="12">
        <v>0</v>
      </c>
      <c r="G32" s="69">
        <f t="shared" si="2"/>
        <v>0</v>
      </c>
      <c r="H32" s="70">
        <f t="shared" si="0"/>
        <v>15695</v>
      </c>
      <c r="I32" s="71">
        <f t="shared" si="0"/>
        <v>17599</v>
      </c>
      <c r="J32" s="70">
        <f t="shared" si="3"/>
        <v>33294</v>
      </c>
      <c r="K32" s="12">
        <v>0</v>
      </c>
      <c r="L32" s="12">
        <v>0</v>
      </c>
      <c r="M32" s="69">
        <f t="shared" si="4"/>
        <v>0</v>
      </c>
    </row>
    <row r="33" spans="1:15" ht="13.5" customHeight="1">
      <c r="A33" s="98" t="s">
        <v>31</v>
      </c>
      <c r="B33" s="12">
        <v>630</v>
      </c>
      <c r="C33" s="12">
        <v>641</v>
      </c>
      <c r="D33" s="69">
        <f t="shared" si="1"/>
        <v>1271</v>
      </c>
      <c r="E33" s="12">
        <v>0</v>
      </c>
      <c r="F33" s="12">
        <v>0</v>
      </c>
      <c r="G33" s="69">
        <f t="shared" si="2"/>
        <v>0</v>
      </c>
      <c r="H33" s="70">
        <f t="shared" si="0"/>
        <v>630</v>
      </c>
      <c r="I33" s="71">
        <f t="shared" si="0"/>
        <v>641</v>
      </c>
      <c r="J33" s="70">
        <f t="shared" si="3"/>
        <v>1271</v>
      </c>
      <c r="K33" s="12">
        <v>0</v>
      </c>
      <c r="L33" s="12">
        <v>0</v>
      </c>
      <c r="M33" s="69">
        <f t="shared" si="4"/>
        <v>0</v>
      </c>
    </row>
    <row r="34" spans="1:15" ht="13.5" customHeight="1">
      <c r="A34" s="98" t="s">
        <v>32</v>
      </c>
      <c r="B34" s="12">
        <v>9317</v>
      </c>
      <c r="C34" s="12">
        <v>9699</v>
      </c>
      <c r="D34" s="69">
        <f t="shared" si="1"/>
        <v>19016</v>
      </c>
      <c r="E34" s="12">
        <v>0</v>
      </c>
      <c r="F34" s="12">
        <v>0</v>
      </c>
      <c r="G34" s="69">
        <f t="shared" si="2"/>
        <v>0</v>
      </c>
      <c r="H34" s="70">
        <f t="shared" si="0"/>
        <v>9317</v>
      </c>
      <c r="I34" s="71">
        <f t="shared" si="0"/>
        <v>9699</v>
      </c>
      <c r="J34" s="70">
        <f t="shared" si="3"/>
        <v>19016</v>
      </c>
      <c r="K34" s="12">
        <v>0</v>
      </c>
      <c r="L34" s="12">
        <v>0</v>
      </c>
      <c r="M34" s="69">
        <f t="shared" si="4"/>
        <v>0</v>
      </c>
    </row>
    <row r="35" spans="1:15" ht="13.5" customHeight="1">
      <c r="A35" s="98" t="s">
        <v>33</v>
      </c>
      <c r="B35" s="12">
        <v>0</v>
      </c>
      <c r="C35" s="12">
        <v>0</v>
      </c>
      <c r="D35" s="69">
        <f t="shared" si="1"/>
        <v>0</v>
      </c>
      <c r="E35" s="12">
        <v>0</v>
      </c>
      <c r="F35" s="12">
        <v>0</v>
      </c>
      <c r="G35" s="69">
        <f t="shared" si="2"/>
        <v>0</v>
      </c>
      <c r="H35" s="70">
        <f t="shared" si="0"/>
        <v>0</v>
      </c>
      <c r="I35" s="71">
        <f t="shared" si="0"/>
        <v>0</v>
      </c>
      <c r="J35" s="70">
        <f t="shared" si="3"/>
        <v>0</v>
      </c>
      <c r="K35" s="12">
        <v>0</v>
      </c>
      <c r="L35" s="12">
        <v>0</v>
      </c>
      <c r="M35" s="69">
        <f t="shared" si="4"/>
        <v>0</v>
      </c>
    </row>
    <row r="36" spans="1:15" ht="12.75" customHeight="1">
      <c r="A36" s="98" t="s">
        <v>34</v>
      </c>
      <c r="B36" s="12">
        <v>10936</v>
      </c>
      <c r="C36" s="12">
        <v>10866</v>
      </c>
      <c r="D36" s="69">
        <f t="shared" si="1"/>
        <v>21802</v>
      </c>
      <c r="E36" s="12">
        <v>0</v>
      </c>
      <c r="F36" s="12">
        <v>0</v>
      </c>
      <c r="G36" s="69">
        <f t="shared" si="2"/>
        <v>0</v>
      </c>
      <c r="H36" s="70">
        <f t="shared" si="0"/>
        <v>10936</v>
      </c>
      <c r="I36" s="71">
        <f t="shared" si="0"/>
        <v>10866</v>
      </c>
      <c r="J36" s="70">
        <f t="shared" si="3"/>
        <v>21802</v>
      </c>
      <c r="K36" s="12">
        <v>720</v>
      </c>
      <c r="L36" s="12">
        <v>0</v>
      </c>
      <c r="M36" s="69">
        <f t="shared" si="4"/>
        <v>720</v>
      </c>
    </row>
    <row r="37" spans="1:15" ht="25" customHeight="1">
      <c r="A37" s="97" t="s">
        <v>53</v>
      </c>
      <c r="B37" s="72">
        <f t="shared" ref="B37:M37" si="5">SUM(B9:B11)+SUM(B14:B25)</f>
        <v>392594</v>
      </c>
      <c r="C37" s="72">
        <f t="shared" si="5"/>
        <v>395890</v>
      </c>
      <c r="D37" s="72">
        <f t="shared" si="5"/>
        <v>788484</v>
      </c>
      <c r="E37" s="72">
        <f t="shared" si="5"/>
        <v>63458</v>
      </c>
      <c r="F37" s="72">
        <f t="shared" si="5"/>
        <v>181266</v>
      </c>
      <c r="G37" s="72">
        <f t="shared" si="5"/>
        <v>244724</v>
      </c>
      <c r="H37" s="72">
        <f t="shared" si="5"/>
        <v>456052</v>
      </c>
      <c r="I37" s="72">
        <f t="shared" si="5"/>
        <v>577156</v>
      </c>
      <c r="J37" s="72">
        <f t="shared" si="5"/>
        <v>1033208</v>
      </c>
      <c r="K37" s="72">
        <f t="shared" si="5"/>
        <v>254</v>
      </c>
      <c r="L37" s="72">
        <f t="shared" si="5"/>
        <v>24442</v>
      </c>
      <c r="M37" s="72">
        <f t="shared" si="5"/>
        <v>24696</v>
      </c>
      <c r="O37" s="6"/>
    </row>
    <row r="38" spans="1:15" ht="13.5" customHeight="1">
      <c r="A38" s="98" t="s">
        <v>36</v>
      </c>
      <c r="B38" s="73">
        <f>SUM(B12,B26:B29,B35)</f>
        <v>158277</v>
      </c>
      <c r="C38" s="73">
        <f t="shared" ref="C38:M38" si="6">SUM(C12,C26:C29,C35)</f>
        <v>152794</v>
      </c>
      <c r="D38" s="73">
        <f t="shared" si="6"/>
        <v>311071</v>
      </c>
      <c r="E38" s="73">
        <f t="shared" si="6"/>
        <v>7</v>
      </c>
      <c r="F38" s="73">
        <f t="shared" si="6"/>
        <v>0</v>
      </c>
      <c r="G38" s="73">
        <f t="shared" si="6"/>
        <v>7</v>
      </c>
      <c r="H38" s="73">
        <f t="shared" si="6"/>
        <v>158284</v>
      </c>
      <c r="I38" s="73">
        <f t="shared" si="6"/>
        <v>152794</v>
      </c>
      <c r="J38" s="73">
        <f t="shared" si="6"/>
        <v>311078</v>
      </c>
      <c r="K38" s="73">
        <f t="shared" si="6"/>
        <v>1874</v>
      </c>
      <c r="L38" s="73">
        <f t="shared" si="6"/>
        <v>0</v>
      </c>
      <c r="M38" s="73">
        <f t="shared" si="6"/>
        <v>1874</v>
      </c>
    </row>
    <row r="39" spans="1:15" ht="13.5" customHeight="1">
      <c r="A39" s="98" t="s">
        <v>37</v>
      </c>
      <c r="B39" s="70">
        <f>SUM(B13,B30:B34,B36)</f>
        <v>163912</v>
      </c>
      <c r="C39" s="70">
        <f t="shared" ref="C39:M39" si="7">SUM(C13,C30:C34,C36)</f>
        <v>165500</v>
      </c>
      <c r="D39" s="70">
        <f t="shared" si="7"/>
        <v>329412</v>
      </c>
      <c r="E39" s="70">
        <f t="shared" si="7"/>
        <v>1264</v>
      </c>
      <c r="F39" s="70">
        <f t="shared" si="7"/>
        <v>788</v>
      </c>
      <c r="G39" s="70">
        <f t="shared" si="7"/>
        <v>2052</v>
      </c>
      <c r="H39" s="70">
        <f t="shared" si="7"/>
        <v>165176</v>
      </c>
      <c r="I39" s="70">
        <f t="shared" si="7"/>
        <v>166288</v>
      </c>
      <c r="J39" s="70">
        <f t="shared" si="7"/>
        <v>331464</v>
      </c>
      <c r="K39" s="70">
        <f t="shared" si="7"/>
        <v>720</v>
      </c>
      <c r="L39" s="70">
        <f t="shared" si="7"/>
        <v>187</v>
      </c>
      <c r="M39" s="70">
        <f t="shared" si="7"/>
        <v>907</v>
      </c>
    </row>
    <row r="40" spans="1:15" ht="25" customHeight="1">
      <c r="A40" s="67" t="s">
        <v>54</v>
      </c>
      <c r="B40" s="74">
        <f t="shared" ref="B40:M40" si="8">SUM(B37:B39)</f>
        <v>714783</v>
      </c>
      <c r="C40" s="74">
        <f t="shared" si="8"/>
        <v>714184</v>
      </c>
      <c r="D40" s="74">
        <f t="shared" si="8"/>
        <v>1428967</v>
      </c>
      <c r="E40" s="74">
        <f t="shared" si="8"/>
        <v>64729</v>
      </c>
      <c r="F40" s="74">
        <f>SUM(F37:F39)</f>
        <v>182054</v>
      </c>
      <c r="G40" s="74">
        <f t="shared" si="8"/>
        <v>246783</v>
      </c>
      <c r="H40" s="74">
        <f t="shared" si="8"/>
        <v>779512</v>
      </c>
      <c r="I40" s="74">
        <f t="shared" si="8"/>
        <v>896238</v>
      </c>
      <c r="J40" s="74">
        <f>SUM(J37:J39)</f>
        <v>1675750</v>
      </c>
      <c r="K40" s="74">
        <f t="shared" si="8"/>
        <v>2848</v>
      </c>
      <c r="L40" s="74">
        <f t="shared" si="8"/>
        <v>24629</v>
      </c>
      <c r="M40" s="74">
        <f t="shared" si="8"/>
        <v>27477</v>
      </c>
    </row>
    <row r="41" spans="1:15" ht="11.25" customHeight="1"/>
    <row r="42" spans="1:15" ht="12" customHeight="1">
      <c r="A42" s="9" t="s">
        <v>39</v>
      </c>
    </row>
  </sheetData>
  <sheetProtection algorithmName="SHA-512" hashValue="DpYWJsnoN+f1cG05+SIPTz403o+hpdTlNIMKtjmdeFl0P6T07xLpBp3KN50YbRIcr2t/Ur8R11nCSMd36htMpw==" saltValue="M+yPYFYODm8idH594JWCKA==" spinCount="100000" sheet="1" objects="1" scenarios="1"/>
  <mergeCells count="19">
    <mergeCell ref="G6:G8"/>
    <mergeCell ref="H6:H8"/>
    <mergeCell ref="I6:I8"/>
    <mergeCell ref="J6:J8"/>
    <mergeCell ref="A1:M1"/>
    <mergeCell ref="A2:M2"/>
    <mergeCell ref="A4:A8"/>
    <mergeCell ref="B4:D5"/>
    <mergeCell ref="E4:G5"/>
    <mergeCell ref="H4:J5"/>
    <mergeCell ref="K4:M5"/>
    <mergeCell ref="B6:B8"/>
    <mergeCell ref="C6:C8"/>
    <mergeCell ref="D6:D8"/>
    <mergeCell ref="K6:K8"/>
    <mergeCell ref="L6:L8"/>
    <mergeCell ref="M6:M8"/>
    <mergeCell ref="E6:E8"/>
    <mergeCell ref="F6:F8"/>
  </mergeCells>
  <pageMargins left="0.15748031496062992" right="0.15748031496062992" top="0.78740157480314965" bottom="0.59055118110236227" header="0.11811023622047245" footer="0.31496062992125984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AAC4-7978-41CE-9015-0AD22C11E3E3}">
  <dimension ref="A1:O43"/>
  <sheetViews>
    <sheetView zoomScale="98" zoomScaleNormal="98" workbookViewId="0">
      <pane xSplit="1" topLeftCell="B1" activePane="topRight" state="frozen"/>
      <selection activeCell="A20" sqref="A20"/>
      <selection pane="topRight" activeCell="M19" sqref="M19"/>
    </sheetView>
  </sheetViews>
  <sheetFormatPr defaultColWidth="9.1796875" defaultRowHeight="12.65" customHeight="1"/>
  <cols>
    <col min="1" max="1" width="23.453125" style="1" customWidth="1"/>
    <col min="2" max="13" width="12.7265625" style="1" customWidth="1"/>
    <col min="14" max="14" width="9.1796875" style="1"/>
    <col min="15" max="15" width="11.26953125" style="1" bestFit="1" customWidth="1"/>
    <col min="16" max="16384" width="9.1796875" style="1"/>
  </cols>
  <sheetData>
    <row r="1" spans="1:13" ht="12.65" customHeight="1">
      <c r="A1" s="109" t="s">
        <v>93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13" s="11" customFormat="1" ht="12.65" customHeight="1">
      <c r="A2" s="110" t="s">
        <v>94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4" spans="1:13" ht="12.65" customHeight="1">
      <c r="A4" s="111" t="s">
        <v>42</v>
      </c>
      <c r="B4" s="111" t="s">
        <v>43</v>
      </c>
      <c r="C4" s="114"/>
      <c r="D4" s="114"/>
      <c r="E4" s="111" t="s">
        <v>44</v>
      </c>
      <c r="F4" s="114"/>
      <c r="G4" s="114"/>
      <c r="H4" s="111" t="s">
        <v>45</v>
      </c>
      <c r="I4" s="114"/>
      <c r="J4" s="114"/>
      <c r="K4" s="111" t="s">
        <v>46</v>
      </c>
      <c r="L4" s="111"/>
      <c r="M4" s="111"/>
    </row>
    <row r="5" spans="1:13" ht="12.65" customHeight="1">
      <c r="A5" s="112"/>
      <c r="B5" s="115"/>
      <c r="C5" s="115"/>
      <c r="D5" s="115"/>
      <c r="E5" s="115"/>
      <c r="F5" s="115"/>
      <c r="G5" s="115"/>
      <c r="H5" s="115"/>
      <c r="I5" s="115"/>
      <c r="J5" s="115"/>
      <c r="K5" s="112"/>
      <c r="L5" s="112"/>
      <c r="M5" s="112"/>
    </row>
    <row r="6" spans="1:13" ht="12.65" customHeight="1">
      <c r="A6" s="112"/>
      <c r="B6" s="111" t="s">
        <v>47</v>
      </c>
      <c r="C6" s="111" t="s">
        <v>48</v>
      </c>
      <c r="D6" s="111" t="s">
        <v>49</v>
      </c>
      <c r="E6" s="111" t="s">
        <v>47</v>
      </c>
      <c r="F6" s="111" t="s">
        <v>48</v>
      </c>
      <c r="G6" s="111" t="s">
        <v>49</v>
      </c>
      <c r="H6" s="111" t="s">
        <v>47</v>
      </c>
      <c r="I6" s="111" t="s">
        <v>48</v>
      </c>
      <c r="J6" s="111" t="s">
        <v>49</v>
      </c>
      <c r="K6" s="111" t="s">
        <v>50</v>
      </c>
      <c r="L6" s="111" t="s">
        <v>51</v>
      </c>
      <c r="M6" s="111" t="s">
        <v>49</v>
      </c>
    </row>
    <row r="7" spans="1:13" ht="12.65" customHeight="1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</row>
    <row r="8" spans="1:13" ht="12.65" customHeight="1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</row>
    <row r="9" spans="1:13" ht="13.5" customHeight="1">
      <c r="A9" s="62" t="s">
        <v>7</v>
      </c>
      <c r="B9" s="12">
        <v>55962</v>
      </c>
      <c r="C9" s="12">
        <v>55763</v>
      </c>
      <c r="D9" s="69">
        <f>SUM(B9:C9)</f>
        <v>111725</v>
      </c>
      <c r="E9" s="12">
        <v>58166</v>
      </c>
      <c r="F9" s="12">
        <v>119600</v>
      </c>
      <c r="G9" s="69">
        <f>SUM(E9:F9)</f>
        <v>177766</v>
      </c>
      <c r="H9" s="70">
        <f t="shared" ref="H9:H37" si="0">SUM(B9,E9)</f>
        <v>114128</v>
      </c>
      <c r="I9" s="71">
        <f t="shared" ref="I9:I37" si="1">SUM(C9,F9)</f>
        <v>175363</v>
      </c>
      <c r="J9" s="70">
        <f>SUM(H9:I9)</f>
        <v>289491</v>
      </c>
      <c r="K9" s="12">
        <v>0</v>
      </c>
      <c r="L9" s="12">
        <v>10334</v>
      </c>
      <c r="M9" s="69">
        <f>SUM(K9:L9)</f>
        <v>10334</v>
      </c>
    </row>
    <row r="10" spans="1:13" ht="13.5" customHeight="1">
      <c r="A10" s="62" t="s">
        <v>52</v>
      </c>
      <c r="B10" s="12">
        <v>64484</v>
      </c>
      <c r="C10" s="12">
        <v>64029</v>
      </c>
      <c r="D10" s="69">
        <f t="shared" ref="D10:D37" si="2">SUM(B10:C10)</f>
        <v>128513</v>
      </c>
      <c r="E10" s="12">
        <v>4575</v>
      </c>
      <c r="F10" s="12">
        <v>40147</v>
      </c>
      <c r="G10" s="69">
        <f t="shared" ref="G10:G37" si="3">SUM(E10:F10)</f>
        <v>44722</v>
      </c>
      <c r="H10" s="70">
        <f t="shared" si="0"/>
        <v>69059</v>
      </c>
      <c r="I10" s="71">
        <f t="shared" si="1"/>
        <v>104176</v>
      </c>
      <c r="J10" s="70">
        <f t="shared" ref="J10:J37" si="4">SUM(H10:I10)</f>
        <v>173235</v>
      </c>
      <c r="K10" s="12">
        <v>0</v>
      </c>
      <c r="L10" s="12">
        <v>0</v>
      </c>
      <c r="M10" s="69">
        <f t="shared" ref="M10:M37" si="5">SUM(K10:L10)</f>
        <v>0</v>
      </c>
    </row>
    <row r="11" spans="1:13" ht="13.5" customHeight="1">
      <c r="A11" s="62" t="s">
        <v>9</v>
      </c>
      <c r="B11" s="12">
        <v>22678</v>
      </c>
      <c r="C11" s="12">
        <v>22955</v>
      </c>
      <c r="D11" s="69">
        <f t="shared" si="2"/>
        <v>45633</v>
      </c>
      <c r="E11" s="12">
        <v>1947</v>
      </c>
      <c r="F11" s="12">
        <v>4327</v>
      </c>
      <c r="G11" s="69">
        <f t="shared" si="3"/>
        <v>6274</v>
      </c>
      <c r="H11" s="70">
        <f t="shared" si="0"/>
        <v>24625</v>
      </c>
      <c r="I11" s="71">
        <f t="shared" si="1"/>
        <v>27282</v>
      </c>
      <c r="J11" s="70">
        <f t="shared" si="4"/>
        <v>51907</v>
      </c>
      <c r="K11" s="12">
        <v>340</v>
      </c>
      <c r="L11" s="12">
        <v>0</v>
      </c>
      <c r="M11" s="69">
        <f t="shared" si="5"/>
        <v>340</v>
      </c>
    </row>
    <row r="12" spans="1:13" ht="13.5" customHeight="1">
      <c r="A12" s="62" t="s">
        <v>10</v>
      </c>
      <c r="B12" s="12">
        <v>77861</v>
      </c>
      <c r="C12" s="12">
        <v>75821</v>
      </c>
      <c r="D12" s="69">
        <f t="shared" si="2"/>
        <v>153682</v>
      </c>
      <c r="E12" s="12">
        <v>0</v>
      </c>
      <c r="F12" s="12">
        <v>0</v>
      </c>
      <c r="G12" s="69">
        <f t="shared" si="3"/>
        <v>0</v>
      </c>
      <c r="H12" s="70">
        <f t="shared" si="0"/>
        <v>77861</v>
      </c>
      <c r="I12" s="71">
        <f t="shared" si="1"/>
        <v>75821</v>
      </c>
      <c r="J12" s="70">
        <f t="shared" si="4"/>
        <v>153682</v>
      </c>
      <c r="K12" s="12">
        <v>3258</v>
      </c>
      <c r="L12" s="12">
        <v>0</v>
      </c>
      <c r="M12" s="69">
        <f t="shared" si="5"/>
        <v>3258</v>
      </c>
    </row>
    <row r="13" spans="1:13" ht="13.5" customHeight="1">
      <c r="A13" s="62" t="s">
        <v>11</v>
      </c>
      <c r="B13" s="12">
        <v>44971</v>
      </c>
      <c r="C13" s="12">
        <v>44988</v>
      </c>
      <c r="D13" s="69">
        <f t="shared" si="2"/>
        <v>89959</v>
      </c>
      <c r="E13" s="12">
        <v>828</v>
      </c>
      <c r="F13" s="12">
        <v>330</v>
      </c>
      <c r="G13" s="69">
        <f t="shared" si="3"/>
        <v>1158</v>
      </c>
      <c r="H13" s="70">
        <f t="shared" si="0"/>
        <v>45799</v>
      </c>
      <c r="I13" s="71">
        <f t="shared" si="1"/>
        <v>45318</v>
      </c>
      <c r="J13" s="70">
        <f t="shared" si="4"/>
        <v>91117</v>
      </c>
      <c r="K13" s="12">
        <v>0</v>
      </c>
      <c r="L13" s="12">
        <v>39</v>
      </c>
      <c r="M13" s="69">
        <f t="shared" si="5"/>
        <v>39</v>
      </c>
    </row>
    <row r="14" spans="1:13" ht="13.5" customHeight="1">
      <c r="A14" s="62" t="s">
        <v>12</v>
      </c>
      <c r="B14" s="12">
        <v>8431</v>
      </c>
      <c r="C14" s="12">
        <v>9008</v>
      </c>
      <c r="D14" s="69">
        <f t="shared" si="2"/>
        <v>17439</v>
      </c>
      <c r="E14" s="12">
        <v>0</v>
      </c>
      <c r="F14" s="12">
        <v>0</v>
      </c>
      <c r="G14" s="69">
        <f t="shared" si="3"/>
        <v>0</v>
      </c>
      <c r="H14" s="70">
        <f t="shared" si="0"/>
        <v>8431</v>
      </c>
      <c r="I14" s="71">
        <f t="shared" si="1"/>
        <v>9008</v>
      </c>
      <c r="J14" s="70">
        <f t="shared" si="4"/>
        <v>17439</v>
      </c>
      <c r="K14" s="12">
        <v>48</v>
      </c>
      <c r="L14" s="12">
        <v>0</v>
      </c>
      <c r="M14" s="69">
        <f t="shared" si="5"/>
        <v>48</v>
      </c>
    </row>
    <row r="15" spans="1:13" ht="13.5" customHeight="1">
      <c r="A15" s="62" t="s">
        <v>13</v>
      </c>
      <c r="B15" s="12">
        <v>15939</v>
      </c>
      <c r="C15" s="12">
        <v>16431</v>
      </c>
      <c r="D15" s="69">
        <f t="shared" si="2"/>
        <v>32370</v>
      </c>
      <c r="E15" s="12">
        <v>0</v>
      </c>
      <c r="F15" s="12">
        <v>40</v>
      </c>
      <c r="G15" s="69">
        <f t="shared" si="3"/>
        <v>40</v>
      </c>
      <c r="H15" s="70">
        <f t="shared" si="0"/>
        <v>15939</v>
      </c>
      <c r="I15" s="71">
        <f t="shared" si="1"/>
        <v>16471</v>
      </c>
      <c r="J15" s="70">
        <f t="shared" si="4"/>
        <v>32410</v>
      </c>
      <c r="K15" s="12">
        <v>0</v>
      </c>
      <c r="L15" s="12">
        <v>15</v>
      </c>
      <c r="M15" s="69">
        <f t="shared" si="5"/>
        <v>15</v>
      </c>
    </row>
    <row r="16" spans="1:13" ht="13.5" customHeight="1">
      <c r="A16" s="62" t="s">
        <v>14</v>
      </c>
      <c r="B16" s="12">
        <v>29970</v>
      </c>
      <c r="C16" s="12">
        <v>30411</v>
      </c>
      <c r="D16" s="69">
        <f t="shared" si="2"/>
        <v>60381</v>
      </c>
      <c r="E16" s="12">
        <v>0</v>
      </c>
      <c r="F16" s="12">
        <v>16</v>
      </c>
      <c r="G16" s="69">
        <f t="shared" si="3"/>
        <v>16</v>
      </c>
      <c r="H16" s="70">
        <f t="shared" si="0"/>
        <v>29970</v>
      </c>
      <c r="I16" s="71">
        <f t="shared" si="1"/>
        <v>30427</v>
      </c>
      <c r="J16" s="70">
        <f t="shared" si="4"/>
        <v>60397</v>
      </c>
      <c r="K16" s="12">
        <v>99</v>
      </c>
      <c r="L16" s="12">
        <v>0</v>
      </c>
      <c r="M16" s="69">
        <f t="shared" si="5"/>
        <v>99</v>
      </c>
    </row>
    <row r="17" spans="1:13" ht="13.5" customHeight="1">
      <c r="A17" s="62" t="s">
        <v>15</v>
      </c>
      <c r="B17" s="12">
        <v>84</v>
      </c>
      <c r="C17" s="12">
        <v>116</v>
      </c>
      <c r="D17" s="69">
        <f t="shared" si="2"/>
        <v>200</v>
      </c>
      <c r="E17" s="12">
        <v>422</v>
      </c>
      <c r="F17" s="12">
        <v>338</v>
      </c>
      <c r="G17" s="69">
        <f t="shared" si="3"/>
        <v>760</v>
      </c>
      <c r="H17" s="70">
        <f t="shared" si="0"/>
        <v>506</v>
      </c>
      <c r="I17" s="71">
        <f t="shared" si="1"/>
        <v>454</v>
      </c>
      <c r="J17" s="70">
        <f t="shared" si="4"/>
        <v>960</v>
      </c>
      <c r="K17" s="12">
        <v>0</v>
      </c>
      <c r="L17" s="12">
        <v>0</v>
      </c>
      <c r="M17" s="69">
        <f t="shared" si="5"/>
        <v>0</v>
      </c>
    </row>
    <row r="18" spans="1:13" ht="13.5" customHeight="1">
      <c r="A18" s="62" t="s">
        <v>16</v>
      </c>
      <c r="B18" s="12">
        <v>10948</v>
      </c>
      <c r="C18" s="12">
        <v>11165</v>
      </c>
      <c r="D18" s="69">
        <f t="shared" si="2"/>
        <v>22113</v>
      </c>
      <c r="E18" s="12">
        <v>0</v>
      </c>
      <c r="F18" s="12">
        <v>0</v>
      </c>
      <c r="G18" s="69">
        <f t="shared" si="3"/>
        <v>0</v>
      </c>
      <c r="H18" s="70">
        <f t="shared" si="0"/>
        <v>10948</v>
      </c>
      <c r="I18" s="71">
        <f t="shared" si="1"/>
        <v>11165</v>
      </c>
      <c r="J18" s="70">
        <f t="shared" si="4"/>
        <v>22113</v>
      </c>
      <c r="K18" s="12">
        <v>146</v>
      </c>
      <c r="L18" s="12">
        <v>0</v>
      </c>
      <c r="M18" s="69">
        <f t="shared" si="5"/>
        <v>146</v>
      </c>
    </row>
    <row r="19" spans="1:13" ht="13.5" customHeight="1">
      <c r="A19" s="62" t="s">
        <v>17</v>
      </c>
      <c r="B19" s="12">
        <v>8570</v>
      </c>
      <c r="C19" s="12">
        <v>8898</v>
      </c>
      <c r="D19" s="69">
        <f t="shared" si="2"/>
        <v>17468</v>
      </c>
      <c r="E19" s="12">
        <v>0</v>
      </c>
      <c r="F19" s="12">
        <v>0</v>
      </c>
      <c r="G19" s="69">
        <f t="shared" si="3"/>
        <v>0</v>
      </c>
      <c r="H19" s="70">
        <f t="shared" si="0"/>
        <v>8570</v>
      </c>
      <c r="I19" s="71">
        <f t="shared" si="1"/>
        <v>8898</v>
      </c>
      <c r="J19" s="70">
        <f t="shared" si="4"/>
        <v>17468</v>
      </c>
      <c r="K19" s="12">
        <v>109</v>
      </c>
      <c r="L19" s="12">
        <v>0</v>
      </c>
      <c r="M19" s="69">
        <f t="shared" si="5"/>
        <v>109</v>
      </c>
    </row>
    <row r="20" spans="1:13" ht="13.5" customHeight="1">
      <c r="A20" s="63" t="s">
        <v>18</v>
      </c>
      <c r="B20" s="12">
        <v>0</v>
      </c>
      <c r="C20" s="12">
        <v>0</v>
      </c>
      <c r="D20" s="69">
        <f t="shared" si="2"/>
        <v>0</v>
      </c>
      <c r="E20" s="12">
        <v>0</v>
      </c>
      <c r="F20" s="12">
        <v>0</v>
      </c>
      <c r="G20" s="69">
        <f t="shared" si="3"/>
        <v>0</v>
      </c>
      <c r="H20" s="70">
        <f t="shared" si="0"/>
        <v>0</v>
      </c>
      <c r="I20" s="71">
        <f t="shared" si="1"/>
        <v>0</v>
      </c>
      <c r="J20" s="70">
        <f t="shared" si="4"/>
        <v>0</v>
      </c>
      <c r="K20" s="12">
        <v>0</v>
      </c>
      <c r="L20" s="12">
        <v>0</v>
      </c>
      <c r="M20" s="69">
        <f t="shared" si="5"/>
        <v>0</v>
      </c>
    </row>
    <row r="21" spans="1:13" ht="13.5" customHeight="1">
      <c r="A21" s="63" t="s">
        <v>19</v>
      </c>
      <c r="B21" s="12">
        <v>59174</v>
      </c>
      <c r="C21" s="12">
        <v>58068</v>
      </c>
      <c r="D21" s="69">
        <f t="shared" si="2"/>
        <v>117242</v>
      </c>
      <c r="E21" s="12">
        <v>6</v>
      </c>
      <c r="F21" s="12">
        <v>10</v>
      </c>
      <c r="G21" s="69">
        <f t="shared" si="3"/>
        <v>16</v>
      </c>
      <c r="H21" s="70">
        <f t="shared" si="0"/>
        <v>59180</v>
      </c>
      <c r="I21" s="71">
        <f t="shared" si="1"/>
        <v>58078</v>
      </c>
      <c r="J21" s="70">
        <f t="shared" si="4"/>
        <v>117258</v>
      </c>
      <c r="K21" s="12">
        <v>0</v>
      </c>
      <c r="L21" s="12">
        <v>0</v>
      </c>
      <c r="M21" s="69">
        <f t="shared" si="5"/>
        <v>0</v>
      </c>
    </row>
    <row r="22" spans="1:13" ht="13.5" customHeight="1">
      <c r="A22" s="63" t="s">
        <v>20</v>
      </c>
      <c r="B22" s="12">
        <v>456</v>
      </c>
      <c r="C22" s="12">
        <v>539</v>
      </c>
      <c r="D22" s="69">
        <f t="shared" si="2"/>
        <v>995</v>
      </c>
      <c r="E22" s="12">
        <v>0</v>
      </c>
      <c r="F22" s="12">
        <v>0</v>
      </c>
      <c r="G22" s="69">
        <f t="shared" si="3"/>
        <v>0</v>
      </c>
      <c r="H22" s="70">
        <f t="shared" si="0"/>
        <v>456</v>
      </c>
      <c r="I22" s="71">
        <f t="shared" si="1"/>
        <v>539</v>
      </c>
      <c r="J22" s="70">
        <f t="shared" si="4"/>
        <v>995</v>
      </c>
      <c r="K22" s="12">
        <v>55</v>
      </c>
      <c r="L22" s="12">
        <v>0</v>
      </c>
      <c r="M22" s="69">
        <f t="shared" si="5"/>
        <v>55</v>
      </c>
    </row>
    <row r="23" spans="1:13" ht="13.5" customHeight="1">
      <c r="A23" s="62" t="s">
        <v>21</v>
      </c>
      <c r="B23" s="12">
        <v>0</v>
      </c>
      <c r="C23" s="12">
        <v>0</v>
      </c>
      <c r="D23" s="69">
        <f t="shared" si="2"/>
        <v>0</v>
      </c>
      <c r="E23" s="12">
        <v>0</v>
      </c>
      <c r="F23" s="12">
        <v>0</v>
      </c>
      <c r="G23" s="69">
        <f t="shared" si="3"/>
        <v>0</v>
      </c>
      <c r="H23" s="70">
        <f t="shared" si="0"/>
        <v>0</v>
      </c>
      <c r="I23" s="71">
        <f t="shared" si="1"/>
        <v>0</v>
      </c>
      <c r="J23" s="70">
        <f t="shared" si="4"/>
        <v>0</v>
      </c>
      <c r="K23" s="12">
        <v>0</v>
      </c>
      <c r="L23" s="12">
        <v>0</v>
      </c>
      <c r="M23" s="69">
        <f t="shared" si="5"/>
        <v>0</v>
      </c>
    </row>
    <row r="24" spans="1:13" ht="13.5" customHeight="1">
      <c r="A24" s="62" t="s">
        <v>22</v>
      </c>
      <c r="B24" s="12">
        <v>0</v>
      </c>
      <c r="C24" s="12">
        <v>0</v>
      </c>
      <c r="D24" s="69">
        <f t="shared" si="2"/>
        <v>0</v>
      </c>
      <c r="E24" s="12">
        <v>0</v>
      </c>
      <c r="F24" s="12">
        <v>0</v>
      </c>
      <c r="G24" s="69">
        <f t="shared" si="3"/>
        <v>0</v>
      </c>
      <c r="H24" s="70">
        <f t="shared" si="0"/>
        <v>0</v>
      </c>
      <c r="I24" s="71">
        <f t="shared" si="1"/>
        <v>0</v>
      </c>
      <c r="J24" s="70">
        <f t="shared" si="4"/>
        <v>0</v>
      </c>
      <c r="K24" s="12">
        <v>0</v>
      </c>
      <c r="L24" s="12">
        <v>0</v>
      </c>
      <c r="M24" s="69">
        <f t="shared" si="5"/>
        <v>0</v>
      </c>
    </row>
    <row r="25" spans="1:13" ht="13.5" customHeight="1">
      <c r="A25" s="62" t="s">
        <v>23</v>
      </c>
      <c r="B25" s="12">
        <v>236</v>
      </c>
      <c r="C25" s="12">
        <v>244</v>
      </c>
      <c r="D25" s="69">
        <f t="shared" si="2"/>
        <v>480</v>
      </c>
      <c r="E25" s="12">
        <v>0</v>
      </c>
      <c r="F25" s="12">
        <v>0</v>
      </c>
      <c r="G25" s="69">
        <f t="shared" si="3"/>
        <v>0</v>
      </c>
      <c r="H25" s="70">
        <f t="shared" si="0"/>
        <v>236</v>
      </c>
      <c r="I25" s="71">
        <f t="shared" si="1"/>
        <v>244</v>
      </c>
      <c r="J25" s="70">
        <f t="shared" si="4"/>
        <v>480</v>
      </c>
      <c r="K25" s="12">
        <v>0</v>
      </c>
      <c r="L25" s="12">
        <v>0</v>
      </c>
      <c r="M25" s="69">
        <f t="shared" si="5"/>
        <v>0</v>
      </c>
    </row>
    <row r="26" spans="1:13" ht="13.5" customHeight="1">
      <c r="A26" s="62" t="s">
        <v>24</v>
      </c>
      <c r="B26" s="12">
        <v>11918</v>
      </c>
      <c r="C26" s="12">
        <v>14108</v>
      </c>
      <c r="D26" s="69">
        <f t="shared" si="2"/>
        <v>26026</v>
      </c>
      <c r="E26" s="12">
        <v>0</v>
      </c>
      <c r="F26" s="12">
        <v>0</v>
      </c>
      <c r="G26" s="69">
        <f t="shared" si="3"/>
        <v>0</v>
      </c>
      <c r="H26" s="70">
        <f t="shared" si="0"/>
        <v>11918</v>
      </c>
      <c r="I26" s="71">
        <f t="shared" si="1"/>
        <v>14108</v>
      </c>
      <c r="J26" s="70">
        <f t="shared" si="4"/>
        <v>26026</v>
      </c>
      <c r="K26" s="12">
        <v>82</v>
      </c>
      <c r="L26" s="12">
        <v>0</v>
      </c>
      <c r="M26" s="69">
        <f t="shared" si="5"/>
        <v>82</v>
      </c>
    </row>
    <row r="27" spans="1:13" ht="13.5" customHeight="1">
      <c r="A27" s="62" t="s">
        <v>25</v>
      </c>
      <c r="B27" s="12">
        <v>4857</v>
      </c>
      <c r="C27" s="12">
        <v>4907</v>
      </c>
      <c r="D27" s="69">
        <f t="shared" si="2"/>
        <v>9764</v>
      </c>
      <c r="E27" s="12">
        <v>0</v>
      </c>
      <c r="F27" s="12">
        <v>0</v>
      </c>
      <c r="G27" s="69">
        <f t="shared" si="3"/>
        <v>0</v>
      </c>
      <c r="H27" s="70">
        <f t="shared" si="0"/>
        <v>4857</v>
      </c>
      <c r="I27" s="71">
        <f t="shared" si="1"/>
        <v>4907</v>
      </c>
      <c r="J27" s="70">
        <f t="shared" si="4"/>
        <v>9764</v>
      </c>
      <c r="K27" s="12">
        <v>0</v>
      </c>
      <c r="L27" s="12">
        <v>0</v>
      </c>
      <c r="M27" s="69">
        <f t="shared" si="5"/>
        <v>0</v>
      </c>
    </row>
    <row r="28" spans="1:13" ht="13.5" customHeight="1">
      <c r="A28" s="62" t="s">
        <v>26</v>
      </c>
      <c r="B28" s="12">
        <v>18626</v>
      </c>
      <c r="C28" s="12">
        <v>18161</v>
      </c>
      <c r="D28" s="69">
        <f t="shared" si="2"/>
        <v>36787</v>
      </c>
      <c r="E28" s="12">
        <v>0</v>
      </c>
      <c r="F28" s="12">
        <v>0</v>
      </c>
      <c r="G28" s="69">
        <f t="shared" si="3"/>
        <v>0</v>
      </c>
      <c r="H28" s="70">
        <f t="shared" si="0"/>
        <v>18626</v>
      </c>
      <c r="I28" s="71">
        <f t="shared" si="1"/>
        <v>18161</v>
      </c>
      <c r="J28" s="70">
        <f t="shared" si="4"/>
        <v>36787</v>
      </c>
      <c r="K28" s="12">
        <v>80</v>
      </c>
      <c r="L28" s="12">
        <v>0</v>
      </c>
      <c r="M28" s="69">
        <f t="shared" si="5"/>
        <v>80</v>
      </c>
    </row>
    <row r="29" spans="1:13" ht="13.5" customHeight="1">
      <c r="A29" s="62" t="s">
        <v>27</v>
      </c>
      <c r="B29" s="12">
        <v>28436</v>
      </c>
      <c r="C29" s="12">
        <v>26983</v>
      </c>
      <c r="D29" s="69">
        <f t="shared" si="2"/>
        <v>55419</v>
      </c>
      <c r="E29" s="12">
        <v>0</v>
      </c>
      <c r="F29" s="12">
        <v>0</v>
      </c>
      <c r="G29" s="69">
        <f t="shared" si="3"/>
        <v>0</v>
      </c>
      <c r="H29" s="70">
        <f t="shared" si="0"/>
        <v>28436</v>
      </c>
      <c r="I29" s="71">
        <f t="shared" si="1"/>
        <v>26983</v>
      </c>
      <c r="J29" s="70">
        <f t="shared" si="4"/>
        <v>55419</v>
      </c>
      <c r="K29" s="12">
        <v>48</v>
      </c>
      <c r="L29" s="12">
        <v>0</v>
      </c>
      <c r="M29" s="69">
        <f t="shared" si="5"/>
        <v>48</v>
      </c>
    </row>
    <row r="30" spans="1:13" ht="13.5" customHeight="1">
      <c r="A30" s="62" t="s">
        <v>28</v>
      </c>
      <c r="B30" s="12">
        <v>7827</v>
      </c>
      <c r="C30" s="12">
        <v>7884</v>
      </c>
      <c r="D30" s="69">
        <f t="shared" si="2"/>
        <v>15711</v>
      </c>
      <c r="E30" s="12">
        <v>0</v>
      </c>
      <c r="F30" s="12">
        <v>0</v>
      </c>
      <c r="G30" s="69">
        <f t="shared" si="3"/>
        <v>0</v>
      </c>
      <c r="H30" s="70">
        <f t="shared" si="0"/>
        <v>7827</v>
      </c>
      <c r="I30" s="71">
        <f t="shared" si="1"/>
        <v>7884</v>
      </c>
      <c r="J30" s="70">
        <f t="shared" si="4"/>
        <v>15711</v>
      </c>
      <c r="K30" s="12">
        <v>0</v>
      </c>
      <c r="L30" s="12">
        <v>0</v>
      </c>
      <c r="M30" s="69">
        <f t="shared" si="5"/>
        <v>0</v>
      </c>
    </row>
    <row r="31" spans="1:13" ht="13.5" customHeight="1">
      <c r="A31" s="62" t="s">
        <v>29</v>
      </c>
      <c r="B31" s="12">
        <v>36654</v>
      </c>
      <c r="C31" s="12">
        <v>38025</v>
      </c>
      <c r="D31" s="69">
        <f t="shared" si="2"/>
        <v>74679</v>
      </c>
      <c r="E31" s="12">
        <v>0</v>
      </c>
      <c r="F31" s="12">
        <v>6</v>
      </c>
      <c r="G31" s="69">
        <f t="shared" si="3"/>
        <v>6</v>
      </c>
      <c r="H31" s="70">
        <f t="shared" si="0"/>
        <v>36654</v>
      </c>
      <c r="I31" s="71">
        <f t="shared" si="1"/>
        <v>38031</v>
      </c>
      <c r="J31" s="70">
        <f t="shared" si="4"/>
        <v>74685</v>
      </c>
      <c r="K31" s="12">
        <v>0</v>
      </c>
      <c r="L31" s="12">
        <v>0</v>
      </c>
      <c r="M31" s="69">
        <f t="shared" si="5"/>
        <v>0</v>
      </c>
    </row>
    <row r="32" spans="1:13" ht="13.5" customHeight="1">
      <c r="A32" s="62" t="s">
        <v>30</v>
      </c>
      <c r="B32" s="12">
        <v>12985</v>
      </c>
      <c r="C32" s="12">
        <v>13316</v>
      </c>
      <c r="D32" s="69">
        <f t="shared" si="2"/>
        <v>26301</v>
      </c>
      <c r="E32" s="12">
        <v>0</v>
      </c>
      <c r="F32" s="12">
        <v>0</v>
      </c>
      <c r="G32" s="69">
        <f t="shared" si="3"/>
        <v>0</v>
      </c>
      <c r="H32" s="70">
        <f t="shared" si="0"/>
        <v>12985</v>
      </c>
      <c r="I32" s="71">
        <f t="shared" si="1"/>
        <v>13316</v>
      </c>
      <c r="J32" s="70">
        <f t="shared" si="4"/>
        <v>26301</v>
      </c>
      <c r="K32" s="12">
        <v>0</v>
      </c>
      <c r="L32" s="12">
        <v>0</v>
      </c>
      <c r="M32" s="69">
        <f t="shared" si="5"/>
        <v>0</v>
      </c>
    </row>
    <row r="33" spans="1:15" ht="13.5" customHeight="1">
      <c r="A33" s="62" t="s">
        <v>31</v>
      </c>
      <c r="B33" s="12">
        <v>651</v>
      </c>
      <c r="C33" s="12">
        <v>651</v>
      </c>
      <c r="D33" s="69">
        <f t="shared" si="2"/>
        <v>1302</v>
      </c>
      <c r="E33" s="12">
        <v>0</v>
      </c>
      <c r="F33" s="12">
        <v>0</v>
      </c>
      <c r="G33" s="69">
        <f t="shared" si="3"/>
        <v>0</v>
      </c>
      <c r="H33" s="70">
        <f t="shared" si="0"/>
        <v>651</v>
      </c>
      <c r="I33" s="71">
        <f t="shared" si="1"/>
        <v>651</v>
      </c>
      <c r="J33" s="70">
        <f t="shared" si="4"/>
        <v>1302</v>
      </c>
      <c r="K33" s="12">
        <v>0</v>
      </c>
      <c r="L33" s="12">
        <v>0</v>
      </c>
      <c r="M33" s="69">
        <f t="shared" si="5"/>
        <v>0</v>
      </c>
    </row>
    <row r="34" spans="1:15" ht="13.5" customHeight="1">
      <c r="A34" s="62" t="s">
        <v>32</v>
      </c>
      <c r="B34" s="12">
        <v>7276</v>
      </c>
      <c r="C34" s="12">
        <v>7080</v>
      </c>
      <c r="D34" s="69">
        <f t="shared" si="2"/>
        <v>14356</v>
      </c>
      <c r="E34" s="12">
        <v>0</v>
      </c>
      <c r="F34" s="12">
        <v>0</v>
      </c>
      <c r="G34" s="69">
        <f t="shared" si="3"/>
        <v>0</v>
      </c>
      <c r="H34" s="70">
        <f t="shared" si="0"/>
        <v>7276</v>
      </c>
      <c r="I34" s="71">
        <f t="shared" si="1"/>
        <v>7080</v>
      </c>
      <c r="J34" s="70">
        <f t="shared" si="4"/>
        <v>14356</v>
      </c>
      <c r="K34" s="12">
        <v>0</v>
      </c>
      <c r="L34" s="12">
        <v>0</v>
      </c>
      <c r="M34" s="69">
        <f t="shared" si="5"/>
        <v>0</v>
      </c>
    </row>
    <row r="35" spans="1:15" ht="13.5" customHeight="1">
      <c r="A35" s="100" t="s">
        <v>81</v>
      </c>
      <c r="B35" s="12">
        <v>290</v>
      </c>
      <c r="C35" s="12">
        <v>308</v>
      </c>
      <c r="D35" s="69">
        <f t="shared" si="2"/>
        <v>598</v>
      </c>
      <c r="E35" s="12">
        <v>0</v>
      </c>
      <c r="F35" s="12">
        <v>0</v>
      </c>
      <c r="G35" s="69">
        <f t="shared" si="3"/>
        <v>0</v>
      </c>
      <c r="H35" s="70">
        <f t="shared" si="0"/>
        <v>290</v>
      </c>
      <c r="I35" s="71">
        <f t="shared" si="1"/>
        <v>308</v>
      </c>
      <c r="J35" s="70">
        <f t="shared" si="4"/>
        <v>598</v>
      </c>
      <c r="K35" s="12">
        <v>0</v>
      </c>
      <c r="L35" s="12">
        <v>0</v>
      </c>
      <c r="M35" s="69">
        <f t="shared" si="5"/>
        <v>0</v>
      </c>
    </row>
    <row r="36" spans="1:15" ht="13.5" customHeight="1">
      <c r="A36" s="62" t="s">
        <v>33</v>
      </c>
      <c r="B36" s="12">
        <v>0</v>
      </c>
      <c r="C36" s="12">
        <v>0</v>
      </c>
      <c r="D36" s="69">
        <f t="shared" si="2"/>
        <v>0</v>
      </c>
      <c r="E36" s="12">
        <v>0</v>
      </c>
      <c r="F36" s="12">
        <v>0</v>
      </c>
      <c r="G36" s="69">
        <f t="shared" si="3"/>
        <v>0</v>
      </c>
      <c r="H36" s="70">
        <f t="shared" si="0"/>
        <v>0</v>
      </c>
      <c r="I36" s="71">
        <f t="shared" si="1"/>
        <v>0</v>
      </c>
      <c r="J36" s="70">
        <f t="shared" si="4"/>
        <v>0</v>
      </c>
      <c r="K36" s="12">
        <v>0</v>
      </c>
      <c r="L36" s="12">
        <v>0</v>
      </c>
      <c r="M36" s="69">
        <f t="shared" si="5"/>
        <v>0</v>
      </c>
    </row>
    <row r="37" spans="1:15" ht="12.75" customHeight="1">
      <c r="A37" s="62" t="s">
        <v>34</v>
      </c>
      <c r="B37" s="12">
        <v>9306</v>
      </c>
      <c r="C37" s="12">
        <v>9163</v>
      </c>
      <c r="D37" s="69">
        <f t="shared" si="2"/>
        <v>18469</v>
      </c>
      <c r="E37" s="12">
        <v>0</v>
      </c>
      <c r="F37" s="12">
        <v>0</v>
      </c>
      <c r="G37" s="69">
        <f t="shared" si="3"/>
        <v>0</v>
      </c>
      <c r="H37" s="70">
        <f t="shared" si="0"/>
        <v>9306</v>
      </c>
      <c r="I37" s="71">
        <f t="shared" si="1"/>
        <v>9163</v>
      </c>
      <c r="J37" s="70">
        <f t="shared" si="4"/>
        <v>18469</v>
      </c>
      <c r="K37" s="12">
        <v>307</v>
      </c>
      <c r="L37" s="12">
        <v>0</v>
      </c>
      <c r="M37" s="69">
        <f t="shared" si="5"/>
        <v>307</v>
      </c>
    </row>
    <row r="38" spans="1:15" ht="25" customHeight="1">
      <c r="A38" s="64" t="s">
        <v>53</v>
      </c>
      <c r="B38" s="72">
        <f t="shared" ref="B38:M38" si="6">SUM(B9:B11)+SUM(B14:B25)</f>
        <v>276932</v>
      </c>
      <c r="C38" s="72">
        <f t="shared" si="6"/>
        <v>277627</v>
      </c>
      <c r="D38" s="72">
        <f t="shared" si="6"/>
        <v>554559</v>
      </c>
      <c r="E38" s="72">
        <f t="shared" si="6"/>
        <v>65116</v>
      </c>
      <c r="F38" s="72">
        <f t="shared" si="6"/>
        <v>164478</v>
      </c>
      <c r="G38" s="72">
        <f t="shared" si="6"/>
        <v>229594</v>
      </c>
      <c r="H38" s="72">
        <f t="shared" si="6"/>
        <v>342048</v>
      </c>
      <c r="I38" s="72">
        <f t="shared" si="6"/>
        <v>442105</v>
      </c>
      <c r="J38" s="72">
        <f t="shared" si="6"/>
        <v>784153</v>
      </c>
      <c r="K38" s="72">
        <f t="shared" si="6"/>
        <v>797</v>
      </c>
      <c r="L38" s="72">
        <f t="shared" si="6"/>
        <v>10349</v>
      </c>
      <c r="M38" s="72">
        <f t="shared" si="6"/>
        <v>11146</v>
      </c>
      <c r="O38" s="6"/>
    </row>
    <row r="39" spans="1:15" ht="13.5" customHeight="1">
      <c r="A39" s="62" t="s">
        <v>36</v>
      </c>
      <c r="B39" s="73">
        <f>SUM(B12,B26:B29,B36)</f>
        <v>141698</v>
      </c>
      <c r="C39" s="73">
        <f t="shared" ref="C39:M39" si="7">SUM(C12,C26:C29,C36)</f>
        <v>139980</v>
      </c>
      <c r="D39" s="73">
        <f t="shared" si="7"/>
        <v>281678</v>
      </c>
      <c r="E39" s="73">
        <f t="shared" si="7"/>
        <v>0</v>
      </c>
      <c r="F39" s="73">
        <f t="shared" si="7"/>
        <v>0</v>
      </c>
      <c r="G39" s="73">
        <f t="shared" si="7"/>
        <v>0</v>
      </c>
      <c r="H39" s="73">
        <f t="shared" si="7"/>
        <v>141698</v>
      </c>
      <c r="I39" s="73">
        <f t="shared" si="7"/>
        <v>139980</v>
      </c>
      <c r="J39" s="73">
        <f t="shared" si="7"/>
        <v>281678</v>
      </c>
      <c r="K39" s="73">
        <f t="shared" si="7"/>
        <v>3468</v>
      </c>
      <c r="L39" s="73">
        <f t="shared" si="7"/>
        <v>0</v>
      </c>
      <c r="M39" s="73">
        <f t="shared" si="7"/>
        <v>3468</v>
      </c>
    </row>
    <row r="40" spans="1:15" ht="13.5" customHeight="1">
      <c r="A40" s="62" t="s">
        <v>37</v>
      </c>
      <c r="B40" s="70">
        <f>SUM(B13,B30:B35,B37)</f>
        <v>119960</v>
      </c>
      <c r="C40" s="70">
        <f t="shared" ref="C40:M40" si="8">SUM(C13,C30:C35,C37)</f>
        <v>121415</v>
      </c>
      <c r="D40" s="70">
        <f t="shared" si="8"/>
        <v>241375</v>
      </c>
      <c r="E40" s="70">
        <f t="shared" si="8"/>
        <v>828</v>
      </c>
      <c r="F40" s="70">
        <f t="shared" si="8"/>
        <v>336</v>
      </c>
      <c r="G40" s="70">
        <f t="shared" si="8"/>
        <v>1164</v>
      </c>
      <c r="H40" s="70">
        <f t="shared" si="8"/>
        <v>120788</v>
      </c>
      <c r="I40" s="70">
        <f t="shared" si="8"/>
        <v>121751</v>
      </c>
      <c r="J40" s="70">
        <f t="shared" si="8"/>
        <v>242539</v>
      </c>
      <c r="K40" s="70">
        <f t="shared" si="8"/>
        <v>307</v>
      </c>
      <c r="L40" s="70">
        <f t="shared" si="8"/>
        <v>39</v>
      </c>
      <c r="M40" s="70">
        <f t="shared" si="8"/>
        <v>346</v>
      </c>
    </row>
    <row r="41" spans="1:15" ht="25" customHeight="1">
      <c r="A41" s="67" t="s">
        <v>54</v>
      </c>
      <c r="B41" s="74">
        <f t="shared" ref="B41:M41" si="9">SUM(B38:B40)</f>
        <v>538590</v>
      </c>
      <c r="C41" s="74">
        <f t="shared" si="9"/>
        <v>539022</v>
      </c>
      <c r="D41" s="74">
        <f t="shared" si="9"/>
        <v>1077612</v>
      </c>
      <c r="E41" s="74">
        <f t="shared" si="9"/>
        <v>65944</v>
      </c>
      <c r="F41" s="74">
        <f>SUM(F38:F40)</f>
        <v>164814</v>
      </c>
      <c r="G41" s="74">
        <f t="shared" si="9"/>
        <v>230758</v>
      </c>
      <c r="H41" s="74">
        <f t="shared" si="9"/>
        <v>604534</v>
      </c>
      <c r="I41" s="74">
        <f t="shared" si="9"/>
        <v>703836</v>
      </c>
      <c r="J41" s="74">
        <f>SUM(J38:J40)</f>
        <v>1308370</v>
      </c>
      <c r="K41" s="74">
        <f t="shared" si="9"/>
        <v>4572</v>
      </c>
      <c r="L41" s="74">
        <f t="shared" si="9"/>
        <v>10388</v>
      </c>
      <c r="M41" s="74">
        <f t="shared" si="9"/>
        <v>14960</v>
      </c>
    </row>
    <row r="42" spans="1:15" ht="11.25" customHeight="1"/>
    <row r="43" spans="1:15" ht="12" customHeight="1">
      <c r="A43" s="9" t="s">
        <v>39</v>
      </c>
    </row>
  </sheetData>
  <sheetProtection algorithmName="SHA-512" hashValue="dH9CjMh0BHUg/A7m1e4H1t/MWHTdKpfqw98V6AxJCmzUoMH8dE2KO8q+ENQjrT9bFJl1TiC2QxJJqNkEunISpQ==" saltValue="MHmJiSf5VrDVmRtt2YZNKQ==" spinCount="100000" sheet="1" objects="1" scenarios="1"/>
  <mergeCells count="19">
    <mergeCell ref="E6:E8"/>
    <mergeCell ref="F6:F8"/>
    <mergeCell ref="G6:G8"/>
    <mergeCell ref="H6:H8"/>
    <mergeCell ref="I6:I8"/>
    <mergeCell ref="J6:J8"/>
    <mergeCell ref="A1:M1"/>
    <mergeCell ref="A2:M2"/>
    <mergeCell ref="A4:A8"/>
    <mergeCell ref="B4:D5"/>
    <mergeCell ref="E4:G5"/>
    <mergeCell ref="H4:J5"/>
    <mergeCell ref="K4:M5"/>
    <mergeCell ref="B6:B8"/>
    <mergeCell ref="C6:C8"/>
    <mergeCell ref="D6:D8"/>
    <mergeCell ref="K6:K8"/>
    <mergeCell ref="L6:L8"/>
    <mergeCell ref="M6:M8"/>
  </mergeCells>
  <pageMargins left="0.15748031496062992" right="0.15748031496062992" top="0.78740157480314965" bottom="0.59055118110236227" header="0.11811023622047245" footer="0.31496062992125984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CF90B-BCD4-4FF2-B123-5AC1B2F138EF}">
  <dimension ref="A1:O43"/>
  <sheetViews>
    <sheetView zoomScale="98" zoomScaleNormal="98" workbookViewId="0">
      <pane xSplit="1" topLeftCell="C1" activePane="topRight" state="frozen"/>
      <selection activeCell="A20" sqref="A20"/>
      <selection pane="topRight" activeCell="M15" activeCellId="1" sqref="J15 M15"/>
    </sheetView>
  </sheetViews>
  <sheetFormatPr defaultColWidth="9.1796875" defaultRowHeight="12.65" customHeight="1"/>
  <cols>
    <col min="1" max="1" width="23.453125" style="1" customWidth="1"/>
    <col min="2" max="13" width="12.7265625" style="1" customWidth="1"/>
    <col min="14" max="14" width="9.1796875" style="1"/>
    <col min="15" max="15" width="11.26953125" style="1" bestFit="1" customWidth="1"/>
    <col min="16" max="16384" width="9.1796875" style="1"/>
  </cols>
  <sheetData>
    <row r="1" spans="1:13" ht="12.65" customHeight="1">
      <c r="A1" s="109" t="s">
        <v>100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13" s="11" customFormat="1" ht="12.65" customHeight="1">
      <c r="A2" s="110" t="s">
        <v>101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4" spans="1:13" ht="12.65" customHeight="1">
      <c r="A4" s="111" t="s">
        <v>42</v>
      </c>
      <c r="B4" s="111" t="s">
        <v>43</v>
      </c>
      <c r="C4" s="114"/>
      <c r="D4" s="114"/>
      <c r="E4" s="111" t="s">
        <v>44</v>
      </c>
      <c r="F4" s="114"/>
      <c r="G4" s="114"/>
      <c r="H4" s="111" t="s">
        <v>45</v>
      </c>
      <c r="I4" s="114"/>
      <c r="J4" s="114"/>
      <c r="K4" s="111" t="s">
        <v>46</v>
      </c>
      <c r="L4" s="111"/>
      <c r="M4" s="111"/>
    </row>
    <row r="5" spans="1:13" ht="12.65" customHeight="1">
      <c r="A5" s="112"/>
      <c r="B5" s="115"/>
      <c r="C5" s="115"/>
      <c r="D5" s="115"/>
      <c r="E5" s="115"/>
      <c r="F5" s="115"/>
      <c r="G5" s="115"/>
      <c r="H5" s="115"/>
      <c r="I5" s="115"/>
      <c r="J5" s="115"/>
      <c r="K5" s="112"/>
      <c r="L5" s="112"/>
      <c r="M5" s="112"/>
    </row>
    <row r="6" spans="1:13" ht="12.65" customHeight="1">
      <c r="A6" s="112"/>
      <c r="B6" s="111" t="s">
        <v>47</v>
      </c>
      <c r="C6" s="111" t="s">
        <v>48</v>
      </c>
      <c r="D6" s="111" t="s">
        <v>49</v>
      </c>
      <c r="E6" s="111" t="s">
        <v>47</v>
      </c>
      <c r="F6" s="111" t="s">
        <v>48</v>
      </c>
      <c r="G6" s="111" t="s">
        <v>49</v>
      </c>
      <c r="H6" s="111" t="s">
        <v>47</v>
      </c>
      <c r="I6" s="111" t="s">
        <v>48</v>
      </c>
      <c r="J6" s="111" t="s">
        <v>49</v>
      </c>
      <c r="K6" s="111" t="s">
        <v>50</v>
      </c>
      <c r="L6" s="111" t="s">
        <v>51</v>
      </c>
      <c r="M6" s="111" t="s">
        <v>49</v>
      </c>
    </row>
    <row r="7" spans="1:13" ht="12.65" customHeight="1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</row>
    <row r="8" spans="1:13" ht="12.65" customHeight="1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</row>
    <row r="9" spans="1:13" ht="13.5" customHeight="1">
      <c r="A9" s="103" t="s">
        <v>7</v>
      </c>
      <c r="B9" s="12">
        <v>51452</v>
      </c>
      <c r="C9" s="12">
        <v>53687</v>
      </c>
      <c r="D9" s="69">
        <f>SUM(B9:C9)</f>
        <v>105139</v>
      </c>
      <c r="E9" s="12">
        <v>56900</v>
      </c>
      <c r="F9" s="12">
        <v>154343</v>
      </c>
      <c r="G9" s="69">
        <f>SUM(E9:F9)</f>
        <v>211243</v>
      </c>
      <c r="H9" s="70">
        <f t="shared" ref="H9:I37" si="0">SUM(B9,E9)</f>
        <v>108352</v>
      </c>
      <c r="I9" s="71">
        <f t="shared" si="0"/>
        <v>208030</v>
      </c>
      <c r="J9" s="70">
        <f>SUM(H9:I9)</f>
        <v>316382</v>
      </c>
      <c r="K9" s="12">
        <v>0</v>
      </c>
      <c r="L9" s="12">
        <v>11639</v>
      </c>
      <c r="M9" s="69">
        <f>SUM(K9:L9)</f>
        <v>11639</v>
      </c>
    </row>
    <row r="10" spans="1:13" ht="13.5" customHeight="1">
      <c r="A10" s="103" t="s">
        <v>52</v>
      </c>
      <c r="B10" s="12">
        <v>28956</v>
      </c>
      <c r="C10" s="12">
        <v>33315</v>
      </c>
      <c r="D10" s="69">
        <f t="shared" ref="D10:D37" si="1">SUM(B10:C10)</f>
        <v>62271</v>
      </c>
      <c r="E10" s="12">
        <v>3652</v>
      </c>
      <c r="F10" s="12">
        <v>23601</v>
      </c>
      <c r="G10" s="69">
        <f t="shared" ref="G10:G37" si="2">SUM(E10:F10)</f>
        <v>27253</v>
      </c>
      <c r="H10" s="70">
        <f t="shared" si="0"/>
        <v>32608</v>
      </c>
      <c r="I10" s="71">
        <f t="shared" si="0"/>
        <v>56916</v>
      </c>
      <c r="J10" s="70">
        <f t="shared" ref="J10:J37" si="3">SUM(H10:I10)</f>
        <v>89524</v>
      </c>
      <c r="K10" s="12">
        <v>0</v>
      </c>
      <c r="L10" s="12">
        <v>0</v>
      </c>
      <c r="M10" s="69">
        <f t="shared" ref="M10:M37" si="4">SUM(K10:L10)</f>
        <v>0</v>
      </c>
    </row>
    <row r="11" spans="1:13" ht="13.5" customHeight="1">
      <c r="A11" s="103" t="s">
        <v>9</v>
      </c>
      <c r="B11" s="12">
        <v>9763</v>
      </c>
      <c r="C11" s="12">
        <v>11489</v>
      </c>
      <c r="D11" s="69">
        <f t="shared" si="1"/>
        <v>21252</v>
      </c>
      <c r="E11" s="12">
        <v>1724</v>
      </c>
      <c r="F11" s="12">
        <v>2206</v>
      </c>
      <c r="G11" s="69">
        <f t="shared" si="2"/>
        <v>3930</v>
      </c>
      <c r="H11" s="70">
        <f t="shared" si="0"/>
        <v>11487</v>
      </c>
      <c r="I11" s="71">
        <f t="shared" si="0"/>
        <v>13695</v>
      </c>
      <c r="J11" s="70">
        <f t="shared" si="3"/>
        <v>25182</v>
      </c>
      <c r="K11" s="12">
        <v>475</v>
      </c>
      <c r="L11" s="12">
        <v>0</v>
      </c>
      <c r="M11" s="69">
        <f t="shared" si="4"/>
        <v>475</v>
      </c>
    </row>
    <row r="12" spans="1:13" ht="13.5" customHeight="1">
      <c r="A12" s="103" t="s">
        <v>10</v>
      </c>
      <c r="B12" s="12">
        <v>41965</v>
      </c>
      <c r="C12" s="12">
        <v>41355</v>
      </c>
      <c r="D12" s="69">
        <f t="shared" si="1"/>
        <v>83320</v>
      </c>
      <c r="E12" s="12">
        <v>0</v>
      </c>
      <c r="F12" s="12">
        <v>0</v>
      </c>
      <c r="G12" s="69">
        <f t="shared" si="2"/>
        <v>0</v>
      </c>
      <c r="H12" s="70">
        <f t="shared" si="0"/>
        <v>41965</v>
      </c>
      <c r="I12" s="71">
        <f t="shared" si="0"/>
        <v>41355</v>
      </c>
      <c r="J12" s="70">
        <f t="shared" si="3"/>
        <v>83320</v>
      </c>
      <c r="K12" s="12">
        <v>4234</v>
      </c>
      <c r="L12" s="12">
        <v>0</v>
      </c>
      <c r="M12" s="69">
        <f t="shared" si="4"/>
        <v>4234</v>
      </c>
    </row>
    <row r="13" spans="1:13" ht="13.5" customHeight="1">
      <c r="A13" s="103" t="s">
        <v>11</v>
      </c>
      <c r="B13" s="12">
        <v>37380</v>
      </c>
      <c r="C13" s="12">
        <v>36926</v>
      </c>
      <c r="D13" s="69">
        <f t="shared" si="1"/>
        <v>74306</v>
      </c>
      <c r="E13" s="12">
        <v>1083</v>
      </c>
      <c r="F13" s="12">
        <v>370</v>
      </c>
      <c r="G13" s="69">
        <f t="shared" si="2"/>
        <v>1453</v>
      </c>
      <c r="H13" s="70">
        <f t="shared" si="0"/>
        <v>38463</v>
      </c>
      <c r="I13" s="71">
        <f t="shared" si="0"/>
        <v>37296</v>
      </c>
      <c r="J13" s="70">
        <f t="shared" si="3"/>
        <v>75759</v>
      </c>
      <c r="K13" s="12">
        <v>0</v>
      </c>
      <c r="L13" s="12">
        <v>66</v>
      </c>
      <c r="M13" s="69">
        <f t="shared" si="4"/>
        <v>66</v>
      </c>
    </row>
    <row r="14" spans="1:13" ht="13.5" customHeight="1">
      <c r="A14" s="103" t="s">
        <v>12</v>
      </c>
      <c r="B14" s="12">
        <v>29515</v>
      </c>
      <c r="C14" s="12">
        <v>23315</v>
      </c>
      <c r="D14" s="69">
        <f t="shared" si="1"/>
        <v>52830</v>
      </c>
      <c r="E14" s="12">
        <v>0</v>
      </c>
      <c r="F14" s="12">
        <v>0</v>
      </c>
      <c r="G14" s="69">
        <f t="shared" si="2"/>
        <v>0</v>
      </c>
      <c r="H14" s="70">
        <f t="shared" si="0"/>
        <v>29515</v>
      </c>
      <c r="I14" s="71">
        <f t="shared" si="0"/>
        <v>23315</v>
      </c>
      <c r="J14" s="70">
        <f t="shared" si="3"/>
        <v>52830</v>
      </c>
      <c r="K14" s="12">
        <v>130</v>
      </c>
      <c r="L14" s="12">
        <v>0</v>
      </c>
      <c r="M14" s="69">
        <f t="shared" si="4"/>
        <v>130</v>
      </c>
    </row>
    <row r="15" spans="1:13" ht="13.5" customHeight="1">
      <c r="A15" s="103" t="s">
        <v>13</v>
      </c>
      <c r="B15" s="12">
        <v>5897</v>
      </c>
      <c r="C15" s="12">
        <v>6258</v>
      </c>
      <c r="D15" s="69">
        <f t="shared" si="1"/>
        <v>12155</v>
      </c>
      <c r="E15" s="12">
        <v>68</v>
      </c>
      <c r="F15" s="12">
        <v>20</v>
      </c>
      <c r="G15" s="69">
        <f t="shared" si="2"/>
        <v>88</v>
      </c>
      <c r="H15" s="70">
        <f t="shared" si="0"/>
        <v>5965</v>
      </c>
      <c r="I15" s="71">
        <f t="shared" si="0"/>
        <v>6278</v>
      </c>
      <c r="J15" s="70">
        <f t="shared" si="3"/>
        <v>12243</v>
      </c>
      <c r="K15" s="12">
        <v>0</v>
      </c>
      <c r="L15" s="12">
        <v>4</v>
      </c>
      <c r="M15" s="69">
        <f t="shared" si="4"/>
        <v>4</v>
      </c>
    </row>
    <row r="16" spans="1:13" ht="13.5" customHeight="1">
      <c r="A16" s="103" t="s">
        <v>14</v>
      </c>
      <c r="B16" s="12">
        <v>19249</v>
      </c>
      <c r="C16" s="12">
        <v>18790</v>
      </c>
      <c r="D16" s="69">
        <f t="shared" si="1"/>
        <v>38039</v>
      </c>
      <c r="E16" s="12">
        <v>0</v>
      </c>
      <c r="F16" s="12">
        <v>0</v>
      </c>
      <c r="G16" s="69">
        <f t="shared" si="2"/>
        <v>0</v>
      </c>
      <c r="H16" s="70">
        <f t="shared" si="0"/>
        <v>19249</v>
      </c>
      <c r="I16" s="71">
        <f t="shared" si="0"/>
        <v>18790</v>
      </c>
      <c r="J16" s="70">
        <f t="shared" si="3"/>
        <v>38039</v>
      </c>
      <c r="K16" s="12">
        <v>293</v>
      </c>
      <c r="L16" s="12">
        <v>0</v>
      </c>
      <c r="M16" s="69">
        <f t="shared" si="4"/>
        <v>293</v>
      </c>
    </row>
    <row r="17" spans="1:13" ht="13.5" customHeight="1">
      <c r="A17" s="103" t="s">
        <v>15</v>
      </c>
      <c r="B17" s="12">
        <v>495</v>
      </c>
      <c r="C17" s="12">
        <v>635</v>
      </c>
      <c r="D17" s="69">
        <f t="shared" si="1"/>
        <v>1130</v>
      </c>
      <c r="E17" s="12">
        <v>435</v>
      </c>
      <c r="F17" s="12">
        <v>320</v>
      </c>
      <c r="G17" s="69">
        <f t="shared" si="2"/>
        <v>755</v>
      </c>
      <c r="H17" s="70">
        <f t="shared" si="0"/>
        <v>930</v>
      </c>
      <c r="I17" s="71">
        <f t="shared" si="0"/>
        <v>955</v>
      </c>
      <c r="J17" s="70">
        <f t="shared" si="3"/>
        <v>1885</v>
      </c>
      <c r="K17" s="12">
        <v>0</v>
      </c>
      <c r="L17" s="12">
        <v>0</v>
      </c>
      <c r="M17" s="69">
        <f t="shared" si="4"/>
        <v>0</v>
      </c>
    </row>
    <row r="18" spans="1:13" ht="13.5" customHeight="1">
      <c r="A18" s="103" t="s">
        <v>16</v>
      </c>
      <c r="B18" s="12">
        <v>5221</v>
      </c>
      <c r="C18" s="12">
        <v>5492</v>
      </c>
      <c r="D18" s="69">
        <f t="shared" si="1"/>
        <v>10713</v>
      </c>
      <c r="E18" s="12">
        <v>0</v>
      </c>
      <c r="F18" s="12">
        <v>0</v>
      </c>
      <c r="G18" s="69">
        <f t="shared" si="2"/>
        <v>0</v>
      </c>
      <c r="H18" s="70">
        <f t="shared" si="0"/>
        <v>5221</v>
      </c>
      <c r="I18" s="71">
        <f t="shared" si="0"/>
        <v>5492</v>
      </c>
      <c r="J18" s="70">
        <f t="shared" si="3"/>
        <v>10713</v>
      </c>
      <c r="K18" s="12">
        <v>282</v>
      </c>
      <c r="L18" s="12">
        <v>0</v>
      </c>
      <c r="M18" s="69">
        <f t="shared" si="4"/>
        <v>282</v>
      </c>
    </row>
    <row r="19" spans="1:13" ht="13.5" customHeight="1">
      <c r="A19" s="103" t="s">
        <v>17</v>
      </c>
      <c r="B19" s="12">
        <v>4027</v>
      </c>
      <c r="C19" s="12">
        <v>3780</v>
      </c>
      <c r="D19" s="69">
        <f t="shared" si="1"/>
        <v>7807</v>
      </c>
      <c r="E19" s="12">
        <v>0</v>
      </c>
      <c r="F19" s="12">
        <v>0</v>
      </c>
      <c r="G19" s="69">
        <f t="shared" si="2"/>
        <v>0</v>
      </c>
      <c r="H19" s="70">
        <f t="shared" si="0"/>
        <v>4027</v>
      </c>
      <c r="I19" s="71">
        <f t="shared" si="0"/>
        <v>3780</v>
      </c>
      <c r="J19" s="70">
        <f t="shared" si="3"/>
        <v>7807</v>
      </c>
      <c r="K19" s="12">
        <v>89</v>
      </c>
      <c r="L19" s="12">
        <v>0</v>
      </c>
      <c r="M19" s="69">
        <f t="shared" si="4"/>
        <v>89</v>
      </c>
    </row>
    <row r="20" spans="1:13" ht="13.5" customHeight="1">
      <c r="A20" s="63" t="s">
        <v>18</v>
      </c>
      <c r="B20" s="12">
        <v>0</v>
      </c>
      <c r="C20" s="12">
        <v>0</v>
      </c>
      <c r="D20" s="69">
        <f t="shared" si="1"/>
        <v>0</v>
      </c>
      <c r="E20" s="12">
        <v>0</v>
      </c>
      <c r="F20" s="12">
        <v>0</v>
      </c>
      <c r="G20" s="69">
        <f t="shared" si="2"/>
        <v>0</v>
      </c>
      <c r="H20" s="70">
        <f t="shared" si="0"/>
        <v>0</v>
      </c>
      <c r="I20" s="71">
        <f t="shared" si="0"/>
        <v>0</v>
      </c>
      <c r="J20" s="70">
        <f t="shared" si="3"/>
        <v>0</v>
      </c>
      <c r="K20" s="12">
        <v>0</v>
      </c>
      <c r="L20" s="12">
        <v>0</v>
      </c>
      <c r="M20" s="69">
        <f t="shared" si="4"/>
        <v>0</v>
      </c>
    </row>
    <row r="21" spans="1:13" ht="13.5" customHeight="1">
      <c r="A21" s="63" t="s">
        <v>19</v>
      </c>
      <c r="B21" s="12">
        <v>36143</v>
      </c>
      <c r="C21" s="12">
        <v>36484</v>
      </c>
      <c r="D21" s="69">
        <f t="shared" si="1"/>
        <v>72627</v>
      </c>
      <c r="E21" s="12">
        <v>20</v>
      </c>
      <c r="F21" s="12">
        <v>18</v>
      </c>
      <c r="G21" s="69">
        <f t="shared" si="2"/>
        <v>38</v>
      </c>
      <c r="H21" s="70">
        <f t="shared" si="0"/>
        <v>36163</v>
      </c>
      <c r="I21" s="71">
        <f t="shared" si="0"/>
        <v>36502</v>
      </c>
      <c r="J21" s="70">
        <f t="shared" si="3"/>
        <v>72665</v>
      </c>
      <c r="K21" s="12">
        <v>0</v>
      </c>
      <c r="L21" s="12">
        <v>0</v>
      </c>
      <c r="M21" s="69">
        <f t="shared" si="4"/>
        <v>0</v>
      </c>
    </row>
    <row r="22" spans="1:13" ht="13.5" customHeight="1">
      <c r="A22" s="63" t="s">
        <v>20</v>
      </c>
      <c r="B22" s="12">
        <v>179</v>
      </c>
      <c r="C22" s="12">
        <v>334</v>
      </c>
      <c r="D22" s="69">
        <f t="shared" si="1"/>
        <v>513</v>
      </c>
      <c r="E22" s="12">
        <v>0</v>
      </c>
      <c r="F22" s="12">
        <v>0</v>
      </c>
      <c r="G22" s="69">
        <f t="shared" si="2"/>
        <v>0</v>
      </c>
      <c r="H22" s="70">
        <f t="shared" si="0"/>
        <v>179</v>
      </c>
      <c r="I22" s="71">
        <f t="shared" si="0"/>
        <v>334</v>
      </c>
      <c r="J22" s="70">
        <f t="shared" si="3"/>
        <v>513</v>
      </c>
      <c r="K22" s="12">
        <v>158</v>
      </c>
      <c r="L22" s="12">
        <v>0</v>
      </c>
      <c r="M22" s="69">
        <f t="shared" si="4"/>
        <v>158</v>
      </c>
    </row>
    <row r="23" spans="1:13" ht="13.5" customHeight="1">
      <c r="A23" s="103" t="s">
        <v>21</v>
      </c>
      <c r="B23" s="12">
        <v>0</v>
      </c>
      <c r="C23" s="12">
        <v>0</v>
      </c>
      <c r="D23" s="69">
        <f t="shared" si="1"/>
        <v>0</v>
      </c>
      <c r="E23" s="12">
        <v>0</v>
      </c>
      <c r="F23" s="12">
        <v>0</v>
      </c>
      <c r="G23" s="69">
        <f t="shared" si="2"/>
        <v>0</v>
      </c>
      <c r="H23" s="70">
        <f t="shared" si="0"/>
        <v>0</v>
      </c>
      <c r="I23" s="71">
        <f t="shared" si="0"/>
        <v>0</v>
      </c>
      <c r="J23" s="70">
        <f t="shared" si="3"/>
        <v>0</v>
      </c>
      <c r="K23" s="12">
        <v>0</v>
      </c>
      <c r="L23" s="12">
        <v>0</v>
      </c>
      <c r="M23" s="69">
        <f t="shared" si="4"/>
        <v>0</v>
      </c>
    </row>
    <row r="24" spans="1:13" ht="13.5" customHeight="1">
      <c r="A24" s="103" t="s">
        <v>22</v>
      </c>
      <c r="B24" s="12">
        <v>0</v>
      </c>
      <c r="C24" s="12">
        <v>0</v>
      </c>
      <c r="D24" s="69">
        <f t="shared" si="1"/>
        <v>0</v>
      </c>
      <c r="E24" s="12">
        <v>0</v>
      </c>
      <c r="F24" s="12">
        <v>0</v>
      </c>
      <c r="G24" s="69">
        <f t="shared" si="2"/>
        <v>0</v>
      </c>
      <c r="H24" s="70">
        <f t="shared" si="0"/>
        <v>0</v>
      </c>
      <c r="I24" s="71">
        <f t="shared" si="0"/>
        <v>0</v>
      </c>
      <c r="J24" s="70">
        <f t="shared" si="3"/>
        <v>0</v>
      </c>
      <c r="K24" s="12">
        <v>0</v>
      </c>
      <c r="L24" s="12">
        <v>0</v>
      </c>
      <c r="M24" s="69">
        <f t="shared" si="4"/>
        <v>0</v>
      </c>
    </row>
    <row r="25" spans="1:13" ht="13.5" customHeight="1">
      <c r="A25" s="103" t="s">
        <v>23</v>
      </c>
      <c r="B25" s="12">
        <v>153</v>
      </c>
      <c r="C25" s="12">
        <v>146</v>
      </c>
      <c r="D25" s="69">
        <f t="shared" si="1"/>
        <v>299</v>
      </c>
      <c r="E25" s="12">
        <v>0</v>
      </c>
      <c r="F25" s="12">
        <v>0</v>
      </c>
      <c r="G25" s="69">
        <f t="shared" si="2"/>
        <v>0</v>
      </c>
      <c r="H25" s="70">
        <f t="shared" si="0"/>
        <v>153</v>
      </c>
      <c r="I25" s="71">
        <f t="shared" si="0"/>
        <v>146</v>
      </c>
      <c r="J25" s="70">
        <f t="shared" si="3"/>
        <v>299</v>
      </c>
      <c r="K25" s="12">
        <v>0</v>
      </c>
      <c r="L25" s="12">
        <v>0</v>
      </c>
      <c r="M25" s="69">
        <f t="shared" si="4"/>
        <v>0</v>
      </c>
    </row>
    <row r="26" spans="1:13" ht="13.5" customHeight="1">
      <c r="A26" s="103" t="s">
        <v>24</v>
      </c>
      <c r="B26" s="12">
        <v>5922</v>
      </c>
      <c r="C26" s="12">
        <v>6052</v>
      </c>
      <c r="D26" s="69">
        <f t="shared" si="1"/>
        <v>11974</v>
      </c>
      <c r="E26" s="12">
        <v>0</v>
      </c>
      <c r="F26" s="12">
        <v>0</v>
      </c>
      <c r="G26" s="69">
        <f t="shared" si="2"/>
        <v>0</v>
      </c>
      <c r="H26" s="70">
        <f t="shared" si="0"/>
        <v>5922</v>
      </c>
      <c r="I26" s="71">
        <f t="shared" si="0"/>
        <v>6052</v>
      </c>
      <c r="J26" s="70">
        <f t="shared" si="3"/>
        <v>11974</v>
      </c>
      <c r="K26" s="12">
        <v>276</v>
      </c>
      <c r="L26" s="12">
        <v>0</v>
      </c>
      <c r="M26" s="69">
        <f t="shared" si="4"/>
        <v>276</v>
      </c>
    </row>
    <row r="27" spans="1:13" ht="13.5" customHeight="1">
      <c r="A27" s="103" t="s">
        <v>25</v>
      </c>
      <c r="B27" s="12">
        <v>4394</v>
      </c>
      <c r="C27" s="12">
        <v>4396</v>
      </c>
      <c r="D27" s="69">
        <f t="shared" si="1"/>
        <v>8790</v>
      </c>
      <c r="E27" s="12">
        <v>0</v>
      </c>
      <c r="F27" s="12">
        <v>0</v>
      </c>
      <c r="G27" s="69">
        <f t="shared" si="2"/>
        <v>0</v>
      </c>
      <c r="H27" s="70">
        <f t="shared" si="0"/>
        <v>4394</v>
      </c>
      <c r="I27" s="71">
        <f t="shared" si="0"/>
        <v>4396</v>
      </c>
      <c r="J27" s="70">
        <f t="shared" si="3"/>
        <v>8790</v>
      </c>
      <c r="K27" s="12">
        <v>0</v>
      </c>
      <c r="L27" s="12">
        <v>0</v>
      </c>
      <c r="M27" s="69">
        <f t="shared" si="4"/>
        <v>0</v>
      </c>
    </row>
    <row r="28" spans="1:13" ht="13.5" customHeight="1">
      <c r="A28" s="103" t="s">
        <v>26</v>
      </c>
      <c r="B28" s="12">
        <v>9460</v>
      </c>
      <c r="C28" s="12">
        <v>9369</v>
      </c>
      <c r="D28" s="69">
        <f t="shared" si="1"/>
        <v>18829</v>
      </c>
      <c r="E28" s="12">
        <v>4</v>
      </c>
      <c r="F28" s="12">
        <v>0</v>
      </c>
      <c r="G28" s="69">
        <f t="shared" si="2"/>
        <v>4</v>
      </c>
      <c r="H28" s="70">
        <f t="shared" si="0"/>
        <v>9464</v>
      </c>
      <c r="I28" s="71">
        <f t="shared" si="0"/>
        <v>9369</v>
      </c>
      <c r="J28" s="70">
        <f t="shared" si="3"/>
        <v>18833</v>
      </c>
      <c r="K28" s="12">
        <v>89</v>
      </c>
      <c r="L28" s="12">
        <v>0</v>
      </c>
      <c r="M28" s="69">
        <f t="shared" si="4"/>
        <v>89</v>
      </c>
    </row>
    <row r="29" spans="1:13" ht="13.5" customHeight="1">
      <c r="A29" s="103" t="s">
        <v>27</v>
      </c>
      <c r="B29" s="12">
        <v>17789</v>
      </c>
      <c r="C29" s="12">
        <v>17628</v>
      </c>
      <c r="D29" s="69">
        <f t="shared" si="1"/>
        <v>35417</v>
      </c>
      <c r="E29" s="12">
        <v>0</v>
      </c>
      <c r="F29" s="12">
        <v>0</v>
      </c>
      <c r="G29" s="69">
        <f t="shared" si="2"/>
        <v>0</v>
      </c>
      <c r="H29" s="70">
        <f t="shared" si="0"/>
        <v>17789</v>
      </c>
      <c r="I29" s="71">
        <f t="shared" si="0"/>
        <v>17628</v>
      </c>
      <c r="J29" s="70">
        <f t="shared" si="3"/>
        <v>35417</v>
      </c>
      <c r="K29" s="12">
        <v>31</v>
      </c>
      <c r="L29" s="12">
        <v>0</v>
      </c>
      <c r="M29" s="69">
        <f t="shared" si="4"/>
        <v>31</v>
      </c>
    </row>
    <row r="30" spans="1:13" ht="13.5" customHeight="1">
      <c r="A30" s="103" t="s">
        <v>28</v>
      </c>
      <c r="B30" s="12">
        <v>7210</v>
      </c>
      <c r="C30" s="12">
        <v>7180</v>
      </c>
      <c r="D30" s="69">
        <f t="shared" si="1"/>
        <v>14390</v>
      </c>
      <c r="E30" s="12">
        <v>0</v>
      </c>
      <c r="F30" s="12">
        <v>0</v>
      </c>
      <c r="G30" s="69">
        <f t="shared" si="2"/>
        <v>0</v>
      </c>
      <c r="H30" s="70">
        <f t="shared" si="0"/>
        <v>7210</v>
      </c>
      <c r="I30" s="71">
        <f t="shared" si="0"/>
        <v>7180</v>
      </c>
      <c r="J30" s="70">
        <f t="shared" si="3"/>
        <v>14390</v>
      </c>
      <c r="K30" s="12">
        <v>12</v>
      </c>
      <c r="L30" s="12">
        <v>0</v>
      </c>
      <c r="M30" s="69">
        <f t="shared" si="4"/>
        <v>12</v>
      </c>
    </row>
    <row r="31" spans="1:13" ht="13.5" customHeight="1">
      <c r="A31" s="103" t="s">
        <v>29</v>
      </c>
      <c r="B31" s="12">
        <v>36805</v>
      </c>
      <c r="C31" s="12">
        <v>36137</v>
      </c>
      <c r="D31" s="69">
        <f t="shared" si="1"/>
        <v>72942</v>
      </c>
      <c r="E31" s="12">
        <v>6</v>
      </c>
      <c r="F31" s="12">
        <v>0</v>
      </c>
      <c r="G31" s="69">
        <f t="shared" si="2"/>
        <v>6</v>
      </c>
      <c r="H31" s="70">
        <f t="shared" si="0"/>
        <v>36811</v>
      </c>
      <c r="I31" s="71">
        <f t="shared" si="0"/>
        <v>36137</v>
      </c>
      <c r="J31" s="70">
        <f t="shared" si="3"/>
        <v>72948</v>
      </c>
      <c r="K31" s="12">
        <v>315</v>
      </c>
      <c r="L31" s="12">
        <v>0</v>
      </c>
      <c r="M31" s="69">
        <f t="shared" si="4"/>
        <v>315</v>
      </c>
    </row>
    <row r="32" spans="1:13" ht="13.5" customHeight="1">
      <c r="A32" s="103" t="s">
        <v>30</v>
      </c>
      <c r="B32" s="12">
        <v>11616</v>
      </c>
      <c r="C32" s="12">
        <v>11801</v>
      </c>
      <c r="D32" s="69">
        <f t="shared" si="1"/>
        <v>23417</v>
      </c>
      <c r="E32" s="12">
        <v>0</v>
      </c>
      <c r="F32" s="12">
        <v>0</v>
      </c>
      <c r="G32" s="69">
        <f t="shared" si="2"/>
        <v>0</v>
      </c>
      <c r="H32" s="70">
        <f t="shared" si="0"/>
        <v>11616</v>
      </c>
      <c r="I32" s="71">
        <f t="shared" si="0"/>
        <v>11801</v>
      </c>
      <c r="J32" s="70">
        <f t="shared" si="3"/>
        <v>23417</v>
      </c>
      <c r="K32" s="12">
        <v>2</v>
      </c>
      <c r="L32" s="12">
        <v>0</v>
      </c>
      <c r="M32" s="69">
        <f t="shared" si="4"/>
        <v>2</v>
      </c>
    </row>
    <row r="33" spans="1:15" ht="13.5" customHeight="1">
      <c r="A33" s="103" t="s">
        <v>31</v>
      </c>
      <c r="B33" s="12">
        <v>618</v>
      </c>
      <c r="C33" s="12">
        <v>601</v>
      </c>
      <c r="D33" s="69">
        <f t="shared" si="1"/>
        <v>1219</v>
      </c>
      <c r="E33" s="12">
        <v>0</v>
      </c>
      <c r="F33" s="12">
        <v>0</v>
      </c>
      <c r="G33" s="69">
        <f t="shared" si="2"/>
        <v>0</v>
      </c>
      <c r="H33" s="70">
        <f t="shared" si="0"/>
        <v>618</v>
      </c>
      <c r="I33" s="71">
        <f t="shared" si="0"/>
        <v>601</v>
      </c>
      <c r="J33" s="70">
        <f t="shared" si="3"/>
        <v>1219</v>
      </c>
      <c r="K33" s="12">
        <v>0</v>
      </c>
      <c r="L33" s="12">
        <v>0</v>
      </c>
      <c r="M33" s="69">
        <f t="shared" si="4"/>
        <v>0</v>
      </c>
    </row>
    <row r="34" spans="1:15" ht="13.5" customHeight="1">
      <c r="A34" s="103" t="s">
        <v>32</v>
      </c>
      <c r="B34" s="12">
        <v>8343</v>
      </c>
      <c r="C34" s="12">
        <v>8361</v>
      </c>
      <c r="D34" s="69">
        <f t="shared" si="1"/>
        <v>16704</v>
      </c>
      <c r="E34" s="12">
        <v>0</v>
      </c>
      <c r="F34" s="12">
        <v>0</v>
      </c>
      <c r="G34" s="69">
        <f t="shared" si="2"/>
        <v>0</v>
      </c>
      <c r="H34" s="70">
        <f t="shared" si="0"/>
        <v>8343</v>
      </c>
      <c r="I34" s="71">
        <f t="shared" si="0"/>
        <v>8361</v>
      </c>
      <c r="J34" s="70">
        <f t="shared" si="3"/>
        <v>16704</v>
      </c>
      <c r="K34" s="12">
        <v>0</v>
      </c>
      <c r="L34" s="12">
        <v>0</v>
      </c>
      <c r="M34" s="69">
        <f t="shared" si="4"/>
        <v>0</v>
      </c>
    </row>
    <row r="35" spans="1:15" ht="13.5" customHeight="1">
      <c r="A35" s="103" t="s">
        <v>81</v>
      </c>
      <c r="B35" s="12">
        <v>3174</v>
      </c>
      <c r="C35" s="12">
        <v>3307</v>
      </c>
      <c r="D35" s="69">
        <f t="shared" si="1"/>
        <v>6481</v>
      </c>
      <c r="E35" s="12">
        <v>0</v>
      </c>
      <c r="F35" s="12">
        <v>0</v>
      </c>
      <c r="G35" s="69">
        <f t="shared" si="2"/>
        <v>0</v>
      </c>
      <c r="H35" s="70">
        <f t="shared" si="0"/>
        <v>3174</v>
      </c>
      <c r="I35" s="71">
        <f t="shared" si="0"/>
        <v>3307</v>
      </c>
      <c r="J35" s="70">
        <f t="shared" si="3"/>
        <v>6481</v>
      </c>
      <c r="K35" s="12">
        <v>0</v>
      </c>
      <c r="L35" s="12">
        <v>0</v>
      </c>
      <c r="M35" s="69">
        <f t="shared" si="4"/>
        <v>0</v>
      </c>
    </row>
    <row r="36" spans="1:15" ht="13.5" customHeight="1">
      <c r="A36" s="103" t="s">
        <v>33</v>
      </c>
      <c r="B36" s="12">
        <v>0</v>
      </c>
      <c r="C36" s="12">
        <v>0</v>
      </c>
      <c r="D36" s="69">
        <f t="shared" si="1"/>
        <v>0</v>
      </c>
      <c r="E36" s="12">
        <v>0</v>
      </c>
      <c r="F36" s="12">
        <v>0</v>
      </c>
      <c r="G36" s="69">
        <f t="shared" si="2"/>
        <v>0</v>
      </c>
      <c r="H36" s="70">
        <f t="shared" si="0"/>
        <v>0</v>
      </c>
      <c r="I36" s="71">
        <f t="shared" si="0"/>
        <v>0</v>
      </c>
      <c r="J36" s="70">
        <f t="shared" si="3"/>
        <v>0</v>
      </c>
      <c r="K36" s="12">
        <v>0</v>
      </c>
      <c r="L36" s="12">
        <v>0</v>
      </c>
      <c r="M36" s="69">
        <f t="shared" si="4"/>
        <v>0</v>
      </c>
    </row>
    <row r="37" spans="1:15" ht="12.75" customHeight="1">
      <c r="A37" s="103" t="s">
        <v>34</v>
      </c>
      <c r="B37" s="12">
        <v>8797</v>
      </c>
      <c r="C37" s="12">
        <v>8839</v>
      </c>
      <c r="D37" s="69">
        <f t="shared" si="1"/>
        <v>17636</v>
      </c>
      <c r="E37" s="12">
        <v>0</v>
      </c>
      <c r="F37" s="12">
        <v>0</v>
      </c>
      <c r="G37" s="69">
        <f t="shared" si="2"/>
        <v>0</v>
      </c>
      <c r="H37" s="70">
        <f t="shared" si="0"/>
        <v>8797</v>
      </c>
      <c r="I37" s="71">
        <f t="shared" si="0"/>
        <v>8839</v>
      </c>
      <c r="J37" s="70">
        <f t="shared" si="3"/>
        <v>17636</v>
      </c>
      <c r="K37" s="12">
        <v>933</v>
      </c>
      <c r="L37" s="12">
        <v>0</v>
      </c>
      <c r="M37" s="69">
        <f t="shared" si="4"/>
        <v>933</v>
      </c>
    </row>
    <row r="38" spans="1:15" ht="25" customHeight="1">
      <c r="A38" s="102" t="s">
        <v>53</v>
      </c>
      <c r="B38" s="72">
        <f t="shared" ref="B38:M38" si="5">SUM(B9:B11)+SUM(B14:B25)</f>
        <v>191050</v>
      </c>
      <c r="C38" s="72">
        <f t="shared" si="5"/>
        <v>193725</v>
      </c>
      <c r="D38" s="72">
        <f t="shared" si="5"/>
        <v>384775</v>
      </c>
      <c r="E38" s="72">
        <f t="shared" si="5"/>
        <v>62799</v>
      </c>
      <c r="F38" s="72">
        <f t="shared" si="5"/>
        <v>180508</v>
      </c>
      <c r="G38" s="72">
        <f t="shared" si="5"/>
        <v>243307</v>
      </c>
      <c r="H38" s="72">
        <f t="shared" si="5"/>
        <v>253849</v>
      </c>
      <c r="I38" s="72">
        <f t="shared" si="5"/>
        <v>374233</v>
      </c>
      <c r="J38" s="72">
        <f t="shared" si="5"/>
        <v>628082</v>
      </c>
      <c r="K38" s="72">
        <f t="shared" si="5"/>
        <v>1427</v>
      </c>
      <c r="L38" s="72">
        <f t="shared" si="5"/>
        <v>11643</v>
      </c>
      <c r="M38" s="72">
        <f t="shared" si="5"/>
        <v>13070</v>
      </c>
      <c r="O38" s="6"/>
    </row>
    <row r="39" spans="1:15" ht="13.5" customHeight="1">
      <c r="A39" s="103" t="s">
        <v>36</v>
      </c>
      <c r="B39" s="73">
        <f>SUM(B12,B26:B29,B36)</f>
        <v>79530</v>
      </c>
      <c r="C39" s="73">
        <f t="shared" ref="C39:M39" si="6">SUM(C12,C26:C29,C36)</f>
        <v>78800</v>
      </c>
      <c r="D39" s="73">
        <f t="shared" si="6"/>
        <v>158330</v>
      </c>
      <c r="E39" s="73">
        <f t="shared" si="6"/>
        <v>4</v>
      </c>
      <c r="F39" s="73">
        <f t="shared" si="6"/>
        <v>0</v>
      </c>
      <c r="G39" s="73">
        <f t="shared" si="6"/>
        <v>4</v>
      </c>
      <c r="H39" s="73">
        <f t="shared" si="6"/>
        <v>79534</v>
      </c>
      <c r="I39" s="73">
        <f t="shared" si="6"/>
        <v>78800</v>
      </c>
      <c r="J39" s="73">
        <f t="shared" si="6"/>
        <v>158334</v>
      </c>
      <c r="K39" s="73">
        <f t="shared" si="6"/>
        <v>4630</v>
      </c>
      <c r="L39" s="73">
        <f t="shared" si="6"/>
        <v>0</v>
      </c>
      <c r="M39" s="73">
        <f t="shared" si="6"/>
        <v>4630</v>
      </c>
    </row>
    <row r="40" spans="1:15" ht="13.5" customHeight="1">
      <c r="A40" s="103" t="s">
        <v>37</v>
      </c>
      <c r="B40" s="70">
        <f>SUM(B13,B30:B35,B37)</f>
        <v>113943</v>
      </c>
      <c r="C40" s="70">
        <f t="shared" ref="C40:M40" si="7">SUM(C13,C30:C35,C37)</f>
        <v>113152</v>
      </c>
      <c r="D40" s="70">
        <f t="shared" si="7"/>
        <v>227095</v>
      </c>
      <c r="E40" s="70">
        <f t="shared" si="7"/>
        <v>1089</v>
      </c>
      <c r="F40" s="70">
        <f t="shared" si="7"/>
        <v>370</v>
      </c>
      <c r="G40" s="70">
        <f t="shared" si="7"/>
        <v>1459</v>
      </c>
      <c r="H40" s="70">
        <f t="shared" si="7"/>
        <v>115032</v>
      </c>
      <c r="I40" s="70">
        <f t="shared" si="7"/>
        <v>113522</v>
      </c>
      <c r="J40" s="70">
        <f t="shared" si="7"/>
        <v>228554</v>
      </c>
      <c r="K40" s="70">
        <f t="shared" si="7"/>
        <v>1262</v>
      </c>
      <c r="L40" s="70">
        <f t="shared" si="7"/>
        <v>66</v>
      </c>
      <c r="M40" s="70">
        <f t="shared" si="7"/>
        <v>1328</v>
      </c>
    </row>
    <row r="41" spans="1:15" ht="25" customHeight="1">
      <c r="A41" s="67" t="s">
        <v>54</v>
      </c>
      <c r="B41" s="74">
        <f t="shared" ref="B41:M41" si="8">SUM(B38:B40)</f>
        <v>384523</v>
      </c>
      <c r="C41" s="74">
        <f t="shared" si="8"/>
        <v>385677</v>
      </c>
      <c r="D41" s="74">
        <f t="shared" si="8"/>
        <v>770200</v>
      </c>
      <c r="E41" s="74">
        <f t="shared" si="8"/>
        <v>63892</v>
      </c>
      <c r="F41" s="74">
        <f>SUM(F38:F40)</f>
        <v>180878</v>
      </c>
      <c r="G41" s="74">
        <f t="shared" si="8"/>
        <v>244770</v>
      </c>
      <c r="H41" s="74">
        <f t="shared" si="8"/>
        <v>448415</v>
      </c>
      <c r="I41" s="74">
        <f t="shared" si="8"/>
        <v>566555</v>
      </c>
      <c r="J41" s="74">
        <f>SUM(J38:J40)</f>
        <v>1014970</v>
      </c>
      <c r="K41" s="74">
        <f t="shared" si="8"/>
        <v>7319</v>
      </c>
      <c r="L41" s="74">
        <f t="shared" si="8"/>
        <v>11709</v>
      </c>
      <c r="M41" s="74">
        <f t="shared" si="8"/>
        <v>19028</v>
      </c>
    </row>
    <row r="42" spans="1:15" ht="11.25" customHeight="1"/>
    <row r="43" spans="1:15" ht="12" customHeight="1">
      <c r="A43" s="9" t="s">
        <v>39</v>
      </c>
    </row>
  </sheetData>
  <sheetProtection algorithmName="SHA-512" hashValue="dH9CjMh0BHUg/A7m1e4H1t/MWHTdKpfqw98V6AxJCmzUoMH8dE2KO8q+ENQjrT9bFJl1TiC2QxJJqNkEunISpQ==" saltValue="MHmJiSf5VrDVmRtt2YZNKQ==" spinCount="100000" sheet="1" objects="1" scenarios="1"/>
  <mergeCells count="19">
    <mergeCell ref="J6:J8"/>
    <mergeCell ref="A1:M1"/>
    <mergeCell ref="A2:M2"/>
    <mergeCell ref="A4:A8"/>
    <mergeCell ref="B4:D5"/>
    <mergeCell ref="E4:G5"/>
    <mergeCell ref="H4:J5"/>
    <mergeCell ref="K4:M5"/>
    <mergeCell ref="B6:B8"/>
    <mergeCell ref="C6:C8"/>
    <mergeCell ref="D6:D8"/>
    <mergeCell ref="K6:K8"/>
    <mergeCell ref="L6:L8"/>
    <mergeCell ref="M6:M8"/>
    <mergeCell ref="E6:E8"/>
    <mergeCell ref="F6:F8"/>
    <mergeCell ref="G6:G8"/>
    <mergeCell ref="H6:H8"/>
    <mergeCell ref="I6:I8"/>
  </mergeCells>
  <pageMargins left="0.15748031496062992" right="0.15748031496062992" top="0.78740157480314965" bottom="0.59055118110236227" header="0.11811023622047245" footer="0.31496062992125984"/>
  <pageSetup paperSize="9"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18F93-880F-4C93-BCC6-CA68C678EB2C}">
  <dimension ref="A1:O43"/>
  <sheetViews>
    <sheetView tabSelected="1" topLeftCell="A22" zoomScale="70" zoomScaleNormal="70" workbookViewId="0">
      <pane xSplit="1" topLeftCell="B1" activePane="topRight" state="frozen"/>
      <selection activeCell="A20" sqref="A20"/>
      <selection pane="topRight" activeCell="O39" sqref="O39"/>
    </sheetView>
  </sheetViews>
  <sheetFormatPr defaultColWidth="9.1796875" defaultRowHeight="12.65" customHeight="1"/>
  <cols>
    <col min="1" max="1" width="23.453125" style="1" customWidth="1"/>
    <col min="2" max="13" width="12.7265625" style="1" customWidth="1"/>
    <col min="14" max="14" width="9.1796875" style="1"/>
    <col min="15" max="15" width="11.26953125" style="1" bestFit="1" customWidth="1"/>
    <col min="16" max="16384" width="9.1796875" style="1"/>
  </cols>
  <sheetData>
    <row r="1" spans="1:13" ht="12.65" customHeight="1">
      <c r="A1" s="109" t="s">
        <v>116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13" s="11" customFormat="1" ht="12.65" customHeight="1">
      <c r="A2" s="110" t="s">
        <v>117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4" spans="1:13" ht="12.65" customHeight="1">
      <c r="A4" s="111" t="s">
        <v>42</v>
      </c>
      <c r="B4" s="111" t="s">
        <v>43</v>
      </c>
      <c r="C4" s="114"/>
      <c r="D4" s="114"/>
      <c r="E4" s="111" t="s">
        <v>44</v>
      </c>
      <c r="F4" s="114"/>
      <c r="G4" s="114"/>
      <c r="H4" s="111" t="s">
        <v>45</v>
      </c>
      <c r="I4" s="114"/>
      <c r="J4" s="114"/>
      <c r="K4" s="111" t="s">
        <v>46</v>
      </c>
      <c r="L4" s="111"/>
      <c r="M4" s="111"/>
    </row>
    <row r="5" spans="1:13" ht="12.65" customHeight="1">
      <c r="A5" s="112"/>
      <c r="B5" s="115"/>
      <c r="C5" s="115"/>
      <c r="D5" s="115"/>
      <c r="E5" s="115"/>
      <c r="F5" s="115"/>
      <c r="G5" s="115"/>
      <c r="H5" s="115"/>
      <c r="I5" s="115"/>
      <c r="J5" s="115"/>
      <c r="K5" s="112"/>
      <c r="L5" s="112"/>
      <c r="M5" s="112"/>
    </row>
    <row r="6" spans="1:13" ht="12.65" customHeight="1">
      <c r="A6" s="112"/>
      <c r="B6" s="111" t="s">
        <v>47</v>
      </c>
      <c r="C6" s="111" t="s">
        <v>48</v>
      </c>
      <c r="D6" s="111" t="s">
        <v>49</v>
      </c>
      <c r="E6" s="111" t="s">
        <v>47</v>
      </c>
      <c r="F6" s="111" t="s">
        <v>48</v>
      </c>
      <c r="G6" s="111" t="s">
        <v>49</v>
      </c>
      <c r="H6" s="111" t="s">
        <v>47</v>
      </c>
      <c r="I6" s="111" t="s">
        <v>48</v>
      </c>
      <c r="J6" s="111" t="s">
        <v>49</v>
      </c>
      <c r="K6" s="111" t="s">
        <v>50</v>
      </c>
      <c r="L6" s="111" t="s">
        <v>51</v>
      </c>
      <c r="M6" s="111" t="s">
        <v>49</v>
      </c>
    </row>
    <row r="7" spans="1:13" ht="12.65" customHeight="1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</row>
    <row r="8" spans="1:13" ht="12.65" customHeight="1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</row>
    <row r="9" spans="1:13" ht="13.5" customHeight="1">
      <c r="A9" s="107" t="s">
        <v>7</v>
      </c>
      <c r="B9" s="12">
        <v>340110</v>
      </c>
      <c r="C9" s="12">
        <v>345492</v>
      </c>
      <c r="D9" s="69">
        <f>SUM(B9:C9)</f>
        <v>685602</v>
      </c>
      <c r="E9" s="12">
        <v>185586</v>
      </c>
      <c r="F9" s="12">
        <v>306036</v>
      </c>
      <c r="G9" s="69">
        <f>SUM(E9:F9)</f>
        <v>491622</v>
      </c>
      <c r="H9" s="70">
        <f t="shared" ref="H9:I37" si="0">SUM(B9,E9)</f>
        <v>525696</v>
      </c>
      <c r="I9" s="71">
        <f t="shared" si="0"/>
        <v>651528</v>
      </c>
      <c r="J9" s="70">
        <f>SUM(H9:I9)</f>
        <v>1177224</v>
      </c>
      <c r="K9" s="12">
        <v>0</v>
      </c>
      <c r="L9" s="12">
        <v>19043</v>
      </c>
      <c r="M9" s="69">
        <f>SUM(K9:L9)</f>
        <v>19043</v>
      </c>
    </row>
    <row r="10" spans="1:13" ht="13.5" customHeight="1">
      <c r="A10" s="107" t="s">
        <v>52</v>
      </c>
      <c r="B10" s="12">
        <v>629264</v>
      </c>
      <c r="C10" s="12">
        <v>630746</v>
      </c>
      <c r="D10" s="69">
        <f t="shared" ref="D10:D37" si="1">SUM(B10:C10)</f>
        <v>1260010</v>
      </c>
      <c r="E10" s="12">
        <v>23500</v>
      </c>
      <c r="F10" s="12">
        <v>43938</v>
      </c>
      <c r="G10" s="69">
        <f t="shared" ref="G10:G37" si="2">SUM(E10:F10)</f>
        <v>67438</v>
      </c>
      <c r="H10" s="70">
        <f t="shared" si="0"/>
        <v>652764</v>
      </c>
      <c r="I10" s="71">
        <f t="shared" si="0"/>
        <v>674684</v>
      </c>
      <c r="J10" s="70">
        <f t="shared" ref="J10:J37" si="3">SUM(H10:I10)</f>
        <v>1327448</v>
      </c>
      <c r="K10" s="12">
        <v>0</v>
      </c>
      <c r="L10" s="12">
        <v>0</v>
      </c>
      <c r="M10" s="69">
        <f t="shared" ref="M10:M37" si="4">SUM(K10:L10)</f>
        <v>0</v>
      </c>
    </row>
    <row r="11" spans="1:13" ht="13.5" customHeight="1">
      <c r="A11" s="107" t="s">
        <v>9</v>
      </c>
      <c r="B11" s="12">
        <v>189392</v>
      </c>
      <c r="C11" s="12">
        <v>190654</v>
      </c>
      <c r="D11" s="69">
        <f t="shared" si="1"/>
        <v>380046</v>
      </c>
      <c r="E11" s="12">
        <v>3645</v>
      </c>
      <c r="F11" s="12">
        <v>3860</v>
      </c>
      <c r="G11" s="69">
        <f t="shared" si="2"/>
        <v>7505</v>
      </c>
      <c r="H11" s="70">
        <f t="shared" si="0"/>
        <v>193037</v>
      </c>
      <c r="I11" s="71">
        <f t="shared" si="0"/>
        <v>194514</v>
      </c>
      <c r="J11" s="70">
        <f t="shared" si="3"/>
        <v>387551</v>
      </c>
      <c r="K11" s="12">
        <v>1230</v>
      </c>
      <c r="L11" s="12">
        <v>0</v>
      </c>
      <c r="M11" s="69">
        <f t="shared" si="4"/>
        <v>1230</v>
      </c>
    </row>
    <row r="12" spans="1:13" ht="13.5" customHeight="1">
      <c r="A12" s="107" t="s">
        <v>10</v>
      </c>
      <c r="B12" s="12">
        <v>358310</v>
      </c>
      <c r="C12" s="12">
        <v>346791</v>
      </c>
      <c r="D12" s="69">
        <f t="shared" si="1"/>
        <v>705101</v>
      </c>
      <c r="E12" s="12">
        <v>12</v>
      </c>
      <c r="F12" s="12">
        <v>0</v>
      </c>
      <c r="G12" s="69">
        <f t="shared" si="2"/>
        <v>12</v>
      </c>
      <c r="H12" s="70">
        <f t="shared" si="0"/>
        <v>358322</v>
      </c>
      <c r="I12" s="71">
        <f t="shared" si="0"/>
        <v>346791</v>
      </c>
      <c r="J12" s="70">
        <f t="shared" si="3"/>
        <v>705113</v>
      </c>
      <c r="K12" s="12">
        <v>3529</v>
      </c>
      <c r="L12" s="12">
        <v>0</v>
      </c>
      <c r="M12" s="69">
        <f t="shared" si="4"/>
        <v>3529</v>
      </c>
    </row>
    <row r="13" spans="1:13" ht="13.5" customHeight="1">
      <c r="A13" s="107" t="s">
        <v>11</v>
      </c>
      <c r="B13" s="12">
        <v>273921</v>
      </c>
      <c r="C13" s="12">
        <v>262699</v>
      </c>
      <c r="D13" s="69">
        <f t="shared" si="1"/>
        <v>536620</v>
      </c>
      <c r="E13" s="12">
        <v>1732</v>
      </c>
      <c r="F13" s="12">
        <v>1054</v>
      </c>
      <c r="G13" s="69">
        <f t="shared" si="2"/>
        <v>2786</v>
      </c>
      <c r="H13" s="70">
        <f t="shared" si="0"/>
        <v>275653</v>
      </c>
      <c r="I13" s="71">
        <f t="shared" si="0"/>
        <v>263753</v>
      </c>
      <c r="J13" s="70">
        <f t="shared" si="3"/>
        <v>539406</v>
      </c>
      <c r="K13" s="12">
        <v>0</v>
      </c>
      <c r="L13" s="12">
        <v>0</v>
      </c>
      <c r="M13" s="69">
        <f t="shared" si="4"/>
        <v>0</v>
      </c>
    </row>
    <row r="14" spans="1:13" ht="13.5" customHeight="1">
      <c r="A14" s="107" t="s">
        <v>12</v>
      </c>
      <c r="B14" s="12">
        <v>310200</v>
      </c>
      <c r="C14" s="12">
        <v>302845</v>
      </c>
      <c r="D14" s="69">
        <f t="shared" si="1"/>
        <v>613045</v>
      </c>
      <c r="E14" s="12">
        <v>205</v>
      </c>
      <c r="F14" s="12">
        <v>28</v>
      </c>
      <c r="G14" s="69">
        <f t="shared" si="2"/>
        <v>233</v>
      </c>
      <c r="H14" s="70">
        <f t="shared" si="0"/>
        <v>310405</v>
      </c>
      <c r="I14" s="71">
        <f t="shared" si="0"/>
        <v>302873</v>
      </c>
      <c r="J14" s="70">
        <f t="shared" si="3"/>
        <v>613278</v>
      </c>
      <c r="K14" s="12">
        <v>136</v>
      </c>
      <c r="L14" s="12">
        <v>0</v>
      </c>
      <c r="M14" s="69">
        <f t="shared" si="4"/>
        <v>136</v>
      </c>
    </row>
    <row r="15" spans="1:13" ht="13.5" customHeight="1">
      <c r="A15" s="107" t="s">
        <v>13</v>
      </c>
      <c r="B15" s="12">
        <v>136648</v>
      </c>
      <c r="C15" s="12">
        <v>144152</v>
      </c>
      <c r="D15" s="69">
        <f t="shared" si="1"/>
        <v>280800</v>
      </c>
      <c r="E15" s="12">
        <v>0</v>
      </c>
      <c r="F15" s="12">
        <v>25</v>
      </c>
      <c r="G15" s="69">
        <f t="shared" si="2"/>
        <v>25</v>
      </c>
      <c r="H15" s="70">
        <f t="shared" si="0"/>
        <v>136648</v>
      </c>
      <c r="I15" s="71">
        <f t="shared" si="0"/>
        <v>144177</v>
      </c>
      <c r="J15" s="70">
        <f t="shared" si="3"/>
        <v>280825</v>
      </c>
      <c r="K15" s="12">
        <v>0</v>
      </c>
      <c r="L15" s="12">
        <v>269</v>
      </c>
      <c r="M15" s="69">
        <f t="shared" si="4"/>
        <v>269</v>
      </c>
    </row>
    <row r="16" spans="1:13" ht="13.5" customHeight="1">
      <c r="A16" s="107" t="s">
        <v>14</v>
      </c>
      <c r="B16" s="12">
        <v>156323</v>
      </c>
      <c r="C16" s="12">
        <v>155266</v>
      </c>
      <c r="D16" s="69">
        <f t="shared" si="1"/>
        <v>311589</v>
      </c>
      <c r="E16" s="12">
        <v>0</v>
      </c>
      <c r="F16" s="12">
        <v>0</v>
      </c>
      <c r="G16" s="69">
        <f t="shared" si="2"/>
        <v>0</v>
      </c>
      <c r="H16" s="70">
        <f t="shared" si="0"/>
        <v>156323</v>
      </c>
      <c r="I16" s="71">
        <f t="shared" si="0"/>
        <v>155266</v>
      </c>
      <c r="J16" s="70">
        <f t="shared" si="3"/>
        <v>311589</v>
      </c>
      <c r="K16" s="12">
        <v>112</v>
      </c>
      <c r="L16" s="12">
        <v>0</v>
      </c>
      <c r="M16" s="69">
        <f t="shared" si="4"/>
        <v>112</v>
      </c>
    </row>
    <row r="17" spans="1:13" ht="13.5" customHeight="1">
      <c r="A17" s="107" t="s">
        <v>15</v>
      </c>
      <c r="B17" s="12">
        <v>12354</v>
      </c>
      <c r="C17" s="12">
        <v>12612</v>
      </c>
      <c r="D17" s="69">
        <f t="shared" si="1"/>
        <v>24966</v>
      </c>
      <c r="E17" s="12">
        <v>1111</v>
      </c>
      <c r="F17" s="12">
        <v>1094</v>
      </c>
      <c r="G17" s="69">
        <f t="shared" si="2"/>
        <v>2205</v>
      </c>
      <c r="H17" s="70">
        <f t="shared" si="0"/>
        <v>13465</v>
      </c>
      <c r="I17" s="71">
        <f t="shared" si="0"/>
        <v>13706</v>
      </c>
      <c r="J17" s="70">
        <f t="shared" si="3"/>
        <v>27171</v>
      </c>
      <c r="K17" s="12">
        <v>0</v>
      </c>
      <c r="L17" s="12">
        <v>0</v>
      </c>
      <c r="M17" s="69">
        <f t="shared" si="4"/>
        <v>0</v>
      </c>
    </row>
    <row r="18" spans="1:13" ht="13.5" customHeight="1">
      <c r="A18" s="107" t="s">
        <v>16</v>
      </c>
      <c r="B18" s="12">
        <v>51758</v>
      </c>
      <c r="C18" s="12">
        <v>52697</v>
      </c>
      <c r="D18" s="69">
        <f t="shared" si="1"/>
        <v>104455</v>
      </c>
      <c r="E18" s="12">
        <v>0</v>
      </c>
      <c r="F18" s="12">
        <v>0</v>
      </c>
      <c r="G18" s="69">
        <f t="shared" si="2"/>
        <v>0</v>
      </c>
      <c r="H18" s="70">
        <f t="shared" si="0"/>
        <v>51758</v>
      </c>
      <c r="I18" s="71">
        <f t="shared" si="0"/>
        <v>52697</v>
      </c>
      <c r="J18" s="70">
        <f t="shared" si="3"/>
        <v>104455</v>
      </c>
      <c r="K18" s="12">
        <v>446</v>
      </c>
      <c r="L18" s="12">
        <v>0</v>
      </c>
      <c r="M18" s="69">
        <f t="shared" si="4"/>
        <v>446</v>
      </c>
    </row>
    <row r="19" spans="1:13" ht="13.5" customHeight="1">
      <c r="A19" s="107" t="s">
        <v>17</v>
      </c>
      <c r="B19" s="12">
        <v>57101</v>
      </c>
      <c r="C19" s="12">
        <v>58138</v>
      </c>
      <c r="D19" s="69">
        <f t="shared" si="1"/>
        <v>115239</v>
      </c>
      <c r="E19" s="12">
        <v>0</v>
      </c>
      <c r="F19" s="12">
        <v>0</v>
      </c>
      <c r="G19" s="69">
        <f t="shared" si="2"/>
        <v>0</v>
      </c>
      <c r="H19" s="70">
        <f t="shared" si="0"/>
        <v>57101</v>
      </c>
      <c r="I19" s="71">
        <f t="shared" si="0"/>
        <v>58138</v>
      </c>
      <c r="J19" s="70">
        <f t="shared" si="3"/>
        <v>115239</v>
      </c>
      <c r="K19" s="12">
        <v>500</v>
      </c>
      <c r="L19" s="12">
        <v>0</v>
      </c>
      <c r="M19" s="69">
        <f t="shared" si="4"/>
        <v>500</v>
      </c>
    </row>
    <row r="20" spans="1:13" ht="13.5" customHeight="1">
      <c r="A20" s="63" t="s">
        <v>18</v>
      </c>
      <c r="B20" s="12">
        <v>0</v>
      </c>
      <c r="C20" s="12">
        <v>0</v>
      </c>
      <c r="D20" s="69">
        <f t="shared" si="1"/>
        <v>0</v>
      </c>
      <c r="E20" s="12">
        <v>0</v>
      </c>
      <c r="F20" s="12">
        <v>0</v>
      </c>
      <c r="G20" s="69">
        <f t="shared" si="2"/>
        <v>0</v>
      </c>
      <c r="H20" s="70">
        <f t="shared" si="0"/>
        <v>0</v>
      </c>
      <c r="I20" s="71">
        <f t="shared" si="0"/>
        <v>0</v>
      </c>
      <c r="J20" s="70">
        <f t="shared" si="3"/>
        <v>0</v>
      </c>
      <c r="K20" s="12">
        <v>0</v>
      </c>
      <c r="L20" s="12">
        <v>0</v>
      </c>
      <c r="M20" s="69">
        <f t="shared" si="4"/>
        <v>0</v>
      </c>
    </row>
    <row r="21" spans="1:13" ht="13.5" customHeight="1">
      <c r="A21" s="63" t="s">
        <v>19</v>
      </c>
      <c r="B21" s="12">
        <v>132804</v>
      </c>
      <c r="C21" s="12">
        <v>134674</v>
      </c>
      <c r="D21" s="69">
        <f t="shared" si="1"/>
        <v>267478</v>
      </c>
      <c r="E21" s="12">
        <v>134</v>
      </c>
      <c r="F21" s="12">
        <v>118</v>
      </c>
      <c r="G21" s="69">
        <f t="shared" si="2"/>
        <v>252</v>
      </c>
      <c r="H21" s="70">
        <f t="shared" si="0"/>
        <v>132938</v>
      </c>
      <c r="I21" s="71">
        <f t="shared" si="0"/>
        <v>134792</v>
      </c>
      <c r="J21" s="70">
        <f t="shared" si="3"/>
        <v>267730</v>
      </c>
      <c r="K21" s="12">
        <v>0</v>
      </c>
      <c r="L21" s="12">
        <v>0</v>
      </c>
      <c r="M21" s="69">
        <f t="shared" si="4"/>
        <v>0</v>
      </c>
    </row>
    <row r="22" spans="1:13" ht="13.5" customHeight="1">
      <c r="A22" s="63" t="s">
        <v>20</v>
      </c>
      <c r="B22" s="12">
        <v>9018</v>
      </c>
      <c r="C22" s="12">
        <v>8856</v>
      </c>
      <c r="D22" s="69">
        <f t="shared" si="1"/>
        <v>17874</v>
      </c>
      <c r="E22" s="12">
        <v>0</v>
      </c>
      <c r="F22" s="12">
        <v>0</v>
      </c>
      <c r="G22" s="69">
        <f t="shared" si="2"/>
        <v>0</v>
      </c>
      <c r="H22" s="70">
        <f t="shared" si="0"/>
        <v>9018</v>
      </c>
      <c r="I22" s="71">
        <f t="shared" si="0"/>
        <v>8856</v>
      </c>
      <c r="J22" s="70">
        <f t="shared" si="3"/>
        <v>17874</v>
      </c>
      <c r="K22" s="12">
        <v>71</v>
      </c>
      <c r="L22" s="12">
        <v>0</v>
      </c>
      <c r="M22" s="69">
        <f t="shared" si="4"/>
        <v>71</v>
      </c>
    </row>
    <row r="23" spans="1:13" ht="13.5" customHeight="1">
      <c r="A23" s="107" t="s">
        <v>21</v>
      </c>
      <c r="B23" s="12">
        <v>0</v>
      </c>
      <c r="C23" s="12">
        <v>0</v>
      </c>
      <c r="D23" s="69">
        <f t="shared" si="1"/>
        <v>0</v>
      </c>
      <c r="E23" s="12">
        <v>0</v>
      </c>
      <c r="F23" s="12">
        <v>0</v>
      </c>
      <c r="G23" s="69">
        <f t="shared" si="2"/>
        <v>0</v>
      </c>
      <c r="H23" s="70">
        <f t="shared" si="0"/>
        <v>0</v>
      </c>
      <c r="I23" s="71">
        <f t="shared" si="0"/>
        <v>0</v>
      </c>
      <c r="J23" s="70">
        <f t="shared" si="3"/>
        <v>0</v>
      </c>
      <c r="K23" s="12">
        <v>0</v>
      </c>
      <c r="L23" s="12">
        <v>0</v>
      </c>
      <c r="M23" s="69">
        <f t="shared" si="4"/>
        <v>0</v>
      </c>
    </row>
    <row r="24" spans="1:13" ht="13.5" customHeight="1">
      <c r="A24" s="107" t="s">
        <v>22</v>
      </c>
      <c r="B24" s="12">
        <v>0</v>
      </c>
      <c r="C24" s="12">
        <v>2</v>
      </c>
      <c r="D24" s="69">
        <f t="shared" si="1"/>
        <v>2</v>
      </c>
      <c r="E24" s="12">
        <v>0</v>
      </c>
      <c r="F24" s="12">
        <v>0</v>
      </c>
      <c r="G24" s="69">
        <f t="shared" si="2"/>
        <v>0</v>
      </c>
      <c r="H24" s="70">
        <f t="shared" si="0"/>
        <v>0</v>
      </c>
      <c r="I24" s="71">
        <f t="shared" si="0"/>
        <v>2</v>
      </c>
      <c r="J24" s="70">
        <f t="shared" si="3"/>
        <v>2</v>
      </c>
      <c r="K24" s="12">
        <v>0</v>
      </c>
      <c r="L24" s="12">
        <v>0</v>
      </c>
      <c r="M24" s="69">
        <f t="shared" si="4"/>
        <v>0</v>
      </c>
    </row>
    <row r="25" spans="1:13" ht="13.5" customHeight="1">
      <c r="A25" s="107" t="s">
        <v>23</v>
      </c>
      <c r="B25" s="12">
        <v>545</v>
      </c>
      <c r="C25" s="12">
        <v>567</v>
      </c>
      <c r="D25" s="69">
        <f t="shared" si="1"/>
        <v>1112</v>
      </c>
      <c r="E25" s="12">
        <v>0</v>
      </c>
      <c r="F25" s="12">
        <v>0</v>
      </c>
      <c r="G25" s="69">
        <f t="shared" si="2"/>
        <v>0</v>
      </c>
      <c r="H25" s="70">
        <f t="shared" si="0"/>
        <v>545</v>
      </c>
      <c r="I25" s="71">
        <f t="shared" si="0"/>
        <v>567</v>
      </c>
      <c r="J25" s="70">
        <f t="shared" si="3"/>
        <v>1112</v>
      </c>
      <c r="K25" s="12">
        <v>0</v>
      </c>
      <c r="L25" s="12">
        <v>0</v>
      </c>
      <c r="M25" s="69">
        <f t="shared" si="4"/>
        <v>0</v>
      </c>
    </row>
    <row r="26" spans="1:13" ht="13.5" customHeight="1">
      <c r="A26" s="107" t="s">
        <v>24</v>
      </c>
      <c r="B26" s="12">
        <v>41741</v>
      </c>
      <c r="C26" s="12">
        <v>42690</v>
      </c>
      <c r="D26" s="69">
        <f t="shared" si="1"/>
        <v>84431</v>
      </c>
      <c r="E26" s="12">
        <v>0</v>
      </c>
      <c r="F26" s="12">
        <v>0</v>
      </c>
      <c r="G26" s="69">
        <f t="shared" si="2"/>
        <v>0</v>
      </c>
      <c r="H26" s="70">
        <f t="shared" si="0"/>
        <v>41741</v>
      </c>
      <c r="I26" s="71">
        <f t="shared" si="0"/>
        <v>42690</v>
      </c>
      <c r="J26" s="70">
        <f t="shared" si="3"/>
        <v>84431</v>
      </c>
      <c r="K26" s="12">
        <v>34</v>
      </c>
      <c r="L26" s="12">
        <v>0</v>
      </c>
      <c r="M26" s="69">
        <f t="shared" si="4"/>
        <v>34</v>
      </c>
    </row>
    <row r="27" spans="1:13" ht="13.5" customHeight="1">
      <c r="A27" s="107" t="s">
        <v>25</v>
      </c>
      <c r="B27" s="12">
        <v>10257</v>
      </c>
      <c r="C27" s="12">
        <v>11202</v>
      </c>
      <c r="D27" s="69">
        <f t="shared" si="1"/>
        <v>21459</v>
      </c>
      <c r="E27" s="12">
        <v>0</v>
      </c>
      <c r="F27" s="12">
        <v>0</v>
      </c>
      <c r="G27" s="69">
        <f t="shared" si="2"/>
        <v>0</v>
      </c>
      <c r="H27" s="70">
        <f t="shared" si="0"/>
        <v>10257</v>
      </c>
      <c r="I27" s="71">
        <f t="shared" si="0"/>
        <v>11202</v>
      </c>
      <c r="J27" s="70">
        <f t="shared" si="3"/>
        <v>21459</v>
      </c>
      <c r="K27" s="12">
        <v>0</v>
      </c>
      <c r="L27" s="12">
        <v>0</v>
      </c>
      <c r="M27" s="69">
        <f t="shared" si="4"/>
        <v>0</v>
      </c>
    </row>
    <row r="28" spans="1:13" ht="13.5" customHeight="1">
      <c r="A28" s="107" t="s">
        <v>26</v>
      </c>
      <c r="B28" s="12">
        <v>71765</v>
      </c>
      <c r="C28" s="12">
        <v>75919</v>
      </c>
      <c r="D28" s="69">
        <f t="shared" si="1"/>
        <v>147684</v>
      </c>
      <c r="E28" s="12">
        <v>0</v>
      </c>
      <c r="F28" s="12">
        <v>0</v>
      </c>
      <c r="G28" s="69">
        <f t="shared" si="2"/>
        <v>0</v>
      </c>
      <c r="H28" s="70">
        <f t="shared" si="0"/>
        <v>71765</v>
      </c>
      <c r="I28" s="71">
        <f t="shared" si="0"/>
        <v>75919</v>
      </c>
      <c r="J28" s="70">
        <f t="shared" si="3"/>
        <v>147684</v>
      </c>
      <c r="K28" s="12">
        <v>0</v>
      </c>
      <c r="L28" s="12">
        <v>0</v>
      </c>
      <c r="M28" s="69">
        <f t="shared" si="4"/>
        <v>0</v>
      </c>
    </row>
    <row r="29" spans="1:13" ht="13.5" customHeight="1">
      <c r="A29" s="107" t="s">
        <v>27</v>
      </c>
      <c r="B29" s="12">
        <v>124534</v>
      </c>
      <c r="C29" s="12">
        <v>128923</v>
      </c>
      <c r="D29" s="69">
        <f t="shared" si="1"/>
        <v>253457</v>
      </c>
      <c r="E29" s="12">
        <v>0</v>
      </c>
      <c r="F29" s="12">
        <v>0</v>
      </c>
      <c r="G29" s="69">
        <f t="shared" si="2"/>
        <v>0</v>
      </c>
      <c r="H29" s="70">
        <f t="shared" si="0"/>
        <v>124534</v>
      </c>
      <c r="I29" s="71">
        <f t="shared" si="0"/>
        <v>128923</v>
      </c>
      <c r="J29" s="70">
        <f t="shared" si="3"/>
        <v>253457</v>
      </c>
      <c r="K29" s="12">
        <v>103</v>
      </c>
      <c r="L29" s="12">
        <v>0</v>
      </c>
      <c r="M29" s="69">
        <f t="shared" si="4"/>
        <v>103</v>
      </c>
    </row>
    <row r="30" spans="1:13" ht="13.5" customHeight="1">
      <c r="A30" s="107" t="s">
        <v>28</v>
      </c>
      <c r="B30" s="12">
        <v>50135</v>
      </c>
      <c r="C30" s="12">
        <v>52159</v>
      </c>
      <c r="D30" s="69">
        <f t="shared" si="1"/>
        <v>102294</v>
      </c>
      <c r="E30" s="12">
        <v>0</v>
      </c>
      <c r="F30" s="12">
        <v>0</v>
      </c>
      <c r="G30" s="69">
        <f t="shared" si="2"/>
        <v>0</v>
      </c>
      <c r="H30" s="70">
        <f t="shared" si="0"/>
        <v>50135</v>
      </c>
      <c r="I30" s="71">
        <f t="shared" si="0"/>
        <v>52159</v>
      </c>
      <c r="J30" s="70">
        <f t="shared" si="3"/>
        <v>102294</v>
      </c>
      <c r="K30" s="12">
        <v>0</v>
      </c>
      <c r="L30" s="12">
        <v>0</v>
      </c>
      <c r="M30" s="69">
        <f t="shared" si="4"/>
        <v>0</v>
      </c>
    </row>
    <row r="31" spans="1:13" ht="13.5" customHeight="1">
      <c r="A31" s="107" t="s">
        <v>29</v>
      </c>
      <c r="B31" s="12">
        <v>132078</v>
      </c>
      <c r="C31" s="12">
        <v>138014</v>
      </c>
      <c r="D31" s="69">
        <f t="shared" si="1"/>
        <v>270092</v>
      </c>
      <c r="E31" s="12">
        <v>0</v>
      </c>
      <c r="F31" s="12">
        <v>0</v>
      </c>
      <c r="G31" s="69">
        <f t="shared" si="2"/>
        <v>0</v>
      </c>
      <c r="H31" s="70">
        <f t="shared" si="0"/>
        <v>132078</v>
      </c>
      <c r="I31" s="71">
        <f t="shared" si="0"/>
        <v>138014</v>
      </c>
      <c r="J31" s="70">
        <f t="shared" si="3"/>
        <v>270092</v>
      </c>
      <c r="K31" s="12">
        <v>421</v>
      </c>
      <c r="L31" s="12">
        <v>0</v>
      </c>
      <c r="M31" s="69">
        <f t="shared" si="4"/>
        <v>421</v>
      </c>
    </row>
    <row r="32" spans="1:13" ht="13.5" customHeight="1">
      <c r="A32" s="107" t="s">
        <v>30</v>
      </c>
      <c r="B32" s="12">
        <v>81186</v>
      </c>
      <c r="C32" s="12">
        <v>78253</v>
      </c>
      <c r="D32" s="69">
        <f t="shared" si="1"/>
        <v>159439</v>
      </c>
      <c r="E32" s="12">
        <v>0</v>
      </c>
      <c r="F32" s="12">
        <v>0</v>
      </c>
      <c r="G32" s="69">
        <f t="shared" si="2"/>
        <v>0</v>
      </c>
      <c r="H32" s="70">
        <f t="shared" si="0"/>
        <v>81186</v>
      </c>
      <c r="I32" s="71">
        <f t="shared" si="0"/>
        <v>78253</v>
      </c>
      <c r="J32" s="70">
        <f t="shared" si="3"/>
        <v>159439</v>
      </c>
      <c r="K32" s="12">
        <v>6</v>
      </c>
      <c r="L32" s="12">
        <v>0</v>
      </c>
      <c r="M32" s="69">
        <f t="shared" si="4"/>
        <v>6</v>
      </c>
    </row>
    <row r="33" spans="1:15" ht="13.5" customHeight="1">
      <c r="A33" s="107" t="s">
        <v>31</v>
      </c>
      <c r="B33" s="12">
        <v>3747</v>
      </c>
      <c r="C33" s="12">
        <v>3765</v>
      </c>
      <c r="D33" s="69">
        <f t="shared" si="1"/>
        <v>7512</v>
      </c>
      <c r="E33" s="12">
        <v>0</v>
      </c>
      <c r="F33" s="12">
        <v>0</v>
      </c>
      <c r="G33" s="69">
        <f t="shared" si="2"/>
        <v>0</v>
      </c>
      <c r="H33" s="70">
        <f t="shared" si="0"/>
        <v>3747</v>
      </c>
      <c r="I33" s="71">
        <f t="shared" si="0"/>
        <v>3765</v>
      </c>
      <c r="J33" s="70">
        <f t="shared" si="3"/>
        <v>7512</v>
      </c>
      <c r="K33" s="12">
        <v>0</v>
      </c>
      <c r="L33" s="12">
        <v>0</v>
      </c>
      <c r="M33" s="69">
        <f t="shared" si="4"/>
        <v>0</v>
      </c>
    </row>
    <row r="34" spans="1:15" ht="13.5" customHeight="1">
      <c r="A34" s="107" t="s">
        <v>32</v>
      </c>
      <c r="B34" s="12">
        <v>17589</v>
      </c>
      <c r="C34" s="12">
        <v>17752</v>
      </c>
      <c r="D34" s="69">
        <f t="shared" si="1"/>
        <v>35341</v>
      </c>
      <c r="E34" s="12">
        <v>0</v>
      </c>
      <c r="F34" s="12">
        <v>0</v>
      </c>
      <c r="G34" s="69">
        <f t="shared" si="2"/>
        <v>0</v>
      </c>
      <c r="H34" s="70">
        <f t="shared" si="0"/>
        <v>17589</v>
      </c>
      <c r="I34" s="71">
        <f t="shared" si="0"/>
        <v>17752</v>
      </c>
      <c r="J34" s="70">
        <f t="shared" si="3"/>
        <v>35341</v>
      </c>
      <c r="K34" s="12">
        <v>0</v>
      </c>
      <c r="L34" s="12">
        <v>0</v>
      </c>
      <c r="M34" s="69">
        <f t="shared" si="4"/>
        <v>0</v>
      </c>
    </row>
    <row r="35" spans="1:15" ht="13.5" customHeight="1">
      <c r="A35" s="107" t="s">
        <v>81</v>
      </c>
      <c r="B35" s="12">
        <v>5065</v>
      </c>
      <c r="C35" s="12">
        <v>5243</v>
      </c>
      <c r="D35" s="69">
        <f t="shared" si="1"/>
        <v>10308</v>
      </c>
      <c r="E35" s="12">
        <v>0</v>
      </c>
      <c r="F35" s="12">
        <v>0</v>
      </c>
      <c r="G35" s="69">
        <f t="shared" si="2"/>
        <v>0</v>
      </c>
      <c r="H35" s="70">
        <f t="shared" si="0"/>
        <v>5065</v>
      </c>
      <c r="I35" s="71">
        <f t="shared" si="0"/>
        <v>5243</v>
      </c>
      <c r="J35" s="70">
        <f t="shared" si="3"/>
        <v>10308</v>
      </c>
      <c r="K35" s="12">
        <v>0</v>
      </c>
      <c r="L35" s="12">
        <v>0</v>
      </c>
      <c r="M35" s="69">
        <f t="shared" si="4"/>
        <v>0</v>
      </c>
    </row>
    <row r="36" spans="1:15" ht="13.5" customHeight="1">
      <c r="A36" s="107" t="s">
        <v>33</v>
      </c>
      <c r="B36" s="12">
        <v>0</v>
      </c>
      <c r="C36" s="12">
        <v>0</v>
      </c>
      <c r="D36" s="69">
        <f t="shared" si="1"/>
        <v>0</v>
      </c>
      <c r="E36" s="12">
        <v>0</v>
      </c>
      <c r="F36" s="12">
        <v>0</v>
      </c>
      <c r="G36" s="69">
        <f t="shared" si="2"/>
        <v>0</v>
      </c>
      <c r="H36" s="70">
        <f t="shared" si="0"/>
        <v>0</v>
      </c>
      <c r="I36" s="71">
        <f t="shared" si="0"/>
        <v>0</v>
      </c>
      <c r="J36" s="70">
        <f t="shared" si="3"/>
        <v>0</v>
      </c>
      <c r="K36" s="12">
        <v>0</v>
      </c>
      <c r="L36" s="12">
        <v>0</v>
      </c>
      <c r="M36" s="69">
        <f t="shared" si="4"/>
        <v>0</v>
      </c>
    </row>
    <row r="37" spans="1:15" ht="12.75" customHeight="1">
      <c r="A37" s="107" t="s">
        <v>34</v>
      </c>
      <c r="B37" s="12">
        <v>11532</v>
      </c>
      <c r="C37" s="12">
        <v>11992</v>
      </c>
      <c r="D37" s="69">
        <f t="shared" si="1"/>
        <v>23524</v>
      </c>
      <c r="E37" s="12">
        <v>0</v>
      </c>
      <c r="F37" s="12">
        <v>0</v>
      </c>
      <c r="G37" s="69">
        <f t="shared" si="2"/>
        <v>0</v>
      </c>
      <c r="H37" s="70">
        <f t="shared" si="0"/>
        <v>11532</v>
      </c>
      <c r="I37" s="71">
        <f t="shared" si="0"/>
        <v>11992</v>
      </c>
      <c r="J37" s="70">
        <f t="shared" si="3"/>
        <v>23524</v>
      </c>
      <c r="K37" s="12">
        <v>976</v>
      </c>
      <c r="L37" s="12">
        <v>0</v>
      </c>
      <c r="M37" s="69">
        <f t="shared" si="4"/>
        <v>976</v>
      </c>
    </row>
    <row r="38" spans="1:15" ht="25" customHeight="1">
      <c r="A38" s="106" t="s">
        <v>53</v>
      </c>
      <c r="B38" s="72">
        <f t="shared" ref="B38:M38" si="5">SUM(B9:B11)+SUM(B14:B25)</f>
        <v>2025517</v>
      </c>
      <c r="C38" s="72">
        <f t="shared" si="5"/>
        <v>2036701</v>
      </c>
      <c r="D38" s="72">
        <f t="shared" si="5"/>
        <v>4062218</v>
      </c>
      <c r="E38" s="72">
        <f t="shared" si="5"/>
        <v>214181</v>
      </c>
      <c r="F38" s="72">
        <f t="shared" si="5"/>
        <v>355099</v>
      </c>
      <c r="G38" s="72">
        <f t="shared" si="5"/>
        <v>569280</v>
      </c>
      <c r="H38" s="72">
        <f t="shared" si="5"/>
        <v>2239698</v>
      </c>
      <c r="I38" s="72">
        <f t="shared" si="5"/>
        <v>2391800</v>
      </c>
      <c r="J38" s="72">
        <f t="shared" si="5"/>
        <v>4631498</v>
      </c>
      <c r="K38" s="72">
        <f t="shared" si="5"/>
        <v>2495</v>
      </c>
      <c r="L38" s="72">
        <f t="shared" si="5"/>
        <v>19312</v>
      </c>
      <c r="M38" s="72">
        <f t="shared" si="5"/>
        <v>21807</v>
      </c>
      <c r="O38" s="6"/>
    </row>
    <row r="39" spans="1:15" ht="13.5" customHeight="1">
      <c r="A39" s="107" t="s">
        <v>36</v>
      </c>
      <c r="B39" s="73">
        <f>SUM(B12,B26:B29,B36)</f>
        <v>606607</v>
      </c>
      <c r="C39" s="73">
        <f t="shared" ref="C39:M39" si="6">SUM(C12,C26:C29,C36)</f>
        <v>605525</v>
      </c>
      <c r="D39" s="73">
        <f t="shared" si="6"/>
        <v>1212132</v>
      </c>
      <c r="E39" s="73">
        <f t="shared" si="6"/>
        <v>12</v>
      </c>
      <c r="F39" s="73">
        <f t="shared" si="6"/>
        <v>0</v>
      </c>
      <c r="G39" s="73">
        <f t="shared" si="6"/>
        <v>12</v>
      </c>
      <c r="H39" s="73">
        <f t="shared" si="6"/>
        <v>606619</v>
      </c>
      <c r="I39" s="73">
        <f t="shared" si="6"/>
        <v>605525</v>
      </c>
      <c r="J39" s="73">
        <f t="shared" si="6"/>
        <v>1212144</v>
      </c>
      <c r="K39" s="73">
        <f t="shared" si="6"/>
        <v>3666</v>
      </c>
      <c r="L39" s="73">
        <f t="shared" si="6"/>
        <v>0</v>
      </c>
      <c r="M39" s="73">
        <f t="shared" si="6"/>
        <v>3666</v>
      </c>
    </row>
    <row r="40" spans="1:15" ht="13.5" customHeight="1">
      <c r="A40" s="107" t="s">
        <v>37</v>
      </c>
      <c r="B40" s="70">
        <f>SUM(B13,B30:B35,B37)</f>
        <v>575253</v>
      </c>
      <c r="C40" s="70">
        <f t="shared" ref="C40:M40" si="7">SUM(C13,C30:C35,C37)</f>
        <v>569877</v>
      </c>
      <c r="D40" s="70">
        <f t="shared" si="7"/>
        <v>1145130</v>
      </c>
      <c r="E40" s="70">
        <f t="shared" si="7"/>
        <v>1732</v>
      </c>
      <c r="F40" s="70">
        <f t="shared" si="7"/>
        <v>1054</v>
      </c>
      <c r="G40" s="70">
        <f t="shared" si="7"/>
        <v>2786</v>
      </c>
      <c r="H40" s="70">
        <f t="shared" si="7"/>
        <v>576985</v>
      </c>
      <c r="I40" s="70">
        <f t="shared" si="7"/>
        <v>570931</v>
      </c>
      <c r="J40" s="70">
        <f t="shared" si="7"/>
        <v>1147916</v>
      </c>
      <c r="K40" s="70">
        <f t="shared" si="7"/>
        <v>1403</v>
      </c>
      <c r="L40" s="70">
        <f t="shared" si="7"/>
        <v>0</v>
      </c>
      <c r="M40" s="70">
        <f t="shared" si="7"/>
        <v>1403</v>
      </c>
    </row>
    <row r="41" spans="1:15" ht="25" customHeight="1">
      <c r="A41" s="67" t="s">
        <v>54</v>
      </c>
      <c r="B41" s="74">
        <f t="shared" ref="B41:M41" si="8">SUM(B38:B40)</f>
        <v>3207377</v>
      </c>
      <c r="C41" s="74">
        <f t="shared" si="8"/>
        <v>3212103</v>
      </c>
      <c r="D41" s="74">
        <f t="shared" si="8"/>
        <v>6419480</v>
      </c>
      <c r="E41" s="74">
        <f t="shared" si="8"/>
        <v>215925</v>
      </c>
      <c r="F41" s="74">
        <f>SUM(F38:F40)</f>
        <v>356153</v>
      </c>
      <c r="G41" s="74">
        <f t="shared" si="8"/>
        <v>572078</v>
      </c>
      <c r="H41" s="74">
        <f t="shared" si="8"/>
        <v>3423302</v>
      </c>
      <c r="I41" s="74">
        <f t="shared" si="8"/>
        <v>3568256</v>
      </c>
      <c r="J41" s="74">
        <f>SUM(J38:J40)</f>
        <v>6991558</v>
      </c>
      <c r="K41" s="74">
        <f t="shared" si="8"/>
        <v>7564</v>
      </c>
      <c r="L41" s="74">
        <f t="shared" si="8"/>
        <v>19312</v>
      </c>
      <c r="M41" s="74">
        <f t="shared" si="8"/>
        <v>26876</v>
      </c>
    </row>
    <row r="42" spans="1:15" ht="11.25" customHeight="1"/>
    <row r="43" spans="1:15" ht="12" customHeight="1">
      <c r="A43" s="9" t="s">
        <v>39</v>
      </c>
    </row>
  </sheetData>
  <sheetProtection algorithmName="SHA-512" hashValue="dH9CjMh0BHUg/A7m1e4H1t/MWHTdKpfqw98V6AxJCmzUoMH8dE2KO8q+ENQjrT9bFJl1TiC2QxJJqNkEunISpQ==" saltValue="MHmJiSf5VrDVmRtt2YZNKQ==" spinCount="100000" sheet="1" objects="1" scenarios="1"/>
  <mergeCells count="19">
    <mergeCell ref="H6:H8"/>
    <mergeCell ref="I6:I8"/>
    <mergeCell ref="J6:J8"/>
    <mergeCell ref="A1:M1"/>
    <mergeCell ref="A2:M2"/>
    <mergeCell ref="A4:A8"/>
    <mergeCell ref="B4:D5"/>
    <mergeCell ref="E4:G5"/>
    <mergeCell ref="H4:J5"/>
    <mergeCell ref="K4:M5"/>
    <mergeCell ref="B6:B8"/>
    <mergeCell ref="C6:C8"/>
    <mergeCell ref="D6:D8"/>
    <mergeCell ref="K6:K8"/>
    <mergeCell ref="L6:L8"/>
    <mergeCell ref="M6:M8"/>
    <mergeCell ref="E6:E8"/>
    <mergeCell ref="F6:F8"/>
    <mergeCell ref="G6:G8"/>
  </mergeCells>
  <pageMargins left="0.15748031496062992" right="0.15748031496062992" top="0.78740157480314965" bottom="0.59055118110236227" header="0.11811023622047245" footer="0.31496062992125984"/>
  <pageSetup paperSize="9" scale="8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6BD82-3B3A-4444-9941-DBA45293985C}">
  <dimension ref="A1:M47"/>
  <sheetViews>
    <sheetView zoomScale="70" zoomScaleNormal="70" zoomScaleSheetLayoutView="98" workbookViewId="0">
      <selection activeCell="H28" sqref="H28"/>
    </sheetView>
  </sheetViews>
  <sheetFormatPr defaultColWidth="9.1796875" defaultRowHeight="12" customHeight="1"/>
  <cols>
    <col min="1" max="1" width="23.453125" style="1" customWidth="1"/>
    <col min="2" max="5" width="15.7265625" style="1" customWidth="1"/>
    <col min="6" max="12" width="13.453125" style="1" customWidth="1"/>
    <col min="13" max="13" width="9.1796875" style="1"/>
    <col min="14" max="14" width="10" style="1" bestFit="1" customWidth="1"/>
    <col min="15" max="15" width="9.1796875" style="1"/>
    <col min="16" max="16" width="12" style="1" customWidth="1"/>
    <col min="17" max="16384" width="9.1796875" style="1"/>
  </cols>
  <sheetData>
    <row r="1" spans="1:13" ht="13.15" customHeight="1">
      <c r="A1" s="116" t="s">
        <v>55</v>
      </c>
      <c r="B1" s="116"/>
      <c r="C1" s="116"/>
      <c r="D1" s="116"/>
      <c r="E1" s="116"/>
      <c r="F1" s="116"/>
      <c r="G1" s="116"/>
      <c r="H1" s="116"/>
      <c r="I1" s="116"/>
      <c r="J1" s="116"/>
      <c r="K1" s="13"/>
      <c r="L1" s="13"/>
    </row>
    <row r="2" spans="1:13" ht="13.15" customHeight="1">
      <c r="A2" s="117" t="s">
        <v>56</v>
      </c>
      <c r="B2" s="117"/>
      <c r="C2" s="117"/>
      <c r="D2" s="117"/>
      <c r="E2" s="117"/>
      <c r="F2" s="117"/>
      <c r="G2" s="117"/>
      <c r="H2" s="117"/>
      <c r="I2" s="117"/>
      <c r="J2" s="117"/>
      <c r="K2" s="14"/>
      <c r="L2" s="14"/>
    </row>
    <row r="3" spans="1:13" ht="13.1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3" ht="12" customHeight="1">
      <c r="A4" s="9"/>
      <c r="B4" s="9"/>
      <c r="C4" s="9"/>
      <c r="D4" s="16"/>
      <c r="E4" s="16" t="s">
        <v>57</v>
      </c>
      <c r="L4" s="16"/>
      <c r="M4" s="16"/>
    </row>
    <row r="5" spans="1:13" ht="26.15" customHeight="1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</row>
    <row r="6" spans="1:13" ht="15" customHeight="1">
      <c r="A6" s="98" t="s">
        <v>7</v>
      </c>
      <c r="B6" s="17">
        <v>134417837</v>
      </c>
      <c r="C6" s="17"/>
      <c r="D6" s="17"/>
      <c r="E6" s="17"/>
      <c r="F6" s="6"/>
      <c r="G6" s="18"/>
    </row>
    <row r="7" spans="1:13" ht="15" customHeight="1">
      <c r="A7" s="98" t="s">
        <v>8</v>
      </c>
      <c r="B7" s="17">
        <v>3177843</v>
      </c>
      <c r="C7" s="17"/>
      <c r="D7" s="17"/>
      <c r="E7" s="17"/>
      <c r="F7" s="6"/>
      <c r="G7" s="18"/>
    </row>
    <row r="8" spans="1:13" ht="15" customHeight="1">
      <c r="A8" s="98" t="s">
        <v>9</v>
      </c>
      <c r="B8" s="17">
        <v>33879731</v>
      </c>
      <c r="C8" s="17"/>
      <c r="D8" s="17"/>
      <c r="E8" s="17"/>
      <c r="F8" s="6"/>
      <c r="G8" s="18"/>
    </row>
    <row r="9" spans="1:13" ht="15" customHeight="1">
      <c r="A9" s="63" t="s">
        <v>10</v>
      </c>
      <c r="B9" s="17">
        <v>13621619</v>
      </c>
      <c r="C9" s="17"/>
      <c r="D9" s="17"/>
      <c r="E9" s="17"/>
      <c r="F9" s="6"/>
      <c r="G9" s="18"/>
    </row>
    <row r="10" spans="1:13" ht="15" customHeight="1">
      <c r="A10" s="98" t="s">
        <v>11</v>
      </c>
      <c r="B10" s="17">
        <v>11144836</v>
      </c>
      <c r="C10" s="17"/>
      <c r="D10" s="17"/>
      <c r="E10" s="17"/>
      <c r="F10" s="6"/>
      <c r="G10" s="18"/>
    </row>
    <row r="11" spans="1:13" ht="15" customHeight="1">
      <c r="A11" s="98" t="s">
        <v>12</v>
      </c>
      <c r="B11" s="17">
        <v>46609</v>
      </c>
      <c r="C11" s="17"/>
      <c r="D11" s="17"/>
      <c r="E11" s="17"/>
      <c r="F11" s="6"/>
      <c r="G11" s="18"/>
    </row>
    <row r="12" spans="1:13" ht="15" customHeight="1">
      <c r="A12" s="98" t="s">
        <v>13</v>
      </c>
      <c r="B12" s="17">
        <v>1068976</v>
      </c>
      <c r="C12" s="19"/>
      <c r="D12" s="17"/>
      <c r="E12" s="17"/>
      <c r="F12" s="6"/>
      <c r="G12" s="18"/>
    </row>
    <row r="13" spans="1:13" ht="15" customHeight="1">
      <c r="A13" s="98" t="s">
        <v>14</v>
      </c>
      <c r="B13" s="17">
        <v>80667</v>
      </c>
      <c r="C13" s="17"/>
      <c r="D13" s="17"/>
      <c r="E13" s="17"/>
      <c r="F13" s="6"/>
      <c r="G13" s="18"/>
    </row>
    <row r="14" spans="1:13" ht="15" customHeight="1">
      <c r="A14" s="98" t="s">
        <v>15</v>
      </c>
      <c r="B14" s="17">
        <v>0</v>
      </c>
      <c r="C14" s="17"/>
      <c r="D14" s="17"/>
      <c r="E14" s="17"/>
      <c r="F14" s="6"/>
      <c r="G14" s="18"/>
    </row>
    <row r="15" spans="1:13" ht="15" customHeight="1">
      <c r="A15" s="98" t="s">
        <v>16</v>
      </c>
      <c r="B15" s="17">
        <v>28084</v>
      </c>
      <c r="C15" s="17"/>
      <c r="D15" s="17"/>
      <c r="E15" s="17"/>
      <c r="F15" s="6"/>
      <c r="G15" s="18"/>
    </row>
    <row r="16" spans="1:13" ht="15" customHeight="1">
      <c r="A16" s="98" t="s">
        <v>17</v>
      </c>
      <c r="B16" s="17">
        <v>31484</v>
      </c>
      <c r="C16" s="17"/>
      <c r="D16" s="17"/>
      <c r="E16" s="20"/>
      <c r="F16" s="6"/>
      <c r="G16" s="18"/>
    </row>
    <row r="17" spans="1:7" ht="15" customHeight="1">
      <c r="A17" s="63" t="s">
        <v>18</v>
      </c>
      <c r="B17" s="17">
        <v>0</v>
      </c>
      <c r="C17" s="17"/>
      <c r="D17" s="17"/>
      <c r="E17" s="20"/>
      <c r="F17" s="6"/>
      <c r="G17" s="18"/>
    </row>
    <row r="18" spans="1:7" ht="15" customHeight="1">
      <c r="A18" s="63" t="s">
        <v>19</v>
      </c>
      <c r="B18" s="17">
        <v>14750924</v>
      </c>
      <c r="C18" s="17"/>
      <c r="D18" s="17"/>
      <c r="E18" s="20"/>
      <c r="F18" s="6"/>
      <c r="G18" s="18"/>
    </row>
    <row r="19" spans="1:7" ht="15" customHeight="1">
      <c r="A19" s="63" t="s">
        <v>20</v>
      </c>
      <c r="B19" s="17">
        <v>72</v>
      </c>
      <c r="C19" s="20"/>
      <c r="D19" s="20"/>
      <c r="E19" s="17"/>
      <c r="F19" s="6"/>
      <c r="G19" s="18"/>
    </row>
    <row r="20" spans="1:7" ht="15" customHeight="1">
      <c r="A20" s="98" t="s">
        <v>21</v>
      </c>
      <c r="B20" s="17">
        <v>0</v>
      </c>
      <c r="C20" s="17"/>
      <c r="D20" s="17"/>
      <c r="E20" s="17"/>
      <c r="F20" s="6"/>
      <c r="G20" s="18"/>
    </row>
    <row r="21" spans="1:7" ht="15" customHeight="1">
      <c r="A21" s="98" t="s">
        <v>22</v>
      </c>
      <c r="B21" s="17">
        <v>0</v>
      </c>
      <c r="C21" s="17"/>
      <c r="D21" s="17"/>
      <c r="E21" s="17"/>
      <c r="F21" s="6"/>
      <c r="G21" s="18"/>
    </row>
    <row r="22" spans="1:7" ht="15" customHeight="1">
      <c r="A22" s="98" t="s">
        <v>23</v>
      </c>
      <c r="B22" s="17">
        <v>0</v>
      </c>
      <c r="C22" s="17"/>
      <c r="D22" s="17"/>
      <c r="E22" s="17"/>
      <c r="F22" s="6"/>
      <c r="G22" s="18"/>
    </row>
    <row r="23" spans="1:7" ht="15" customHeight="1">
      <c r="A23" s="98" t="s">
        <v>24</v>
      </c>
      <c r="B23" s="17">
        <v>321142</v>
      </c>
      <c r="C23" s="17"/>
      <c r="D23" s="17"/>
      <c r="E23" s="17"/>
      <c r="F23" s="6"/>
      <c r="G23" s="18"/>
    </row>
    <row r="24" spans="1:7" ht="15" customHeight="1">
      <c r="A24" s="98" t="s">
        <v>25</v>
      </c>
      <c r="B24" s="17">
        <v>49109</v>
      </c>
      <c r="C24" s="17"/>
      <c r="D24" s="17"/>
      <c r="E24" s="17"/>
      <c r="F24" s="6"/>
      <c r="G24" s="18"/>
    </row>
    <row r="25" spans="1:7" ht="15" customHeight="1">
      <c r="A25" s="98" t="s">
        <v>26</v>
      </c>
      <c r="B25" s="17">
        <v>240019</v>
      </c>
      <c r="C25" s="17"/>
      <c r="D25" s="17"/>
      <c r="E25" s="17"/>
      <c r="F25" s="6"/>
      <c r="G25" s="18"/>
    </row>
    <row r="26" spans="1:7" ht="15" customHeight="1">
      <c r="A26" s="98" t="s">
        <v>27</v>
      </c>
      <c r="B26" s="17">
        <v>3986627</v>
      </c>
      <c r="C26" s="17"/>
      <c r="D26" s="17"/>
      <c r="E26" s="17"/>
      <c r="F26" s="6"/>
      <c r="G26" s="18"/>
    </row>
    <row r="27" spans="1:7" ht="15" customHeight="1">
      <c r="A27" s="98" t="s">
        <v>28</v>
      </c>
      <c r="B27" s="17">
        <v>53256</v>
      </c>
      <c r="C27" s="17"/>
      <c r="D27" s="17"/>
      <c r="E27" s="17"/>
      <c r="F27" s="6"/>
      <c r="G27" s="18"/>
    </row>
    <row r="28" spans="1:7" ht="15" customHeight="1">
      <c r="A28" s="98" t="s">
        <v>29</v>
      </c>
      <c r="B28" s="17">
        <v>1487193</v>
      </c>
      <c r="C28" s="17"/>
      <c r="D28" s="17"/>
      <c r="E28" s="17"/>
      <c r="F28" s="6"/>
      <c r="G28" s="18"/>
    </row>
    <row r="29" spans="1:7" ht="15" customHeight="1">
      <c r="A29" s="98" t="s">
        <v>30</v>
      </c>
      <c r="B29" s="17">
        <v>661634</v>
      </c>
      <c r="C29" s="17"/>
      <c r="D29" s="17"/>
      <c r="E29" s="17"/>
      <c r="F29" s="6"/>
      <c r="G29" s="18"/>
    </row>
    <row r="30" spans="1:7" ht="15" customHeight="1">
      <c r="A30" s="98" t="s">
        <v>31</v>
      </c>
      <c r="B30" s="17">
        <v>11098</v>
      </c>
      <c r="C30" s="17"/>
      <c r="D30" s="17"/>
      <c r="E30" s="17"/>
      <c r="F30" s="6"/>
      <c r="G30" s="18"/>
    </row>
    <row r="31" spans="1:7" ht="15" customHeight="1">
      <c r="A31" s="98" t="s">
        <v>32</v>
      </c>
      <c r="B31" s="17">
        <v>86394</v>
      </c>
      <c r="C31" s="17"/>
      <c r="D31" s="17"/>
      <c r="E31" s="17"/>
      <c r="F31" s="6"/>
      <c r="G31" s="18"/>
    </row>
    <row r="32" spans="1:7" ht="15" customHeight="1">
      <c r="A32" s="98" t="s">
        <v>33</v>
      </c>
      <c r="B32" s="17">
        <v>0</v>
      </c>
      <c r="C32" s="17"/>
      <c r="D32" s="17"/>
      <c r="E32" s="17"/>
      <c r="F32" s="6"/>
      <c r="G32" s="18"/>
    </row>
    <row r="33" spans="1:13" ht="15" customHeight="1">
      <c r="A33" s="98" t="s">
        <v>34</v>
      </c>
      <c r="B33" s="17">
        <v>74052</v>
      </c>
      <c r="C33" s="17"/>
      <c r="D33" s="17"/>
      <c r="E33" s="17"/>
      <c r="F33" s="6"/>
      <c r="G33" s="18"/>
    </row>
    <row r="34" spans="1:13" ht="25" customHeight="1">
      <c r="A34" s="97" t="s">
        <v>58</v>
      </c>
      <c r="B34" s="65">
        <f>SUM(B6:B8,B11:B22)</f>
        <v>187482227</v>
      </c>
      <c r="C34" s="65">
        <f t="shared" ref="C34:E34" si="0">SUM(C6:C8,C11:C22)</f>
        <v>0</v>
      </c>
      <c r="D34" s="65">
        <f t="shared" si="0"/>
        <v>0</v>
      </c>
      <c r="E34" s="65">
        <f t="shared" si="0"/>
        <v>0</v>
      </c>
    </row>
    <row r="35" spans="1:13" ht="15" customHeight="1">
      <c r="A35" s="98" t="s">
        <v>36</v>
      </c>
      <c r="B35" s="75">
        <f>SUM(B9,B23:B26,B32)</f>
        <v>18218516</v>
      </c>
      <c r="C35" s="75">
        <f t="shared" ref="C35:E35" si="1">SUM(C9,C23:C26,C32)</f>
        <v>0</v>
      </c>
      <c r="D35" s="75">
        <f t="shared" si="1"/>
        <v>0</v>
      </c>
      <c r="E35" s="75">
        <f t="shared" si="1"/>
        <v>0</v>
      </c>
    </row>
    <row r="36" spans="1:13" ht="15" customHeight="1">
      <c r="A36" s="98" t="s">
        <v>37</v>
      </c>
      <c r="B36" s="75">
        <f>SUM(B10,B27:B31,B33)</f>
        <v>13518463</v>
      </c>
      <c r="C36" s="75">
        <f t="shared" ref="C36:E36" si="2">SUM(C10,C27:C31,C33)</f>
        <v>0</v>
      </c>
      <c r="D36" s="75">
        <f t="shared" si="2"/>
        <v>0</v>
      </c>
      <c r="E36" s="75">
        <f t="shared" si="2"/>
        <v>0</v>
      </c>
    </row>
    <row r="37" spans="1:13" ht="25" customHeight="1">
      <c r="A37" s="67" t="s">
        <v>59</v>
      </c>
      <c r="B37" s="68">
        <f>SUM(B34:B36)</f>
        <v>219219206</v>
      </c>
      <c r="C37" s="68">
        <f t="shared" ref="C37:E37" si="3">SUM(C34:C36)</f>
        <v>0</v>
      </c>
      <c r="D37" s="68">
        <f t="shared" si="3"/>
        <v>0</v>
      </c>
      <c r="E37" s="68">
        <f t="shared" si="3"/>
        <v>0</v>
      </c>
    </row>
    <row r="38" spans="1:13" ht="12" customHeight="1">
      <c r="A38" s="9"/>
    </row>
    <row r="39" spans="1:13" ht="12" customHeight="1">
      <c r="A39" s="9" t="s">
        <v>39</v>
      </c>
    </row>
    <row r="40" spans="1:13" ht="12" customHeight="1">
      <c r="M40" s="10"/>
    </row>
    <row r="41" spans="1:13" ht="12" customHeight="1">
      <c r="M41" s="10"/>
    </row>
    <row r="42" spans="1:13" ht="12" customHeight="1">
      <c r="M42" s="10"/>
    </row>
    <row r="43" spans="1:13" ht="12" customHeight="1">
      <c r="M43" s="10"/>
    </row>
    <row r="44" spans="1:13" ht="12" customHeight="1">
      <c r="M44" s="10"/>
    </row>
    <row r="45" spans="1:13" ht="12" customHeight="1">
      <c r="M45" s="10"/>
    </row>
    <row r="46" spans="1:13" ht="12" customHeight="1">
      <c r="M46" s="10"/>
    </row>
    <row r="47" spans="1:13" ht="12" customHeight="1">
      <c r="M47" s="10"/>
    </row>
  </sheetData>
  <sheetProtection algorithmName="SHA-512" hashValue="/CIY5dg8lLBMwwIF4CgSqrvXoiFjVGcwFGUXWTIfz3EMAAlUIDvg0eceXFdbi3qJ+tbEI9zd7bK/HKcO56/aAw==" saltValue="l58KJ/x5VYT2/d0vPehudw==" spinCount="100000" sheet="1" objects="1" scenarios="1"/>
  <mergeCells count="2">
    <mergeCell ref="A1:J1"/>
    <mergeCell ref="A2:J2"/>
  </mergeCells>
  <pageMargins left="0.55118110236220474" right="0.35433070866141736" top="0.78740157480314965" bottom="0.59055118110236227" header="0.51181102362204722" footer="0.31496062992125984"/>
  <pageSetup scale="8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329A3221B04B46960B18DC99A501E1" ma:contentTypeVersion="3" ma:contentTypeDescription="Create a new document." ma:contentTypeScope="" ma:versionID="ad894b78ccdbadce1d766a28e900a4b1">
  <xsd:schema xmlns:xsd="http://www.w3.org/2001/XMLSchema" xmlns:xs="http://www.w3.org/2001/XMLSchema" xmlns:p="http://schemas.microsoft.com/office/2006/metadata/properties" xmlns:ns2="dd97a38f-4c2e-418f-b713-dbde12f81c0f" targetNamespace="http://schemas.microsoft.com/office/2006/metadata/properties" ma:root="true" ma:fieldsID="37bce987937b27f789c71ec104dd7fcd" ns2:_="">
    <xsd:import namespace="dd97a38f-4c2e-418f-b713-dbde12f81c0f"/>
    <xsd:element name="properties">
      <xsd:complexType>
        <xsd:sequence>
          <xsd:element name="documentManagement">
            <xsd:complexType>
              <xsd:all>
                <xsd:element ref="ns2:Tahun_x002f_Year"/>
                <xsd:element ref="ns2:Data_x0020_Sukuan_x002f_Quartery_x0020_Statistic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7a38f-4c2e-418f-b713-dbde12f81c0f" elementFormDefault="qualified">
    <xsd:import namespace="http://schemas.microsoft.com/office/2006/documentManagement/types"/>
    <xsd:import namespace="http://schemas.microsoft.com/office/infopath/2007/PartnerControls"/>
    <xsd:element name="Tahun_x002f_Year" ma:index="4" ma:displayName="Tahun/Year" ma:format="Dropdown" ma:internalName="Tahun_x002f_Year" ma:readOnly="false">
      <xsd:simpleType>
        <xsd:restriction base="dms:Choice">
          <xsd:enumeration value="2030"/>
          <xsd:enumeration value="2029"/>
          <xsd:enumeration value="2028"/>
          <xsd:enumeration value="2027"/>
          <xsd:enumeration value="2026"/>
          <xsd:enumeration value="2025"/>
          <xsd:enumeration value="2024"/>
          <xsd:enumeration value="2023"/>
          <xsd:enumeration value="2022"/>
          <xsd:enumeration value="2021"/>
          <xsd:enumeration value="2020"/>
          <xsd:enumeration value="2019"/>
          <xsd:enumeration value="2018"/>
          <xsd:enumeration value="2017"/>
          <xsd:enumeration value="2016"/>
          <xsd:enumeration value="2015"/>
          <xsd:enumeration value="2014"/>
        </xsd:restriction>
      </xsd:simpleType>
    </xsd:element>
    <xsd:element name="Data_x0020_Sukuan_x002f_Quartery_x0020_Statistic" ma:index="5" ma:displayName="Data Sukuan/Quarterly Statistic" ma:format="Dropdown" ma:internalName="Data_x0020_Sukuan_x002f_Quartery_x0020_Statistic" ma:readOnly="false">
      <xsd:simpleType>
        <xsd:restriction base="dms:Choice">
          <xsd:enumeration value="Suku/Quarter I"/>
          <xsd:enumeration value="Suku/Quarter I &amp; II"/>
          <xsd:enumeration value="Suku/Quarter I, II &amp; III"/>
          <xsd:enumeration value="Suku/Quarter I, II, III &amp; IV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hun_x002f_Year xmlns="dd97a38f-4c2e-418f-b713-dbde12f81c0f">2021</Tahun_x002f_Year>
    <Data_x0020_Sukuan_x002f_Quartery_x0020_Statistic xmlns="dd97a38f-4c2e-418f-b713-dbde12f81c0f">Suku/Quarter I, II, III &amp; IV</Data_x0020_Sukuan_x002f_Quartery_x0020_Statistic>
  </documentManagement>
</p:properties>
</file>

<file path=customXml/itemProps1.xml><?xml version="1.0" encoding="utf-8"?>
<ds:datastoreItem xmlns:ds="http://schemas.openxmlformats.org/officeDocument/2006/customXml" ds:itemID="{8919D628-42FB-44B6-BFD7-11F9CFDACF65}"/>
</file>

<file path=customXml/itemProps2.xml><?xml version="1.0" encoding="utf-8"?>
<ds:datastoreItem xmlns:ds="http://schemas.openxmlformats.org/officeDocument/2006/customXml" ds:itemID="{3CAABCBB-1B24-4187-91DE-F6438B70A850}"/>
</file>

<file path=customXml/itemProps3.xml><?xml version="1.0" encoding="utf-8"?>
<ds:datastoreItem xmlns:ds="http://schemas.openxmlformats.org/officeDocument/2006/customXml" ds:itemID="{32FABCD2-65DB-4061-BC05-3449B3AF2D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12</vt:i4>
      </vt:variant>
    </vt:vector>
  </HeadingPairs>
  <TitlesOfParts>
    <vt:vector size="44" baseType="lpstr">
      <vt:lpstr>J4.4 Q1 2021</vt:lpstr>
      <vt:lpstr>J4.4 Q2 2021</vt:lpstr>
      <vt:lpstr>J4.4 Q3 2021</vt:lpstr>
      <vt:lpstr>J4.4 Q4 2021</vt:lpstr>
      <vt:lpstr>J4.5 Q1 2021</vt:lpstr>
      <vt:lpstr>J4.5 Q2 2021</vt:lpstr>
      <vt:lpstr>J4.5 Q3 2021</vt:lpstr>
      <vt:lpstr>J4.5 Q4 2021</vt:lpstr>
      <vt:lpstr>J4.6 Q1 2021</vt:lpstr>
      <vt:lpstr>J4.6 Q2 2021</vt:lpstr>
      <vt:lpstr>J4.6 Q3 2021</vt:lpstr>
      <vt:lpstr>J4.6 Q4 2021</vt:lpstr>
      <vt:lpstr>J4.7 Q1 2021</vt:lpstr>
      <vt:lpstr>J4.7 Q2 2021</vt:lpstr>
      <vt:lpstr>J4.7 Q3 2021</vt:lpstr>
      <vt:lpstr>J4.7 Q4 2021</vt:lpstr>
      <vt:lpstr>J4.8 Q1 2021</vt:lpstr>
      <vt:lpstr>J4.8 Q2 2021</vt:lpstr>
      <vt:lpstr>J4.8 Q3 2021</vt:lpstr>
      <vt:lpstr>J4.8 Q4 2021</vt:lpstr>
      <vt:lpstr>J4.9 Q1 2021</vt:lpstr>
      <vt:lpstr>J4.9 Q2 2021</vt:lpstr>
      <vt:lpstr>J4.9 Q3 2021</vt:lpstr>
      <vt:lpstr>J4.9 Q4 2021</vt:lpstr>
      <vt:lpstr>J4.10 Q1 2021</vt:lpstr>
      <vt:lpstr>J4.10 Q2 2021</vt:lpstr>
      <vt:lpstr>J4.10 Q3 2021</vt:lpstr>
      <vt:lpstr>J4.10 Q4 2021</vt:lpstr>
      <vt:lpstr>J4.11 Q1 2021</vt:lpstr>
      <vt:lpstr>J4.11 Q2 2021</vt:lpstr>
      <vt:lpstr>J4.11 Q3 2021</vt:lpstr>
      <vt:lpstr>J4.11 Q4 2021</vt:lpstr>
      <vt:lpstr>'J4.11 Q1 2021'!Print_Area</vt:lpstr>
      <vt:lpstr>'J4.11 Q2 2021'!Print_Area</vt:lpstr>
      <vt:lpstr>'J4.11 Q3 2021'!Print_Area</vt:lpstr>
      <vt:lpstr>'J4.11 Q4 2021'!Print_Area</vt:lpstr>
      <vt:lpstr>'J4.5 Q1 2021'!Print_Area</vt:lpstr>
      <vt:lpstr>'J4.5 Q2 2021'!Print_Area</vt:lpstr>
      <vt:lpstr>'J4.5 Q3 2021'!Print_Area</vt:lpstr>
      <vt:lpstr>'J4.5 Q4 2021'!Print_Area</vt:lpstr>
      <vt:lpstr>'J4.7 Q1 2021'!Print_Area</vt:lpstr>
      <vt:lpstr>'J4.7 Q2 2021'!Print_Area</vt:lpstr>
      <vt:lpstr>'J4.7 Q3 2021'!Print_Area</vt:lpstr>
      <vt:lpstr>'J4.7 Q4 2021'!Print_Area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Sektor Udara Q1 - Q4 2021</dc:title>
  <dc:creator>Salini Binti Mahamad</dc:creator>
  <cp:lastModifiedBy>Lee Si Tau</cp:lastModifiedBy>
  <cp:lastPrinted>2021-09-02T08:09:21Z</cp:lastPrinted>
  <dcterms:created xsi:type="dcterms:W3CDTF">2021-03-10T04:01:14Z</dcterms:created>
  <dcterms:modified xsi:type="dcterms:W3CDTF">2022-01-27T10:29:47Z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0x0101001C329A3221B04B46960B18DC99A501E1</vt:lpwstr>
  </property>
</Properties>
</file>