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trlProps/ctrlProp1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7950" windowHeight="11750"/>
  </bookViews>
  <sheets>
    <sheet name="Heavy Equipment" sheetId="9" r:id="rId1"/>
    <sheet name="Demob Heavy Equipment" sheetId="20" r:id="rId2"/>
    <sheet name="Portable Equipments" sheetId="11" r:id="rId3"/>
    <sheet name="Demob Portable Equipments" sheetId="21" r:id="rId4"/>
    <sheet name="Vehicle-Coaster-Trucks" sheetId="13" r:id="rId5"/>
    <sheet name="Demob (Vehicle-Coaster-Trucks)" sheetId="14" r:id="rId6"/>
    <sheet name="CRANES" sheetId="10" r:id="rId7"/>
    <sheet name="Demob CRANES" sheetId="22" r:id="rId8"/>
    <sheet name="Boom Trucks" sheetId="12" r:id="rId9"/>
    <sheet name="Demob Boom Trucks" sheetId="23" r:id="rId10"/>
    <sheet name="QR Master" sheetId="25" r:id="rId11"/>
    <sheet name="Print Labels" sheetId="26" r:id="rId12"/>
    <sheet name="PREVENTIVE MAINTENANCE" sheetId="7" r:id="rId13"/>
    <sheet name="INSPECTION LOG" sheetId="5" r:id="rId14"/>
    <sheet name="ACTION TRACKER" sheetId="6" r:id="rId15"/>
    <sheet name="Rejected Equipment" sheetId="17" r:id="rId16"/>
    <sheet name="EXECUTIVE DASHBOARD" sheetId="1" r:id="rId17"/>
    <sheet name="CONTROL PANEL" sheetId="2" r:id="rId18"/>
    <sheet name="EXPIRY WATCHLIST" sheetId="3" r:id="rId19"/>
    <sheet name="DOCUMENT COMPLIANCE" sheetId="4" r:id="rId20"/>
    <sheet name="MASTER REGISTER" sheetId="8" r:id="rId21"/>
    <sheet name=" Rigger" sheetId="15" r:id="rId22"/>
    <sheet name="SCAFFOLDERS" sheetId="16" r:id="rId23"/>
    <sheet name="Blacklisted Eq. Operator" sheetId="18" r:id="rId24"/>
    <sheet name="Sheet1" sheetId="24" r:id="rId25"/>
    <sheet name="SUMMARY" sheetId="19" r:id="rId26"/>
  </sheets>
  <definedNames>
    <definedName name="_xlnm._FilterDatabase" localSheetId="0" hidden="1">'Heavy Equipment'!$A$5:$XEW$24</definedName>
    <definedName name="_xlnm._FilterDatabase" localSheetId="1" hidden="1">'Demob Heavy Equipment'!$A$5:$XEW$28</definedName>
    <definedName name="_xlnm._FilterDatabase" localSheetId="2" hidden="1">'Portable Equipments'!$A$4:$Q$33</definedName>
    <definedName name="_xlnm._FilterDatabase" localSheetId="3" hidden="1">'Demob Portable Equipments'!$A$4:$Q$21</definedName>
    <definedName name="_xlnm._FilterDatabase" localSheetId="4" hidden="1">'Vehicle-Coaster-Trucks'!$A$4:$Z$11</definedName>
    <definedName name="_xlnm._FilterDatabase" localSheetId="5" hidden="1">'Demob (Vehicle-Coaster-Trucks)'!$A$4:$AN$11</definedName>
    <definedName name="_xlnm._FilterDatabase" localSheetId="6" hidden="1">CRANES!$A$5:$XET$5</definedName>
    <definedName name="_xlnm._FilterDatabase" localSheetId="7" hidden="1">'Demob CRANES'!$A$5:$XET$5</definedName>
    <definedName name="_xlnm._FilterDatabase" localSheetId="8" hidden="1">'Boom Trucks'!$A$2:$AH$2</definedName>
    <definedName name="_xlnm._FilterDatabase" localSheetId="9" hidden="1">'Demob Boom Trucks'!$A$2:$AH$2</definedName>
    <definedName name="_xlnm._FilterDatabase" localSheetId="12" hidden="1">'PREVENTIVE MAINTENANCE'!$A$5:$O$37</definedName>
    <definedName name="_xlnm._FilterDatabase" localSheetId="13" hidden="1">'INSPECTION LOG'!$A$5:$O$205</definedName>
    <definedName name="_xlnm._FilterDatabase" localSheetId="14" hidden="1">'ACTION TRACKER'!$A$5:$M$205</definedName>
    <definedName name="_xlnm._FilterDatabase" localSheetId="18" hidden="1">'EXPIRY WATCHLIST'!$A$5:$N$44</definedName>
    <definedName name="_xlnm._FilterDatabase" localSheetId="19" hidden="1">'DOCUMENT COMPLIANCE'!$A$5:$P$33</definedName>
    <definedName name="_xlnm._FilterDatabase" localSheetId="20" hidden="1">'MASTER REGISTER'!$A$4:$W$43</definedName>
    <definedName name="_xlnm._FilterDatabase" localSheetId="21" hidden="1">' Rigger'!$A$4:$O$4</definedName>
    <definedName name="_xleta.ABS" hidden="1" xlm="1" functionGroupId="14">#NAME?</definedName>
    <definedName name="_xlnm.Print_Area" localSheetId="6">CRANES!$A$1:$AI$5</definedName>
    <definedName name="_xlnm.Print_Area" localSheetId="7">'Demob CRANES'!$A$1:$AI$5</definedName>
    <definedName name="_xlnm.Print_Area" localSheetId="1">'Demob Heavy Equipment'!$A$1:$AL$5</definedName>
    <definedName name="_xlnm.Print_Area" localSheetId="0">'Heavy Equipment'!$A$1:$AL$5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ChatGPT</author>
  </authors>
  <commentList>
    <comment ref="A4" authorId="0">
      <text>
        <r>
          <rPr>
            <sz val="10"/>
            <rFont val="SimSun"/>
            <charset val="134"/>
          </rPr>
          <t>Open the workbook in Excel to refresh TODAY() based expiry formulas.</t>
        </r>
      </text>
    </comment>
  </commentList>
</comments>
</file>

<file path=xl/comments2.xml><?xml version="1.0" encoding="utf-8"?>
<comments xmlns="http://schemas.openxmlformats.org/spreadsheetml/2006/main">
  <authors>
    <author>ChatGPT</author>
  </authors>
  <commentList>
    <comment ref="A4" authorId="0">
      <text>
        <r>
          <rPr>
            <sz val="10"/>
            <rFont val="SimSun"/>
            <charset val="134"/>
          </rPr>
          <t>This consolidated register is generated from equipment source sheets and can be used as the master tracking database.</t>
        </r>
      </text>
    </comment>
  </commentList>
</comments>
</file>

<file path=xl/sharedStrings.xml><?xml version="1.0" encoding="utf-8"?>
<sst xmlns="http://schemas.openxmlformats.org/spreadsheetml/2006/main" count="2258" uniqueCount="619">
  <si>
    <t>Heavy Equipment / Operator Register 
(AM WIP)</t>
  </si>
  <si>
    <t>S/N</t>
  </si>
  <si>
    <t xml:space="preserve">Division </t>
  </si>
  <si>
    <t xml:space="preserve">Contractor/Sub Contractor Name </t>
  </si>
  <si>
    <t>AM WIP EQUIPMENT DETAILS</t>
  </si>
  <si>
    <t>OPERATOR DETAILS</t>
  </si>
  <si>
    <t>JGC Inspection Sticker Status</t>
  </si>
  <si>
    <t>Link</t>
  </si>
  <si>
    <t xml:space="preserve">Equipment Type
 ( i.e. Excavator, Loader, Bobcat, etc.) </t>
  </si>
  <si>
    <t xml:space="preserve">Equipment plate No / Serial number </t>
  </si>
  <si>
    <t>Manufacturer / MODEL</t>
  </si>
  <si>
    <t>Third partty cert.</t>
  </si>
  <si>
    <t>Equipment Inspection Sticker /Certificate Sr.NO</t>
  </si>
  <si>
    <t>3rd Party Equipment Certification Inspection Date (Sticker)</t>
  </si>
  <si>
    <t>3rd Party Equipment Certification Expiry Date (Sticker)</t>
  </si>
  <si>
    <t>3rd Party Certification Remaining Days</t>
  </si>
  <si>
    <t>PWAS &amp; RVCSS Functioning
(Yes, No , N/A)</t>
  </si>
  <si>
    <t xml:space="preserve">Operator Name </t>
  </si>
  <si>
    <t>Nationality</t>
  </si>
  <si>
    <t>DDT/QYADATI</t>
  </si>
  <si>
    <t>SAG License Expiry Date (M/D/Y)</t>
  </si>
  <si>
    <t>SAG License Remaining Days</t>
  </si>
  <si>
    <t xml:space="preserve">Saud Aramco Certified 
Yes/No </t>
  </si>
  <si>
    <t>SA Cert #</t>
  </si>
  <si>
    <t>SA Cert Expiry Date</t>
  </si>
  <si>
    <t>SA Cert Rmaining Days</t>
  </si>
  <si>
    <t xml:space="preserve">Optr Third Party Cert.                             (SPSP, TUV, Velosi, Test, BV) </t>
  </si>
  <si>
    <t>Third Party Cert. #</t>
  </si>
  <si>
    <t xml:space="preserve">Third Party Optr. Card..Issue Date
</t>
  </si>
  <si>
    <t xml:space="preserve">Third Party Optr. Cert.Expiry Date 
</t>
  </si>
  <si>
    <t>Days Remaining to optr 3rd Party Cert Expiry</t>
  </si>
  <si>
    <t>Insurance Expiry Date
(M/D/Y)</t>
  </si>
  <si>
    <t>Insurance Days left</t>
  </si>
  <si>
    <t xml:space="preserve"> Verified
(Yes / No)</t>
  </si>
  <si>
    <t xml:space="preserve">Iqama number </t>
  </si>
  <si>
    <t>Sticker No.</t>
  </si>
  <si>
    <t>Sticker Issuance Date</t>
  </si>
  <si>
    <t>JGC Sticker Expiry Date</t>
  </si>
  <si>
    <t>Remaining JGC Insp Sticker</t>
  </si>
  <si>
    <t>Auto Email Status</t>
  </si>
  <si>
    <t xml:space="preserve"> Remarks</t>
  </si>
  <si>
    <t>Zuluf</t>
  </si>
  <si>
    <t>TCC</t>
  </si>
  <si>
    <t>FORKLIFT</t>
  </si>
  <si>
    <t>7325-AAA</t>
  </si>
  <si>
    <t>HANGCHACPCP70</t>
  </si>
  <si>
    <t>ECI</t>
  </si>
  <si>
    <t>YES</t>
  </si>
  <si>
    <t>ABID MOHAMMAD</t>
  </si>
  <si>
    <t>INDIAN</t>
  </si>
  <si>
    <t>NO</t>
  </si>
  <si>
    <t>SPSP</t>
  </si>
  <si>
    <t>FORK-003366</t>
  </si>
  <si>
    <t>JGC/TCC/FL3876</t>
  </si>
  <si>
    <t>SKID LOADER</t>
  </si>
  <si>
    <t>7670-SAA</t>
  </si>
  <si>
    <t>S450</t>
  </si>
  <si>
    <t>TUV</t>
  </si>
  <si>
    <t>TUVR55095</t>
  </si>
  <si>
    <t>AZAD ALAM</t>
  </si>
  <si>
    <t>ENERGYTECH</t>
  </si>
  <si>
    <t>SKID-001798</t>
  </si>
  <si>
    <t>JGC/TCC/SL3883</t>
  </si>
  <si>
    <t>BACKHOE LOADER</t>
  </si>
  <si>
    <t>2916-RAA</t>
  </si>
  <si>
    <t>3DXPLUS</t>
  </si>
  <si>
    <t>TUVR45690</t>
  </si>
  <si>
    <t>ENAMULLAH DARJI</t>
  </si>
  <si>
    <t>NEPAL</t>
  </si>
  <si>
    <t>BHLO-002123</t>
  </si>
  <si>
    <t>JGC/TCC/BL3884</t>
  </si>
  <si>
    <t>WHEEL LOADER</t>
  </si>
  <si>
    <t>4543-ZAA</t>
  </si>
  <si>
    <t>ZWL55</t>
  </si>
  <si>
    <t>AIC</t>
  </si>
  <si>
    <t>JAMHEED ULLAH NOOR ZALI KHAN</t>
  </si>
  <si>
    <t>PAKISTAN</t>
  </si>
  <si>
    <t>ENERGY TECH</t>
  </si>
  <si>
    <t>WELO-008497</t>
  </si>
  <si>
    <t>JGC/TCC/WL3907</t>
  </si>
  <si>
    <t>ROLLER COMPACTOR</t>
  </si>
  <si>
    <t>8890-NAA</t>
  </si>
  <si>
    <t>BOMAG</t>
  </si>
  <si>
    <t>ESICO</t>
  </si>
  <si>
    <t>MUHAMMAD JALALUDDIN MOHAMMAD HUSSAINI</t>
  </si>
  <si>
    <t>ESICO5979</t>
  </si>
  <si>
    <t>JGC/TCC/RC3912</t>
  </si>
  <si>
    <t>3915-VAA</t>
  </si>
  <si>
    <t>MAHENDRA</t>
  </si>
  <si>
    <t>VX90</t>
  </si>
  <si>
    <t>ASGAR ANSARI</t>
  </si>
  <si>
    <t>BHLO-002538</t>
  </si>
  <si>
    <t>JGC/TCC/BL4046</t>
  </si>
  <si>
    <t>JGC/TREVI</t>
  </si>
  <si>
    <t>DRILLING RIG</t>
  </si>
  <si>
    <t>2280-DAA / 295</t>
  </si>
  <si>
    <t>SM-20</t>
  </si>
  <si>
    <t>SAIC</t>
  </si>
  <si>
    <t xml:space="preserve">PERVAIZ IQBAL </t>
  </si>
  <si>
    <t>JGC/TRV/DR4950</t>
  </si>
  <si>
    <t>AURCO (WIP)</t>
  </si>
  <si>
    <t>EXCAVATOR</t>
  </si>
  <si>
    <t>7917-SAA</t>
  </si>
  <si>
    <t>H220LC</t>
  </si>
  <si>
    <t>BV</t>
  </si>
  <si>
    <t>02-35650</t>
  </si>
  <si>
    <t>JAMSHID ALI SHER JAN</t>
  </si>
  <si>
    <t>BHOP-013381</t>
  </si>
  <si>
    <t>JGC/AUR/3895</t>
  </si>
  <si>
    <t>STICKER SUBMITTED 4 APR 26</t>
  </si>
  <si>
    <t>AURCO(WIP)</t>
  </si>
  <si>
    <t>5828-ZAA</t>
  </si>
  <si>
    <t>116D JCB</t>
  </si>
  <si>
    <t xml:space="preserve">RAJAN KUMAR </t>
  </si>
  <si>
    <t>ECI-ID-RT-12549/26/N</t>
  </si>
  <si>
    <t>JGC/AUR/RC3897</t>
  </si>
  <si>
    <t>MOTOR GRADER</t>
  </si>
  <si>
    <t>2881-TAA</t>
  </si>
  <si>
    <t>14G</t>
  </si>
  <si>
    <t>02-35649</t>
  </si>
  <si>
    <t>TAHIR SHABBIR MUHAMMAD SHABBIR</t>
  </si>
  <si>
    <t>GRAD-001520</t>
  </si>
  <si>
    <t>JGC/AUR/MG3898</t>
  </si>
  <si>
    <t>1993-TAA</t>
  </si>
  <si>
    <t>966D</t>
  </si>
  <si>
    <t>02-31191</t>
  </si>
  <si>
    <t>MUHAMMAD IMRAN  KHALIL AHMAD</t>
  </si>
  <si>
    <t>WELO-005896</t>
  </si>
  <si>
    <t>JGC/AUR/WL3908</t>
  </si>
  <si>
    <t>Machine / Equipment
(AM-WIP)</t>
  </si>
  <si>
    <t>EQUIPMENT DETAILS</t>
  </si>
  <si>
    <t xml:space="preserve">Equipment Type
</t>
  </si>
  <si>
    <t xml:space="preserve">Equipment plate No / Serial number/Body No </t>
  </si>
  <si>
    <t>Equipment 3rd Party Sticker Certification Type 
( i.e. BV, TUV, etc…)</t>
  </si>
  <si>
    <t>Equipment Sticker Inspection Sr.NO</t>
  </si>
  <si>
    <t>Equipment Certification Inspection Date (Sticker)</t>
  </si>
  <si>
    <t>Equipment TPI Certification Expiry Date (Sticker)</t>
  </si>
  <si>
    <t>Equipment TPI Cert. Expiry Days Remaining</t>
  </si>
  <si>
    <t>JGC Sticker Expiry REMAINING days</t>
  </si>
  <si>
    <t>Remarks</t>
  </si>
  <si>
    <t>PRV EXPIRY DATE</t>
  </si>
  <si>
    <t>PORTABLE ROLLER COMPACTOR</t>
  </si>
  <si>
    <t>CHANGFA</t>
  </si>
  <si>
    <t>QB</t>
  </si>
  <si>
    <t>JGC/TCC/PRC3928</t>
  </si>
  <si>
    <t>PLATE COMPACTOR</t>
  </si>
  <si>
    <t>HP25104045</t>
  </si>
  <si>
    <t>PPC90</t>
  </si>
  <si>
    <t>UIC</t>
  </si>
  <si>
    <t>006230</t>
  </si>
  <si>
    <t>JGC/TCC/PC3996</t>
  </si>
  <si>
    <t>HP25104119</t>
  </si>
  <si>
    <t>006229</t>
  </si>
  <si>
    <t>JGC/TCC/PC3995</t>
  </si>
  <si>
    <t>CONCRETE VIBRATOR</t>
  </si>
  <si>
    <t>EY20D</t>
  </si>
  <si>
    <t>006228</t>
  </si>
  <si>
    <t>JGC/TCC/PC3994</t>
  </si>
  <si>
    <t>006226</t>
  </si>
  <si>
    <t>JGC/TCC/PC3993</t>
  </si>
  <si>
    <t>006746</t>
  </si>
  <si>
    <t>JGC/TCC/PC3992</t>
  </si>
  <si>
    <t>006747</t>
  </si>
  <si>
    <t>JGC/TCC/PC3991</t>
  </si>
  <si>
    <t>CP20241177</t>
  </si>
  <si>
    <t>006227</t>
  </si>
  <si>
    <t>JGC/TCC/PC3990</t>
  </si>
  <si>
    <t>BAR CUTTER</t>
  </si>
  <si>
    <t>AM-WIP-CNCEC-004</t>
  </si>
  <si>
    <t>JUBA GQ50</t>
  </si>
  <si>
    <t>-</t>
  </si>
  <si>
    <t>JGC/TCC/BC0026</t>
  </si>
  <si>
    <t>BAR FORMING</t>
  </si>
  <si>
    <t>AM-WIP-CNCEC-001</t>
  </si>
  <si>
    <t>JUBA GW52</t>
  </si>
  <si>
    <t>JGC/TCC/BC0025</t>
  </si>
  <si>
    <t>AM-WIP-CNCEC-002/3730</t>
  </si>
  <si>
    <t>N/A</t>
  </si>
  <si>
    <t>JGC/TCC/BC0024</t>
  </si>
  <si>
    <t>AM-WIP-CNCEC-006</t>
  </si>
  <si>
    <t>YUADOG GW50</t>
  </si>
  <si>
    <t>JGC/TCC/BC4029</t>
  </si>
  <si>
    <t>AM-WIP-CNCEC-005</t>
  </si>
  <si>
    <t>YUADOG GQ50</t>
  </si>
  <si>
    <t>JGC/TCC/BC4030</t>
  </si>
  <si>
    <t>TOWER LIGHT</t>
  </si>
  <si>
    <t>18202298 / TL-113</t>
  </si>
  <si>
    <t>WACKER NEUSON / LTS4K</t>
  </si>
  <si>
    <t>008692</t>
  </si>
  <si>
    <t>JGC/TCC/TL4037</t>
  </si>
  <si>
    <t>18202333 / TL-109</t>
  </si>
  <si>
    <t>008691</t>
  </si>
  <si>
    <t>JGC/TCC/TL4043</t>
  </si>
  <si>
    <t>DIESEL GENERATOR</t>
  </si>
  <si>
    <t>VOLVO PENTA</t>
  </si>
  <si>
    <t>SAF/006592</t>
  </si>
  <si>
    <t>JGC/TCC/DG1113</t>
  </si>
  <si>
    <t>AIR COMPRESSOR</t>
  </si>
  <si>
    <t>C43960</t>
  </si>
  <si>
    <t>ROTAIR</t>
  </si>
  <si>
    <t>SA/005922</t>
  </si>
  <si>
    <t>JGC/TCC/AC3253</t>
  </si>
  <si>
    <t>UC1274G</t>
  </si>
  <si>
    <t>JGC/TRV/DG4051</t>
  </si>
  <si>
    <t>CONCRETE MIXER</t>
  </si>
  <si>
    <t>RS2004174</t>
  </si>
  <si>
    <t>P13DMR</t>
  </si>
  <si>
    <t>JGC/TRV/CM4052</t>
  </si>
  <si>
    <t>CONCRETE CUTTER</t>
  </si>
  <si>
    <t>HP25080941</t>
  </si>
  <si>
    <t>PAC70/JUBA</t>
  </si>
  <si>
    <t>006238</t>
  </si>
  <si>
    <t>JGC/TCC/RCT4055</t>
  </si>
  <si>
    <t>K250802680</t>
  </si>
  <si>
    <t>Q500-1/JUBA</t>
  </si>
  <si>
    <t>007565</t>
  </si>
  <si>
    <t>JGC/TCC/RCT4056</t>
  </si>
  <si>
    <t>C2025032392</t>
  </si>
  <si>
    <t>007564</t>
  </si>
  <si>
    <t>JGC/TCC/CV4057</t>
  </si>
  <si>
    <t>G202504</t>
  </si>
  <si>
    <t>EY20D/ROBIN</t>
  </si>
  <si>
    <t>007566</t>
  </si>
  <si>
    <t>JGC/TCC/CV4058</t>
  </si>
  <si>
    <t>G202503</t>
  </si>
  <si>
    <t>007567</t>
  </si>
  <si>
    <t>JGC/TCC/CV4059</t>
  </si>
  <si>
    <t>G202502</t>
  </si>
  <si>
    <t>007569</t>
  </si>
  <si>
    <t>JGC/TCC/CV4060</t>
  </si>
  <si>
    <t>G202501</t>
  </si>
  <si>
    <t>007570</t>
  </si>
  <si>
    <t>JGC/TCC/CV4061</t>
  </si>
  <si>
    <t>GROUT PUMP</t>
  </si>
  <si>
    <t>TE0003500700</t>
  </si>
  <si>
    <t>GS-1</t>
  </si>
  <si>
    <t>JGC/TRV/GP4063</t>
  </si>
  <si>
    <t>DEWATERING PUMP</t>
  </si>
  <si>
    <t>S125809-E-48</t>
  </si>
  <si>
    <t>ETANORM SYT</t>
  </si>
  <si>
    <t>JGC/TRV/DP4064</t>
  </si>
  <si>
    <t>WATER PUMP</t>
  </si>
  <si>
    <t>TES125802E30</t>
  </si>
  <si>
    <t>TR/200</t>
  </si>
  <si>
    <t>JGC/TRV/WP4065</t>
  </si>
  <si>
    <t>..</t>
  </si>
  <si>
    <t>Vehicle / Truck DETAILS</t>
  </si>
  <si>
    <t>DRIVER DETAILS</t>
  </si>
  <si>
    <t>Auto Mail Sent Status</t>
  </si>
  <si>
    <t xml:space="preserve">Vehicle / Truck Type
 ( i.e. coaster, Dump Truck, hiace, pickup, etc.) </t>
  </si>
  <si>
    <t>CHASIS NO / Plate No</t>
  </si>
  <si>
    <t>Model</t>
  </si>
  <si>
    <t>MVPI EXPIRY</t>
  </si>
  <si>
    <t>MVPI Remaining Days</t>
  </si>
  <si>
    <t>Insurance Issuance</t>
  </si>
  <si>
    <t>Insurance Expiry</t>
  </si>
  <si>
    <t>Insurance Remainig Days</t>
  </si>
  <si>
    <t>AVL/IVMS</t>
  </si>
  <si>
    <t xml:space="preserve">Driver Name </t>
  </si>
  <si>
    <t>Contact No.</t>
  </si>
  <si>
    <t>SAG License 
Yes, No, N/A</t>
  </si>
  <si>
    <t>SAG License Expiry Date (D/M/Y)</t>
  </si>
  <si>
    <t>Driving License Days Remaining</t>
  </si>
  <si>
    <t>QYADATI TRAINING</t>
  </si>
  <si>
    <t>DDT / Qyadati</t>
  </si>
  <si>
    <t>Sticker Expiry Date</t>
  </si>
  <si>
    <t>Remaining</t>
  </si>
  <si>
    <t>PICKUP</t>
  </si>
  <si>
    <t>3272-TTB</t>
  </si>
  <si>
    <t>M-2024</t>
  </si>
  <si>
    <t xml:space="preserve">ZAHID IBRAHIM MALIK </t>
  </si>
  <si>
    <t>YES / YES</t>
  </si>
  <si>
    <t>JGC/AUR/PV1634</t>
  </si>
  <si>
    <t>TCC(WIP)</t>
  </si>
  <si>
    <t>7974-STB</t>
  </si>
  <si>
    <t>ISUZU</t>
  </si>
  <si>
    <t>MUHAMMAD AMMAN ULLAH NIAZ AHMED KHAN</t>
  </si>
  <si>
    <t>JGC/TCC/PU3934</t>
  </si>
  <si>
    <t>WATER TANKER</t>
  </si>
  <si>
    <t>1773-ESA</t>
  </si>
  <si>
    <t>SABIR SHAH ZAMAN SHAH</t>
  </si>
  <si>
    <t>JGC/TCC/WT3900</t>
  </si>
  <si>
    <t>DUMP TRUCK</t>
  </si>
  <si>
    <t>6655-EJB</t>
  </si>
  <si>
    <t>MERCEDEZ</t>
  </si>
  <si>
    <t xml:space="preserve">TAJ MUHAMMAD BAKHT NAWAB </t>
  </si>
  <si>
    <t>JGC/TCC/WT3904</t>
  </si>
  <si>
    <t>3685-UXA</t>
  </si>
  <si>
    <t>SHACMAN</t>
  </si>
  <si>
    <t>M-2025</t>
  </si>
  <si>
    <t>MUTAHSIM BILLA JAVED FEROZE KHAN</t>
  </si>
  <si>
    <t>JGC/TCC/DT3911</t>
  </si>
  <si>
    <t>3695-UXA</t>
  </si>
  <si>
    <t xml:space="preserve">QAMER FAROOQ MUHAMMAD FAROOQ KHAN </t>
  </si>
  <si>
    <t>JGC/TCC/DT3916</t>
  </si>
  <si>
    <t>DDT</t>
  </si>
  <si>
    <t>QAYADATI</t>
  </si>
  <si>
    <t>8654-BTA</t>
  </si>
  <si>
    <t>SHAANXI</t>
  </si>
  <si>
    <t>M-2026</t>
  </si>
  <si>
    <t>MUHAMMAD MUKHTAR AHMED GHULAM ALI</t>
  </si>
  <si>
    <t>JGC/TCC/DT3926</t>
  </si>
  <si>
    <t>DEMOB 9 APR 26 / SS</t>
  </si>
  <si>
    <t>3520-UXA</t>
  </si>
  <si>
    <t>MOSHAROF HOSSEN</t>
  </si>
  <si>
    <t>BANGLADESH</t>
  </si>
  <si>
    <t>JGC/AUR/DT3894</t>
  </si>
  <si>
    <t>3519-UXA</t>
  </si>
  <si>
    <t>SAGMOTO</t>
  </si>
  <si>
    <t>AWAL RABIUL</t>
  </si>
  <si>
    <t>JGC/AUR/DT3896</t>
  </si>
  <si>
    <t>WATER TRUCK</t>
  </si>
  <si>
    <t>9617-SZA</t>
  </si>
  <si>
    <t>MUHAMMAD JASIM MUHAMMAD ZAMAN</t>
  </si>
  <si>
    <t>JGC/CCC/WT3922</t>
  </si>
  <si>
    <t>8770-BTA</t>
  </si>
  <si>
    <t>RABINDRA SHRESTHA</t>
  </si>
  <si>
    <t>8765-BTA</t>
  </si>
  <si>
    <t>KHIM RAJ KARKI</t>
  </si>
  <si>
    <t>JGC/AUR/DT3902</t>
  </si>
  <si>
    <t>8768-BTA</t>
  </si>
  <si>
    <t xml:space="preserve">SAROJ KUMAR BHUJEL </t>
  </si>
  <si>
    <t>JGC/AUR/DT3903</t>
  </si>
  <si>
    <t xml:space="preserve">Crane / Operaotor Register                              </t>
  </si>
  <si>
    <t>Manufacturer / Model</t>
  </si>
  <si>
    <t>TP Inspection SP</t>
  </si>
  <si>
    <t>TP Inspection Sticker /Certificate Sr.NO</t>
  </si>
  <si>
    <t>TP Inspection Sticker Issue Date</t>
  </si>
  <si>
    <t xml:space="preserve">TP Inspection Sticker Expiry Date </t>
  </si>
  <si>
    <t>TP Inspection Sticker Days Remaining</t>
  </si>
  <si>
    <t xml:space="preserve"> SAG License 
Yes, No, N/A</t>
  </si>
  <si>
    <t>PMT Verified
(Yes / No)</t>
  </si>
  <si>
    <t>MVPI Expiry Date</t>
  </si>
  <si>
    <t>SA Verification</t>
  </si>
  <si>
    <t xml:space="preserve">s                               </t>
  </si>
  <si>
    <t>EQUIPMENT / OPERATOR DETAILS</t>
  </si>
  <si>
    <t>Equipment Type
Boom Tuck</t>
  </si>
  <si>
    <t xml:space="preserve">3rd Party Equipment Certification Inspection Date </t>
  </si>
  <si>
    <t>3rd Party Inspection Expiry</t>
  </si>
  <si>
    <t>3rd party Expiry remaining Days</t>
  </si>
  <si>
    <t>SA Card No.</t>
  </si>
  <si>
    <t>Operator SA Card Expiry Date</t>
  </si>
  <si>
    <t xml:space="preserve">Operator SA Card expiry remiaining days </t>
  </si>
  <si>
    <t>SA Verified</t>
  </si>
  <si>
    <t xml:space="preserve">RCL Available </t>
  </si>
  <si>
    <t>Verification</t>
  </si>
  <si>
    <t>JGC Equipment QR Code Master Register</t>
  </si>
  <si>
    <t>Source</t>
  </si>
  <si>
    <t>Codes.docx</t>
  </si>
  <si>
    <t>Created On</t>
  </si>
  <si>
    <t>2026-05-11</t>
  </si>
  <si>
    <t>S.No</t>
  </si>
  <si>
    <t>Equipment Serial / Plate No.</t>
  </si>
  <si>
    <t>QR Data</t>
  </si>
  <si>
    <t>QR Code Image</t>
  </si>
  <si>
    <t>QR Image File Name</t>
  </si>
  <si>
    <t>Duplicate Check</t>
  </si>
  <si>
    <t>Status</t>
  </si>
  <si>
    <t>QR_7670_SAA.png</t>
  </si>
  <si>
    <t>Unique</t>
  </si>
  <si>
    <t>Active</t>
  </si>
  <si>
    <t>QR_2916_RAA.png</t>
  </si>
  <si>
    <t>QR_4543_ZAA.png</t>
  </si>
  <si>
    <t>QR_8890_NAA.png</t>
  </si>
  <si>
    <t>TL-18202279</t>
  </si>
  <si>
    <t>QR_TL_18202279.png</t>
  </si>
  <si>
    <t>TL-18202298</t>
  </si>
  <si>
    <t>QR_TL_18202298.png</t>
  </si>
  <si>
    <t>QR_3915_VAA.png</t>
  </si>
  <si>
    <t>1153-NAA</t>
  </si>
  <si>
    <t>QR_1153_NAA.png</t>
  </si>
  <si>
    <t>QR_1773_ESA.png</t>
  </si>
  <si>
    <t>QR_5828_ZAA.png</t>
  </si>
  <si>
    <t>QR_7917_SAA.png</t>
  </si>
  <si>
    <t>QR_1993_TAA.png</t>
  </si>
  <si>
    <t>QR_2881_TAA.png</t>
  </si>
  <si>
    <t>1727-RAA</t>
  </si>
  <si>
    <t>QR_1727_RAA.png</t>
  </si>
  <si>
    <t>Equipment QR Code Print Labels</t>
  </si>
  <si>
    <t>Scan for equipment inspection record</t>
  </si>
  <si>
    <t>PREVENTIVE MAINTENANCE TRACKER</t>
  </si>
  <si>
    <t>Company</t>
  </si>
  <si>
    <t>Equipment Type</t>
  </si>
  <si>
    <t>Plate / Serial No.</t>
  </si>
  <si>
    <t>Current Hours</t>
  </si>
  <si>
    <t>Last PM Date</t>
  </si>
  <si>
    <t>Last PM Hours</t>
  </si>
  <si>
    <t>Next Service Hours</t>
  </si>
  <si>
    <t>Next PM Due Date</t>
  </si>
  <si>
    <t>Days Remaining</t>
  </si>
  <si>
    <t>Maintenance Type</t>
  </si>
  <si>
    <t>Technician / Mechanic</t>
  </si>
  <si>
    <t>PM Sticker No.</t>
  </si>
  <si>
    <t>PM Status</t>
  </si>
  <si>
    <t>Report Available</t>
  </si>
  <si>
    <t>7670 SAA</t>
  </si>
  <si>
    <t>6570 Hours</t>
  </si>
  <si>
    <t>6870 Hours</t>
  </si>
  <si>
    <t>oil, Filter</t>
  </si>
  <si>
    <t>OK</t>
  </si>
  <si>
    <t>20270 Hours</t>
  </si>
  <si>
    <t>20770 Hours</t>
  </si>
  <si>
    <t>oil</t>
  </si>
  <si>
    <t>1250 KM</t>
  </si>
  <si>
    <t>10000 KM</t>
  </si>
  <si>
    <t>Still not</t>
  </si>
  <si>
    <t>SUPPIER</t>
  </si>
  <si>
    <t>6414KM</t>
  </si>
  <si>
    <t>8780.6 Hours</t>
  </si>
  <si>
    <t>9080.6 Hous</t>
  </si>
  <si>
    <t>Hasan</t>
  </si>
  <si>
    <t>937 Hours</t>
  </si>
  <si>
    <t>1187 Hours</t>
  </si>
  <si>
    <t>Talib khan</t>
  </si>
  <si>
    <t>4564 Hours</t>
  </si>
  <si>
    <t>5680 Hours</t>
  </si>
  <si>
    <t>P.ROLLER COMPACTOR</t>
  </si>
  <si>
    <t>54 Hours</t>
  </si>
  <si>
    <t>500 Hours</t>
  </si>
  <si>
    <t>Mohamed Ezzat</t>
  </si>
  <si>
    <t>30 Hours</t>
  </si>
  <si>
    <t>300 Hours</t>
  </si>
  <si>
    <t>27 Hours</t>
  </si>
  <si>
    <t>25 Hours</t>
  </si>
  <si>
    <t>22 Hours</t>
  </si>
  <si>
    <t>20 Hours</t>
  </si>
  <si>
    <t>BAR CUTER</t>
  </si>
  <si>
    <t>GQ50</t>
  </si>
  <si>
    <t>38 Hours</t>
  </si>
  <si>
    <t>BAR BENDER</t>
  </si>
  <si>
    <t>------</t>
  </si>
  <si>
    <t>FORMING MACH</t>
  </si>
  <si>
    <t>GW52</t>
  </si>
  <si>
    <t>40 Hours</t>
  </si>
  <si>
    <t>GW50</t>
  </si>
  <si>
    <t>1773 ESA</t>
  </si>
  <si>
    <t>1960 KM</t>
  </si>
  <si>
    <t>6960 KM</t>
  </si>
  <si>
    <t>Muhammad azam</t>
  </si>
  <si>
    <t>18202298/113</t>
  </si>
  <si>
    <t>3788 KM</t>
  </si>
  <si>
    <t>4188 KM</t>
  </si>
  <si>
    <t>Abdella</t>
  </si>
  <si>
    <t>18202333/109</t>
  </si>
  <si>
    <t>4746 KM</t>
  </si>
  <si>
    <t>5146 KM</t>
  </si>
  <si>
    <t>3915VAA</t>
  </si>
  <si>
    <t>41 Hours</t>
  </si>
  <si>
    <t>K25082680</t>
  </si>
  <si>
    <t>2025032392</t>
  </si>
  <si>
    <t>2967.5 Hours</t>
  </si>
  <si>
    <t>2985 Hours</t>
  </si>
  <si>
    <t>PERIODIC INSPECTION LOG</t>
  </si>
  <si>
    <t>Inspection Date</t>
  </si>
  <si>
    <t>Inspection Time</t>
  </si>
  <si>
    <t>Inspection Type</t>
  </si>
  <si>
    <t>Inspector</t>
  </si>
  <si>
    <t>Result</t>
  </si>
  <si>
    <t>Finding / Defect</t>
  </si>
  <si>
    <t>Corrective Action</t>
  </si>
  <si>
    <t>Responsible Person</t>
  </si>
  <si>
    <t>Target Date</t>
  </si>
  <si>
    <t>Closure Date</t>
  </si>
  <si>
    <t>Report / QR Link</t>
  </si>
  <si>
    <t>CORRECTIVE ACTION TRACKER</t>
  </si>
  <si>
    <t>Track all inspection findings until closure</t>
  </si>
  <si>
    <t>Date Raised</t>
  </si>
  <si>
    <t>Finding Category</t>
  </si>
  <si>
    <t>Issue Found</t>
  </si>
  <si>
    <t>Corrective Action Required</t>
  </si>
  <si>
    <t>Priority</t>
  </si>
  <si>
    <t>Closed Date</t>
  </si>
  <si>
    <t>Evidence / Remarks</t>
  </si>
  <si>
    <t>Sr.No</t>
  </si>
  <si>
    <t>Date</t>
  </si>
  <si>
    <t>Equipment / vehicle</t>
  </si>
  <si>
    <t>Plate No / Sr. No</t>
  </si>
  <si>
    <t>Reason</t>
  </si>
  <si>
    <t>Location</t>
  </si>
  <si>
    <t>18202279 / 114</t>
  </si>
  <si>
    <t>Mast rope damaged - Oil leakage</t>
  </si>
  <si>
    <t>CPF</t>
  </si>
  <si>
    <t>DASHBOARD</t>
  </si>
  <si>
    <t>TOTAL EQUIPMENT</t>
  </si>
  <si>
    <t>EXPIRED</t>
  </si>
  <si>
    <t>URGENT ≤ 7 DAYS</t>
  </si>
  <si>
    <t>WATCH ≤ 30 DAYS</t>
  </si>
  <si>
    <t>VALID</t>
  </si>
  <si>
    <t>STATUS SUMMARY</t>
  </si>
  <si>
    <t>COMPANY SUMMARY</t>
  </si>
  <si>
    <t>TOP EQUIPMENT TYPES</t>
  </si>
  <si>
    <t>Total</t>
  </si>
  <si>
    <t>Expired</t>
  </si>
  <si>
    <t>Urgent</t>
  </si>
  <si>
    <t>Type</t>
  </si>
  <si>
    <t>URGENT</t>
  </si>
  <si>
    <t>WATCH</t>
  </si>
  <si>
    <t>TOTAL</t>
  </si>
  <si>
    <t>100%</t>
  </si>
  <si>
    <t>QUICK LINKS</t>
  </si>
  <si>
    <t>MASTER REGISTER</t>
  </si>
  <si>
    <t>EXPIRY WATCHLIST</t>
  </si>
  <si>
    <t>ACTION TRACKER</t>
  </si>
  <si>
    <t>PREVENTIVE MAINTENANCE</t>
  </si>
  <si>
    <t>DOCUMENT COMPLIANCE</t>
  </si>
  <si>
    <t>JGC EQUIPMENT INSPECTION SYSTEM - CONTROL PANEL</t>
  </si>
  <si>
    <t>SYSTEM NAVIGATION</t>
  </si>
  <si>
    <t>EXECUTIVE DASHBOARD</t>
  </si>
  <si>
    <t>Main KPI dashboard and charts</t>
  </si>
  <si>
    <t>Consolidated equipment inspection database</t>
  </si>
  <si>
    <t>Equipment requiring immediate action</t>
  </si>
  <si>
    <t>Required document status matrix</t>
  </si>
  <si>
    <t>INSPECTION LOG</t>
  </si>
  <si>
    <t>Daily inspection record log</t>
  </si>
  <si>
    <t>Findings and corrective action closure</t>
  </si>
  <si>
    <t>PM schedule and maintenance record</t>
  </si>
  <si>
    <t>COLOR LEGEND</t>
  </si>
  <si>
    <t>SYSTEM NOTES</t>
  </si>
  <si>
    <t>Expired / Overdue</t>
  </si>
  <si>
    <t>1. Update source equipment sheets or MASTER REGISTER regularly.</t>
  </si>
  <si>
    <t>Expiring within 7 days</t>
  </si>
  <si>
    <t>2. Expiry days calculate using TODAY() after opening in Excel.</t>
  </si>
  <si>
    <t>Valid / Closed</t>
  </si>
  <si>
    <t>3. Red items must be stopped or renewed immediately.</t>
  </si>
  <si>
    <t>Manual input cells</t>
  </si>
  <si>
    <t>4. Orange items require inspection request before expiry.</t>
  </si>
  <si>
    <t>Review / Follow-up</t>
  </si>
  <si>
    <t>5. Keep TPI, PM, insurance, MVPI, operator and authorization documents traceable.</t>
  </si>
  <si>
    <t>EXPIRY WATCHLIST &amp; RENEWAL PRIORITY</t>
  </si>
  <si>
    <t>Filter equipment requiring inspection, sticker renewal, PM or document follow-up</t>
  </si>
  <si>
    <t>Record ID</t>
  </si>
  <si>
    <t>Source Sheet</t>
  </si>
  <si>
    <t>TPI Days</t>
  </si>
  <si>
    <t>JGC Days</t>
  </si>
  <si>
    <t>Insurance Days</t>
  </si>
  <si>
    <t>MVPI Days</t>
  </si>
  <si>
    <t>SAG Days</t>
  </si>
  <si>
    <t>SA Cert Days</t>
  </si>
  <si>
    <t>Overall Status</t>
  </si>
  <si>
    <t>Responsible</t>
  </si>
  <si>
    <t>Action Remarks</t>
  </si>
  <si>
    <t>DOCUMENT COMPLIANCE MATRIX</t>
  </si>
  <si>
    <t>Track required documents for Aramco/JGC equipment inspection readiness</t>
  </si>
  <si>
    <t>Registration</t>
  </si>
  <si>
    <t>Insurance</t>
  </si>
  <si>
    <t>MVPI</t>
  </si>
  <si>
    <t>TPI Certificate</t>
  </si>
  <si>
    <t>PM sticker</t>
  </si>
  <si>
    <t>Operator Iqama</t>
  </si>
  <si>
    <t>SAG License</t>
  </si>
  <si>
    <t>Qyadati/DDT</t>
  </si>
  <si>
    <t>SA/SPSP Certificate</t>
  </si>
  <si>
    <t>Authorization Letter</t>
  </si>
  <si>
    <t>Overall Document Status</t>
  </si>
  <si>
    <t>Available</t>
  </si>
  <si>
    <t>Pending</t>
  </si>
  <si>
    <t>MASTER EQUIPMENT INSPECTION REGISTER</t>
  </si>
  <si>
    <t>Inspection Provider</t>
  </si>
  <si>
    <t>TPI Expiry Date</t>
  </si>
  <si>
    <t>TPI Days Remaining</t>
  </si>
  <si>
    <t>JGC Days Remaining</t>
  </si>
  <si>
    <t>Insurance Expiry Date</t>
  </si>
  <si>
    <t>Insurance Days Remaining</t>
  </si>
  <si>
    <t>MVPI Days Remaining</t>
  </si>
  <si>
    <t>Operator / Driver</t>
  </si>
  <si>
    <t>SAG License Expiry</t>
  </si>
  <si>
    <t>SAG Days Remaining</t>
  </si>
  <si>
    <t>SA Certificate Expiry</t>
  </si>
  <si>
    <t>SA Cert Days Remaining</t>
  </si>
  <si>
    <t>Heavy Equipment</t>
  </si>
  <si>
    <t/>
  </si>
  <si>
    <t>Portable Equipments</t>
  </si>
  <si>
    <t>24081811</t>
  </si>
  <si>
    <t>202511234</t>
  </si>
  <si>
    <t>202508204</t>
  </si>
  <si>
    <t>202508120</t>
  </si>
  <si>
    <t>202511328</t>
  </si>
  <si>
    <t>19010909</t>
  </si>
  <si>
    <t>Vehicle-Coaster-Trucks</t>
  </si>
  <si>
    <t xml:space="preserve">Rigger Register  </t>
  </si>
  <si>
    <t>Contractor</t>
  </si>
  <si>
    <t xml:space="preserve">Company Name </t>
  </si>
  <si>
    <t xml:space="preserve">Rigger Name </t>
  </si>
  <si>
    <t>SA Cert. Type        (Rigger I, II or III)</t>
  </si>
  <si>
    <t>SA Cert Remaining Days</t>
  </si>
  <si>
    <t xml:space="preserve">Third Party Certified 
yes/No </t>
  </si>
  <si>
    <t xml:space="preserve">If Yes By which Third Party                             (SPSP, TUV, Velosi, Test, BV) </t>
  </si>
  <si>
    <t>REMARKS / ACTIONS</t>
  </si>
  <si>
    <t>Sr. No</t>
  </si>
  <si>
    <t xml:space="preserve">Name </t>
  </si>
  <si>
    <t>Iqama No.</t>
  </si>
  <si>
    <t>Trade</t>
  </si>
  <si>
    <t>Cert. No</t>
  </si>
  <si>
    <t>Expiration Date</t>
  </si>
  <si>
    <t>Comp</t>
  </si>
  <si>
    <t>Vehicle / Drivers Violations</t>
  </si>
  <si>
    <t>Vehicle. No</t>
  </si>
  <si>
    <t>Vehicle Type</t>
  </si>
  <si>
    <t>Driver Name</t>
  </si>
  <si>
    <t>Action By JGC</t>
  </si>
  <si>
    <t>Action By Company</t>
  </si>
  <si>
    <t>Ban on Driver / Vehicle</t>
  </si>
  <si>
    <t>Crane Operator Certification</t>
  </si>
  <si>
    <t>Rigger Certification</t>
  </si>
  <si>
    <t>Heavy Equipment Operator Certification</t>
  </si>
  <si>
    <t>SA Certified</t>
  </si>
  <si>
    <t>Non-SA Certified</t>
  </si>
  <si>
    <t xml:space="preserve"> 3rd Party Cert.</t>
  </si>
  <si>
    <t xml:space="preserve"> NO 3rd Party Cert. </t>
  </si>
  <si>
    <t>3rd part Cert.</t>
  </si>
  <si>
    <t>NO 3rd Parfty Cert.</t>
  </si>
  <si>
    <t>3rd Party Cert.</t>
  </si>
  <si>
    <t>NO 3rd Party Cert.</t>
  </si>
  <si>
    <t>Others- NO Heavy SAG License</t>
  </si>
  <si>
    <t>ISF</t>
  </si>
  <si>
    <t>MARINE</t>
  </si>
  <si>
    <t>CPD</t>
  </si>
  <si>
    <t>CIPD</t>
  </si>
  <si>
    <t>LOG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</si>
</sst>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0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  <numFmt numFmtId="178" formatCode="dd\-mmm\-yyyy"/>
    <numFmt numFmtId="179" formatCode="#\ ?/?"/>
    <numFmt numFmtId="180" formatCode="0.0%"/>
    <numFmt numFmtId="181" formatCode="hh:mm"/>
    <numFmt numFmtId="182" formatCode="[$-409]d\-mmm\-yy;@"/>
    <numFmt numFmtId="183" formatCode="[$-409]dd\-mmm\-yy;@"/>
  </numFmts>
  <fonts count="65">
    <font>
      <sz val="11"/>
      <color theme="1"/>
      <name val="Calibri"/>
      <charset val="134"/>
      <scheme val="minor"/>
    </font>
    <font>
      <b/>
      <sz val="16"/>
      <color theme="1"/>
      <name val="Trebuchet MS"/>
      <charset val="134"/>
    </font>
    <font>
      <sz val="14"/>
      <color theme="1"/>
      <name val="Trebuchet MS"/>
      <charset val="134"/>
    </font>
    <font>
      <b/>
      <sz val="14"/>
      <color theme="1"/>
      <name val="Trebuchet MS"/>
      <charset val="134"/>
    </font>
    <font>
      <sz val="16"/>
      <color theme="1"/>
      <name val="Trebuchet MS"/>
      <charset val="134"/>
    </font>
    <font>
      <b/>
      <sz val="18"/>
      <color theme="1"/>
      <name val="Trebuchet MS"/>
      <charset val="134"/>
    </font>
    <font>
      <sz val="18"/>
      <color theme="1"/>
      <name val="Trebuchet MS"/>
      <charset val="134"/>
    </font>
    <font>
      <b/>
      <sz val="22"/>
      <color theme="1"/>
      <name val="Calibri"/>
      <charset val="134"/>
      <scheme val="minor"/>
    </font>
    <font>
      <b/>
      <sz val="9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22"/>
      <color theme="1"/>
      <name val="Calibri"/>
      <charset val="134"/>
    </font>
    <font>
      <b/>
      <sz val="11"/>
      <color theme="1"/>
      <name val="Calibri"/>
      <charset val="134"/>
    </font>
    <font>
      <b/>
      <sz val="9"/>
      <color theme="1"/>
      <name val="Calibri"/>
      <charset val="134"/>
    </font>
    <font>
      <b/>
      <sz val="11"/>
      <color theme="1"/>
      <name val="Trebuchet MS"/>
      <charset val="134"/>
    </font>
    <font>
      <b/>
      <sz val="18"/>
      <color rgb="FFFFFFFF"/>
      <name val="Calibri"/>
      <charset val="134"/>
      <scheme val="minor"/>
    </font>
    <font>
      <b/>
      <sz val="11"/>
      <color rgb="FFFFFFFF"/>
      <name val="Calibri"/>
      <charset val="134"/>
      <scheme val="minor"/>
    </font>
    <font>
      <b/>
      <sz val="11"/>
      <name val="Calibri"/>
      <charset val="134"/>
    </font>
    <font>
      <b/>
      <u/>
      <sz val="11"/>
      <color theme="1"/>
      <name val="Calibri"/>
      <charset val="134"/>
    </font>
    <font>
      <sz val="11"/>
      <color theme="1"/>
      <name val="Calibri"/>
      <charset val="134"/>
    </font>
    <font>
      <u/>
      <sz val="11"/>
      <color theme="10"/>
      <name val="Calibri"/>
      <charset val="134"/>
    </font>
    <font>
      <b/>
      <sz val="10"/>
      <color rgb="FFFFFFFF"/>
      <name val="Calibri"/>
      <charset val="134"/>
      <scheme val="minor"/>
    </font>
    <font>
      <b/>
      <sz val="13"/>
      <color rgb="FFFFFFFF"/>
      <name val="Calibri"/>
      <charset val="134"/>
      <scheme val="minor"/>
    </font>
    <font>
      <b/>
      <sz val="11"/>
      <color rgb="FF0563C1"/>
      <name val="Calibri"/>
      <charset val="134"/>
      <scheme val="minor"/>
    </font>
    <font>
      <b/>
      <sz val="11"/>
      <color rgb="FF000000"/>
      <name val="Calibri"/>
      <charset val="134"/>
      <scheme val="minor"/>
    </font>
    <font>
      <b/>
      <sz val="20"/>
      <color rgb="FFFFFFFF"/>
      <name val="Calibri"/>
      <charset val="134"/>
      <scheme val="minor"/>
    </font>
    <font>
      <b/>
      <sz val="20"/>
      <color rgb="FF000000"/>
      <name val="Calibri"/>
      <charset val="134"/>
      <scheme val="minor"/>
    </font>
    <font>
      <b/>
      <sz val="11"/>
      <name val="Calibri"/>
      <charset val="134"/>
      <scheme val="minor"/>
    </font>
    <font>
      <sz val="11"/>
      <name val="Calibri"/>
      <charset val="134"/>
      <scheme val="minor"/>
    </font>
    <font>
      <u/>
      <sz val="11"/>
      <color theme="10"/>
      <name val="Calibri"/>
      <charset val="134"/>
      <scheme val="minor"/>
    </font>
    <font>
      <sz val="11"/>
      <name val="Carlito"/>
      <charset val="134"/>
    </font>
    <font>
      <b/>
      <sz val="16"/>
      <color rgb="FFFFFFFF"/>
      <name val="Carlito"/>
      <charset val="134"/>
    </font>
    <font>
      <b/>
      <sz val="12"/>
      <name val="Carlito"/>
      <charset val="134"/>
    </font>
    <font>
      <i/>
      <sz val="9"/>
      <name val="Carlito"/>
      <charset val="134"/>
    </font>
    <font>
      <b/>
      <sz val="11"/>
      <name val="Carlito"/>
      <charset val="134"/>
    </font>
    <font>
      <b/>
      <sz val="11"/>
      <color rgb="FFFFFFFF"/>
      <name val="Carlito"/>
      <charset val="134"/>
    </font>
    <font>
      <b/>
      <sz val="24"/>
      <color theme="1"/>
      <name val="Calibri"/>
      <charset val="134"/>
    </font>
    <font>
      <b/>
      <sz val="14"/>
      <color theme="1"/>
      <name val="Calibri"/>
      <charset val="134"/>
    </font>
    <font>
      <b/>
      <sz val="22"/>
      <color theme="1"/>
      <name val="Trebuchet MS"/>
      <charset val="134"/>
    </font>
    <font>
      <b/>
      <sz val="11"/>
      <name val="Calibri Light"/>
      <charset val="134"/>
      <scheme val="major"/>
    </font>
    <font>
      <b/>
      <u/>
      <sz val="11"/>
      <color theme="1"/>
      <name val="Calibri"/>
      <charset val="134"/>
      <scheme val="minor"/>
    </font>
    <font>
      <sz val="11"/>
      <color theme="1"/>
      <name val="Trebuchet MS"/>
      <charset val="134"/>
    </font>
    <font>
      <b/>
      <sz val="14"/>
      <color theme="1"/>
      <name val="Calibri"/>
      <charset val="134"/>
      <scheme val="minor"/>
    </font>
    <font>
      <b/>
      <sz val="11"/>
      <color indexed="8"/>
      <name val="Calibri"/>
      <charset val="134"/>
    </font>
    <font>
      <sz val="11"/>
      <color indexed="8"/>
      <name val="Calibri"/>
      <charset val="134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0"/>
      <name val="Arial"/>
      <charset val="134"/>
    </font>
    <font>
      <sz val="10"/>
      <color theme="1"/>
      <name val="Arial"/>
      <charset val="134"/>
    </font>
    <font>
      <sz val="10"/>
      <name val="SimSun"/>
      <charset val="134"/>
    </font>
  </fonts>
  <fills count="6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365215002899"/>
        <bgColor indexed="64"/>
      </patternFill>
    </fill>
    <fill>
      <patternFill patternType="solid">
        <fgColor theme="5" tint="0.79937131870479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37131870479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0B1F33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00A6A6"/>
        <bgColor indexed="64"/>
      </patternFill>
    </fill>
    <fill>
      <patternFill patternType="solid">
        <fgColor rgb="FFF7FBFF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7" tint="0.39939573351237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9" tint="0.79937131870479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54FA8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799432355723746"/>
        <bgColor indexed="64"/>
      </patternFill>
    </fill>
    <fill>
      <patternFill patternType="solid">
        <fgColor theme="4" tint="0.39942625202185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6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  <border>
      <left style="medium">
        <color rgb="FF1F4E78"/>
      </left>
      <right style="medium">
        <color rgb="FF1F4E78"/>
      </right>
      <top style="medium">
        <color rgb="FF1F4E78"/>
      </top>
      <bottom style="medium">
        <color rgb="FF1F4E78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D9E1F2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rgb="FFD9E1F2"/>
      </top>
      <bottom/>
      <diagonal/>
    </border>
    <border>
      <left style="thin">
        <color rgb="FFD9E1F2"/>
      </left>
      <right/>
      <top style="thin">
        <color rgb="FFD9E1F2"/>
      </top>
      <bottom style="thin">
        <color rgb="FFD9E1F2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D9E1F2"/>
      </left>
      <right style="thin">
        <color rgb="FFD9E1F2"/>
      </right>
      <top style="thin">
        <color rgb="FFD9E1F2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8">
    <xf numFmtId="0" fontId="0" fillId="0" borderId="0"/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8" fillId="0" borderId="0"/>
    <xf numFmtId="0" fontId="44" fillId="0" borderId="0" applyNumberFormat="0" applyFill="0" applyBorder="0" applyAlignment="0" applyProtection="0">
      <alignment vertical="center"/>
    </xf>
    <xf numFmtId="0" fontId="0" fillId="31" borderId="60" applyNumberFormat="0" applyFon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0" borderId="61" applyNumberFormat="0" applyFill="0" applyAlignment="0" applyProtection="0">
      <alignment vertical="center"/>
    </xf>
    <xf numFmtId="0" fontId="49" fillId="0" borderId="61" applyNumberFormat="0" applyFill="0" applyAlignment="0" applyProtection="0">
      <alignment vertical="center"/>
    </xf>
    <xf numFmtId="0" fontId="50" fillId="0" borderId="62" applyNumberFormat="0" applyFill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1" fillId="32" borderId="63" applyNumberFormat="0" applyAlignment="0" applyProtection="0">
      <alignment vertical="center"/>
    </xf>
    <xf numFmtId="0" fontId="52" fillId="33" borderId="64" applyNumberFormat="0" applyAlignment="0" applyProtection="0">
      <alignment vertical="center"/>
    </xf>
    <xf numFmtId="0" fontId="53" fillId="33" borderId="63" applyNumberFormat="0" applyAlignment="0" applyProtection="0">
      <alignment vertical="center"/>
    </xf>
    <xf numFmtId="0" fontId="54" fillId="34" borderId="65" applyNumberFormat="0" applyAlignment="0" applyProtection="0">
      <alignment vertical="center"/>
    </xf>
    <xf numFmtId="0" fontId="55" fillId="0" borderId="66" applyNumberFormat="0" applyFill="0" applyAlignment="0" applyProtection="0">
      <alignment vertical="center"/>
    </xf>
    <xf numFmtId="0" fontId="56" fillId="0" borderId="67" applyNumberFormat="0" applyFill="0" applyAlignment="0" applyProtection="0">
      <alignment vertical="center"/>
    </xf>
    <xf numFmtId="0" fontId="57" fillId="35" borderId="0" applyNumberFormat="0" applyBorder="0" applyAlignment="0" applyProtection="0">
      <alignment vertical="center"/>
    </xf>
    <xf numFmtId="0" fontId="58" fillId="36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60" fillId="38" borderId="0" applyNumberFormat="0" applyBorder="0" applyAlignment="0" applyProtection="0">
      <alignment vertical="center"/>
    </xf>
    <xf numFmtId="0" fontId="61" fillId="39" borderId="0" applyNumberFormat="0" applyBorder="0" applyAlignment="0" applyProtection="0">
      <alignment vertical="center"/>
    </xf>
    <xf numFmtId="0" fontId="61" fillId="40" borderId="0" applyNumberFormat="0" applyBorder="0" applyAlignment="0" applyProtection="0">
      <alignment vertical="center"/>
    </xf>
    <xf numFmtId="0" fontId="60" fillId="41" borderId="0" applyNumberFormat="0" applyBorder="0" applyAlignment="0" applyProtection="0">
      <alignment vertical="center"/>
    </xf>
    <xf numFmtId="0" fontId="60" fillId="42" borderId="0" applyNumberFormat="0" applyBorder="0" applyAlignment="0" applyProtection="0">
      <alignment vertical="center"/>
    </xf>
    <xf numFmtId="0" fontId="61" fillId="43" borderId="0" applyNumberFormat="0" applyBorder="0" applyAlignment="0" applyProtection="0">
      <alignment vertical="center"/>
    </xf>
    <xf numFmtId="0" fontId="61" fillId="44" borderId="0" applyNumberFormat="0" applyBorder="0" applyAlignment="0" applyProtection="0">
      <alignment vertical="center"/>
    </xf>
    <xf numFmtId="0" fontId="60" fillId="45" borderId="0" applyNumberFormat="0" applyBorder="0" applyAlignment="0" applyProtection="0">
      <alignment vertical="center"/>
    </xf>
    <xf numFmtId="0" fontId="60" fillId="46" borderId="0" applyNumberFormat="0" applyBorder="0" applyAlignment="0" applyProtection="0">
      <alignment vertical="center"/>
    </xf>
    <xf numFmtId="0" fontId="61" fillId="47" borderId="0" applyNumberFormat="0" applyBorder="0" applyAlignment="0" applyProtection="0">
      <alignment vertical="center"/>
    </xf>
    <xf numFmtId="0" fontId="61" fillId="48" borderId="0" applyNumberFormat="0" applyBorder="0" applyAlignment="0" applyProtection="0">
      <alignment vertical="center"/>
    </xf>
    <xf numFmtId="0" fontId="60" fillId="49" borderId="0" applyNumberFormat="0" applyBorder="0" applyAlignment="0" applyProtection="0">
      <alignment vertical="center"/>
    </xf>
    <xf numFmtId="0" fontId="60" fillId="50" borderId="0" applyNumberFormat="0" applyBorder="0" applyAlignment="0" applyProtection="0">
      <alignment vertical="center"/>
    </xf>
    <xf numFmtId="0" fontId="61" fillId="51" borderId="0" applyNumberFormat="0" applyBorder="0" applyAlignment="0" applyProtection="0">
      <alignment vertical="center"/>
    </xf>
    <xf numFmtId="0" fontId="61" fillId="52" borderId="0" applyNumberFormat="0" applyBorder="0" applyAlignment="0" applyProtection="0">
      <alignment vertical="center"/>
    </xf>
    <xf numFmtId="0" fontId="60" fillId="53" borderId="0" applyNumberFormat="0" applyBorder="0" applyAlignment="0" applyProtection="0">
      <alignment vertical="center"/>
    </xf>
    <xf numFmtId="0" fontId="60" fillId="54" borderId="0" applyNumberFormat="0" applyBorder="0" applyAlignment="0" applyProtection="0">
      <alignment vertical="center"/>
    </xf>
    <xf numFmtId="0" fontId="61" fillId="55" borderId="0" applyNumberFormat="0" applyBorder="0" applyAlignment="0" applyProtection="0">
      <alignment vertical="center"/>
    </xf>
    <xf numFmtId="0" fontId="61" fillId="56" borderId="0" applyNumberFormat="0" applyBorder="0" applyAlignment="0" applyProtection="0">
      <alignment vertical="center"/>
    </xf>
    <xf numFmtId="0" fontId="60" fillId="57" borderId="0" applyNumberFormat="0" applyBorder="0" applyAlignment="0" applyProtection="0">
      <alignment vertical="center"/>
    </xf>
    <xf numFmtId="0" fontId="60" fillId="58" borderId="0" applyNumberFormat="0" applyBorder="0" applyAlignment="0" applyProtection="0">
      <alignment vertical="center"/>
    </xf>
    <xf numFmtId="0" fontId="61" fillId="59" borderId="0" applyNumberFormat="0" applyBorder="0" applyAlignment="0" applyProtection="0">
      <alignment vertical="center"/>
    </xf>
    <xf numFmtId="0" fontId="61" fillId="60" borderId="0" applyNumberFormat="0" applyBorder="0" applyAlignment="0" applyProtection="0">
      <alignment vertical="center"/>
    </xf>
    <xf numFmtId="0" fontId="60" fillId="61" borderId="0" applyNumberFormat="0" applyBorder="0" applyAlignment="0" applyProtection="0">
      <alignment vertical="center"/>
    </xf>
    <xf numFmtId="0" fontId="0" fillId="0" borderId="0"/>
    <xf numFmtId="0" fontId="0" fillId="0" borderId="0"/>
    <xf numFmtId="0" fontId="62" fillId="0" borderId="0"/>
    <xf numFmtId="0" fontId="0" fillId="0" borderId="0"/>
    <xf numFmtId="0" fontId="62" fillId="0" borderId="0"/>
    <xf numFmtId="0" fontId="0" fillId="0" borderId="0"/>
    <xf numFmtId="0" fontId="0" fillId="0" borderId="0"/>
    <xf numFmtId="0" fontId="63" fillId="0" borderId="0"/>
    <xf numFmtId="0" fontId="29" fillId="0" borderId="0"/>
  </cellStyleXfs>
  <cellXfs count="38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2" fillId="0" borderId="0" xfId="0" applyFont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2" fillId="3" borderId="4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2" fillId="0" borderId="0" xfId="0" applyFont="1"/>
    <xf numFmtId="0" fontId="4" fillId="4" borderId="8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4" fillId="4" borderId="12" xfId="0" applyFont="1" applyFill="1" applyBorder="1" applyAlignment="1">
      <alignment horizontal="center" vertical="center"/>
    </xf>
    <xf numFmtId="0" fontId="4" fillId="5" borderId="13" xfId="0" applyFont="1" applyFill="1" applyBorder="1" applyAlignment="1">
      <alignment horizontal="center" vertical="center"/>
    </xf>
    <xf numFmtId="0" fontId="4" fillId="5" borderId="14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4" fillId="5" borderId="18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4" fillId="5" borderId="20" xfId="0" applyFont="1" applyFill="1" applyBorder="1" applyAlignment="1">
      <alignment horizontal="center" vertical="center"/>
    </xf>
    <xf numFmtId="0" fontId="4" fillId="5" borderId="21" xfId="0" applyFont="1" applyFill="1" applyBorder="1" applyAlignment="1">
      <alignment horizontal="center" vertical="center"/>
    </xf>
    <xf numFmtId="0" fontId="4" fillId="5" borderId="22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5" borderId="24" xfId="0" applyFont="1" applyFill="1" applyBorder="1" applyAlignment="1">
      <alignment horizontal="center" vertical="center"/>
    </xf>
    <xf numFmtId="0" fontId="1" fillId="6" borderId="25" xfId="0" applyFont="1" applyFill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0" fontId="0" fillId="0" borderId="16" xfId="52" applyBorder="1" applyAlignment="1">
      <alignment wrapText="1"/>
    </xf>
    <xf numFmtId="0" fontId="0" fillId="0" borderId="16" xfId="52" applyBorder="1"/>
    <xf numFmtId="0" fontId="0" fillId="0" borderId="0" xfId="52"/>
    <xf numFmtId="0" fontId="7" fillId="7" borderId="16" xfId="52" applyFont="1" applyFill="1" applyBorder="1" applyAlignment="1">
      <alignment horizontal="center" vertical="center" wrapText="1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8" fillId="0" borderId="16" xfId="52" applyFont="1" applyBorder="1" applyAlignment="1">
      <alignment horizontal="center" vertical="center" wrapText="1"/>
    </xf>
    <xf numFmtId="0" fontId="8" fillId="0" borderId="16" xfId="52" applyFont="1" applyBorder="1" applyAlignment="1">
      <alignment horizontal="center" vertical="center"/>
    </xf>
    <xf numFmtId="0" fontId="0" fillId="0" borderId="34" xfId="52" applyBorder="1" applyAlignment="1">
      <alignment wrapText="1"/>
    </xf>
    <xf numFmtId="0" fontId="0" fillId="0" borderId="17" xfId="52" applyBorder="1" applyAlignment="1">
      <alignment wrapText="1"/>
    </xf>
    <xf numFmtId="0" fontId="0" fillId="0" borderId="30" xfId="52" applyBorder="1" applyAlignment="1">
      <alignment wrapText="1"/>
    </xf>
    <xf numFmtId="0" fontId="0" fillId="0" borderId="20" xfId="52" applyBorder="1" applyAlignment="1">
      <alignment wrapText="1"/>
    </xf>
    <xf numFmtId="0" fontId="0" fillId="0" borderId="20" xfId="52" applyBorder="1"/>
    <xf numFmtId="0" fontId="0" fillId="0" borderId="35" xfId="52" applyBorder="1" applyAlignment="1">
      <alignment wrapText="1"/>
    </xf>
    <xf numFmtId="0" fontId="9" fillId="8" borderId="8" xfId="0" applyFont="1" applyFill="1" applyBorder="1" applyAlignment="1">
      <alignment horizontal="center"/>
    </xf>
    <xf numFmtId="0" fontId="9" fillId="8" borderId="9" xfId="0" applyFont="1" applyFill="1" applyBorder="1" applyAlignment="1">
      <alignment horizontal="center"/>
    </xf>
    <xf numFmtId="0" fontId="9" fillId="8" borderId="10" xfId="0" applyFont="1" applyFill="1" applyBorder="1" applyAlignment="1">
      <alignment horizontal="center"/>
    </xf>
    <xf numFmtId="0" fontId="9" fillId="8" borderId="16" xfId="0" applyFont="1" applyFill="1" applyBorder="1" applyAlignment="1">
      <alignment horizontal="center"/>
    </xf>
    <xf numFmtId="0" fontId="10" fillId="2" borderId="7" xfId="0" applyFont="1" applyFill="1" applyBorder="1" applyAlignment="1">
      <alignment horizontal="center" vertical="center"/>
    </xf>
    <xf numFmtId="0" fontId="0" fillId="0" borderId="36" xfId="0" applyBorder="1"/>
    <xf numFmtId="0" fontId="0" fillId="0" borderId="37" xfId="0" applyBorder="1"/>
    <xf numFmtId="0" fontId="11" fillId="3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11" fillId="9" borderId="1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 wrapText="1"/>
    </xf>
    <xf numFmtId="0" fontId="11" fillId="10" borderId="1" xfId="0" applyFont="1" applyFill="1" applyBorder="1" applyAlignment="1">
      <alignment horizontal="center" vertical="center" wrapText="1"/>
    </xf>
    <xf numFmtId="0" fontId="13" fillId="11" borderId="1" xfId="0" applyFont="1" applyFill="1" applyBorder="1" applyAlignment="1">
      <alignment horizontal="center" vertical="center" wrapText="1"/>
    </xf>
    <xf numFmtId="0" fontId="11" fillId="9" borderId="38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14" fillId="12" borderId="0" xfId="0" applyFont="1" applyFill="1" applyAlignment="1">
      <alignment horizontal="center" vertical="center"/>
    </xf>
    <xf numFmtId="0" fontId="15" fillId="13" borderId="39" xfId="0" applyFont="1" applyFill="1" applyBorder="1" applyAlignment="1">
      <alignment horizontal="center" vertical="center" wrapText="1"/>
    </xf>
    <xf numFmtId="0" fontId="0" fillId="0" borderId="39" xfId="0" applyBorder="1" applyAlignment="1">
      <alignment vertical="center" wrapText="1"/>
    </xf>
    <xf numFmtId="178" fontId="0" fillId="0" borderId="39" xfId="0" applyNumberFormat="1" applyBorder="1" applyAlignment="1">
      <alignment vertical="center" wrapText="1"/>
    </xf>
    <xf numFmtId="1" fontId="0" fillId="0" borderId="39" xfId="0" applyNumberFormat="1" applyBorder="1" applyAlignment="1">
      <alignment vertical="center" wrapText="1"/>
    </xf>
    <xf numFmtId="0" fontId="11" fillId="0" borderId="13" xfId="0" applyFont="1" applyFill="1" applyBorder="1" applyAlignment="1">
      <alignment horizontal="center"/>
    </xf>
    <xf numFmtId="0" fontId="16" fillId="0" borderId="13" xfId="0" applyFont="1" applyFill="1" applyBorder="1" applyAlignment="1">
      <alignment horizontal="center"/>
    </xf>
    <xf numFmtId="0" fontId="16" fillId="0" borderId="16" xfId="0" applyFont="1" applyFill="1" applyBorder="1" applyAlignment="1">
      <alignment horizontal="center" vertical="center"/>
    </xf>
    <xf numFmtId="179" fontId="16" fillId="0" borderId="16" xfId="56" applyNumberFormat="1" applyFont="1" applyFill="1" applyBorder="1" applyAlignment="1">
      <alignment horizontal="center" wrapText="1"/>
    </xf>
    <xf numFmtId="179" fontId="16" fillId="0" borderId="16" xfId="56" applyNumberFormat="1" applyFont="1" applyFill="1" applyBorder="1" applyAlignment="1">
      <alignment horizontal="center" vertical="center"/>
    </xf>
    <xf numFmtId="15" fontId="16" fillId="0" borderId="16" xfId="0" applyNumberFormat="1" applyFont="1" applyFill="1" applyBorder="1" applyAlignment="1">
      <alignment horizontal="center" vertical="center"/>
    </xf>
    <xf numFmtId="0" fontId="16" fillId="0" borderId="13" xfId="0" applyFont="1" applyFill="1" applyBorder="1" applyAlignment="1">
      <alignment horizontal="center" vertical="center"/>
    </xf>
    <xf numFmtId="58" fontId="16" fillId="0" borderId="16" xfId="0" applyNumberFormat="1" applyFont="1" applyFill="1" applyBorder="1" applyAlignment="1">
      <alignment horizontal="center" vertical="center"/>
    </xf>
    <xf numFmtId="0" fontId="17" fillId="0" borderId="16" xfId="6" applyFont="1" applyFill="1" applyBorder="1" applyAlignment="1">
      <alignment horizontal="center" vertical="center"/>
    </xf>
    <xf numFmtId="15" fontId="11" fillId="0" borderId="16" xfId="0" applyNumberFormat="1" applyFont="1" applyFill="1" applyBorder="1" applyAlignment="1">
      <alignment horizontal="center" vertical="center"/>
    </xf>
    <xf numFmtId="0" fontId="11" fillId="0" borderId="16" xfId="0" applyFont="1" applyFill="1" applyBorder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0" fontId="19" fillId="0" borderId="17" xfId="6" applyFont="1" applyFill="1" applyBorder="1" applyAlignment="1">
      <alignment horizontal="center" vertical="center"/>
    </xf>
    <xf numFmtId="0" fontId="19" fillId="0" borderId="34" xfId="6" applyFont="1" applyFill="1" applyBorder="1" applyAlignment="1">
      <alignment horizontal="center" vertical="center"/>
    </xf>
    <xf numFmtId="0" fontId="20" fillId="13" borderId="0" xfId="0" applyFont="1" applyFill="1" applyAlignment="1">
      <alignment horizontal="center" vertical="center"/>
    </xf>
    <xf numFmtId="0" fontId="0" fillId="14" borderId="39" xfId="0" applyFill="1" applyBorder="1" applyAlignment="1">
      <alignment vertical="center" wrapText="1"/>
    </xf>
    <xf numFmtId="0" fontId="21" fillId="15" borderId="0" xfId="0" applyFont="1" applyFill="1"/>
    <xf numFmtId="0" fontId="22" fillId="14" borderId="39" xfId="6" applyFont="1" applyFill="1" applyBorder="1"/>
    <xf numFmtId="0" fontId="0" fillId="16" borderId="39" xfId="0" applyFill="1" applyBorder="1"/>
    <xf numFmtId="0" fontId="15" fillId="13" borderId="0" xfId="0" applyFont="1" applyFill="1"/>
    <xf numFmtId="0" fontId="0" fillId="0" borderId="39" xfId="0" applyBorder="1"/>
    <xf numFmtId="0" fontId="0" fillId="17" borderId="39" xfId="0" applyFill="1" applyBorder="1"/>
    <xf numFmtId="0" fontId="0" fillId="18" borderId="39" xfId="0" applyFill="1" applyBorder="1"/>
    <xf numFmtId="0" fontId="0" fillId="19" borderId="39" xfId="0" applyFill="1" applyBorder="1"/>
    <xf numFmtId="0" fontId="0" fillId="14" borderId="39" xfId="0" applyFill="1" applyBorder="1"/>
    <xf numFmtId="0" fontId="0" fillId="20" borderId="39" xfId="0" applyFill="1" applyBorder="1"/>
    <xf numFmtId="0" fontId="15" fillId="13" borderId="40" xfId="0" applyFont="1" applyFill="1" applyBorder="1" applyAlignment="1">
      <alignment horizontal="center" vertical="center"/>
    </xf>
    <xf numFmtId="0" fontId="0" fillId="13" borderId="40" xfId="0" applyFill="1" applyBorder="1"/>
    <xf numFmtId="0" fontId="23" fillId="17" borderId="40" xfId="0" applyFont="1" applyFill="1" applyBorder="1" applyAlignment="1">
      <alignment horizontal="center" vertical="center"/>
    </xf>
    <xf numFmtId="0" fontId="0" fillId="17" borderId="40" xfId="0" applyFill="1" applyBorder="1"/>
    <xf numFmtId="0" fontId="23" fillId="18" borderId="40" xfId="0" applyFont="1" applyFill="1" applyBorder="1" applyAlignment="1">
      <alignment horizontal="center" vertical="center"/>
    </xf>
    <xf numFmtId="0" fontId="0" fillId="18" borderId="40" xfId="0" applyFill="1" applyBorder="1"/>
    <xf numFmtId="0" fontId="23" fillId="20" borderId="40" xfId="0" applyFont="1" applyFill="1" applyBorder="1" applyAlignment="1">
      <alignment horizontal="center" vertical="center"/>
    </xf>
    <xf numFmtId="0" fontId="0" fillId="20" borderId="40" xfId="0" applyFill="1" applyBorder="1"/>
    <xf numFmtId="0" fontId="23" fillId="19" borderId="40" xfId="0" applyFont="1" applyFill="1" applyBorder="1" applyAlignment="1">
      <alignment horizontal="center" vertical="center"/>
    </xf>
    <xf numFmtId="0" fontId="0" fillId="19" borderId="40" xfId="0" applyFill="1" applyBorder="1"/>
    <xf numFmtId="1" fontId="24" fillId="13" borderId="40" xfId="0" applyNumberFormat="1" applyFont="1" applyFill="1" applyBorder="1" applyAlignment="1">
      <alignment horizontal="center" vertical="center"/>
    </xf>
    <xf numFmtId="1" fontId="25" fillId="17" borderId="40" xfId="0" applyNumberFormat="1" applyFont="1" applyFill="1" applyBorder="1" applyAlignment="1">
      <alignment horizontal="center" vertical="center"/>
    </xf>
    <xf numFmtId="1" fontId="25" fillId="18" borderId="40" xfId="0" applyNumberFormat="1" applyFont="1" applyFill="1" applyBorder="1" applyAlignment="1">
      <alignment horizontal="center" vertical="center"/>
    </xf>
    <xf numFmtId="1" fontId="25" fillId="20" borderId="40" xfId="0" applyNumberFormat="1" applyFont="1" applyFill="1" applyBorder="1" applyAlignment="1">
      <alignment horizontal="center" vertical="center"/>
    </xf>
    <xf numFmtId="1" fontId="25" fillId="19" borderId="40" xfId="0" applyNumberFormat="1" applyFont="1" applyFill="1" applyBorder="1" applyAlignment="1">
      <alignment horizontal="center" vertical="center"/>
    </xf>
    <xf numFmtId="0" fontId="15" fillId="12" borderId="0" xfId="0" applyFont="1" applyFill="1"/>
    <xf numFmtId="0" fontId="26" fillId="17" borderId="39" xfId="0" applyFont="1" applyFill="1" applyBorder="1"/>
    <xf numFmtId="0" fontId="27" fillId="16" borderId="39" xfId="0" applyFont="1" applyFill="1" applyBorder="1"/>
    <xf numFmtId="180" fontId="27" fillId="16" borderId="39" xfId="0" applyNumberFormat="1" applyFont="1" applyFill="1" applyBorder="1"/>
    <xf numFmtId="0" fontId="26" fillId="18" borderId="39" xfId="0" applyFont="1" applyFill="1" applyBorder="1"/>
    <xf numFmtId="0" fontId="26" fillId="20" borderId="39" xfId="0" applyFont="1" applyFill="1" applyBorder="1"/>
    <xf numFmtId="0" fontId="26" fillId="19" borderId="39" xfId="0" applyFont="1" applyFill="1" applyBorder="1"/>
    <xf numFmtId="0" fontId="26" fillId="0" borderId="39" xfId="0" applyFont="1" applyBorder="1"/>
    <xf numFmtId="180" fontId="26" fillId="0" borderId="39" xfId="0" applyNumberFormat="1" applyFont="1" applyBorder="1"/>
    <xf numFmtId="0" fontId="15" fillId="15" borderId="0" xfId="0" applyFont="1" applyFill="1"/>
    <xf numFmtId="0" fontId="28" fillId="14" borderId="39" xfId="6" applyFill="1" applyBorder="1"/>
    <xf numFmtId="0" fontId="18" fillId="0" borderId="0" xfId="0" applyFont="1"/>
    <xf numFmtId="0" fontId="18" fillId="0" borderId="0" xfId="0" applyFont="1" applyAlignment="1">
      <alignment horizontal="center" vertical="center"/>
    </xf>
    <xf numFmtId="0" fontId="18" fillId="21" borderId="8" xfId="0" applyFont="1" applyFill="1" applyBorder="1" applyAlignment="1">
      <alignment horizontal="center" vertical="center"/>
    </xf>
    <xf numFmtId="0" fontId="18" fillId="21" borderId="9" xfId="0" applyFont="1" applyFill="1" applyBorder="1" applyAlignment="1">
      <alignment horizontal="center" vertical="center"/>
    </xf>
    <xf numFmtId="0" fontId="18" fillId="21" borderId="11" xfId="0" applyFont="1" applyFill="1" applyBorder="1" applyAlignment="1">
      <alignment horizontal="center" vertical="center"/>
    </xf>
    <xf numFmtId="0" fontId="18" fillId="0" borderId="41" xfId="0" applyFont="1" applyBorder="1" applyAlignment="1">
      <alignment horizontal="center" vertical="center"/>
    </xf>
    <xf numFmtId="15" fontId="18" fillId="0" borderId="42" xfId="0" applyNumberFormat="1" applyFont="1" applyBorder="1" applyAlignment="1">
      <alignment horizontal="center" vertical="center"/>
    </xf>
    <xf numFmtId="0" fontId="18" fillId="0" borderId="42" xfId="0" applyFont="1" applyBorder="1" applyAlignment="1">
      <alignment horizontal="center" vertical="center"/>
    </xf>
    <xf numFmtId="0" fontId="18" fillId="0" borderId="43" xfId="0" applyFont="1" applyBorder="1" applyAlignment="1">
      <alignment horizontal="left" vertical="center" wrapText="1"/>
    </xf>
    <xf numFmtId="0" fontId="18" fillId="0" borderId="16" xfId="0" applyFont="1" applyBorder="1" applyAlignment="1">
      <alignment horizontal="center" vertical="center"/>
    </xf>
    <xf numFmtId="181" fontId="0" fillId="0" borderId="39" xfId="0" applyNumberFormat="1" applyBorder="1" applyAlignment="1">
      <alignment vertical="center" wrapText="1"/>
    </xf>
    <xf numFmtId="0" fontId="29" fillId="0" borderId="0" xfId="0" applyFont="1" applyFill="1" applyAlignment="1"/>
    <xf numFmtId="0" fontId="29" fillId="0" borderId="16" xfId="0" applyNumberFormat="1" applyFont="1" applyFill="1" applyBorder="1" applyAlignment="1">
      <alignment horizontal="center" vertical="center" wrapText="1"/>
    </xf>
    <xf numFmtId="15" fontId="29" fillId="0" borderId="16" xfId="0" applyNumberFormat="1" applyFont="1" applyFill="1" applyBorder="1" applyAlignment="1">
      <alignment horizontal="center" vertical="center" wrapText="1"/>
    </xf>
    <xf numFmtId="0" fontId="29" fillId="0" borderId="44" xfId="0" applyFont="1" applyFill="1" applyBorder="1" applyAlignment="1"/>
    <xf numFmtId="0" fontId="29" fillId="0" borderId="16" xfId="0" applyFont="1" applyFill="1" applyBorder="1" applyAlignment="1"/>
    <xf numFmtId="0" fontId="29" fillId="0" borderId="44" xfId="0" applyNumberFormat="1" applyFont="1" applyFill="1" applyBorder="1" applyAlignment="1">
      <alignment horizontal="center" vertical="center" wrapText="1"/>
    </xf>
    <xf numFmtId="0" fontId="29" fillId="0" borderId="44" xfId="0" applyNumberFormat="1" applyFont="1" applyFill="1" applyBorder="1" applyAlignment="1">
      <alignment vertical="center" wrapText="1"/>
    </xf>
    <xf numFmtId="0" fontId="29" fillId="0" borderId="16" xfId="0" applyNumberFormat="1" applyFont="1" applyFill="1" applyBorder="1" applyAlignment="1">
      <alignment vertical="center" wrapText="1"/>
    </xf>
    <xf numFmtId="0" fontId="29" fillId="0" borderId="0" xfId="0" applyNumberFormat="1" applyFont="1" applyFill="1" applyBorder="1" applyAlignment="1">
      <alignment vertical="center" wrapText="1"/>
    </xf>
    <xf numFmtId="0" fontId="29" fillId="0" borderId="0" xfId="0" applyNumberFormat="1" applyFont="1" applyFill="1" applyBorder="1" applyAlignment="1">
      <alignment vertical="center"/>
    </xf>
    <xf numFmtId="0" fontId="29" fillId="0" borderId="0" xfId="57"/>
    <xf numFmtId="0" fontId="30" fillId="13" borderId="0" xfId="57" applyFont="1" applyFill="1" applyAlignment="1">
      <alignment horizontal="center"/>
    </xf>
    <xf numFmtId="0" fontId="31" fillId="14" borderId="0" xfId="57" applyFont="1" applyFill="1" applyAlignment="1">
      <alignment horizontal="center" vertical="center"/>
    </xf>
    <xf numFmtId="0" fontId="32" fillId="0" borderId="0" xfId="57" applyFont="1" applyAlignment="1">
      <alignment horizontal="center"/>
    </xf>
    <xf numFmtId="0" fontId="29" fillId="0" borderId="0" xfId="57" applyAlignment="1">
      <alignment horizontal="center"/>
    </xf>
    <xf numFmtId="0" fontId="30" fillId="13" borderId="0" xfId="57" applyFont="1" applyFill="1" applyAlignment="1">
      <alignment horizontal="center" vertical="center"/>
    </xf>
    <xf numFmtId="0" fontId="33" fillId="14" borderId="0" xfId="57" applyFont="1" applyFill="1" applyAlignment="1">
      <alignment horizontal="center" vertical="center"/>
    </xf>
    <xf numFmtId="0" fontId="33" fillId="14" borderId="0" xfId="57" applyFont="1" applyFill="1" applyAlignment="1">
      <alignment vertical="center"/>
    </xf>
    <xf numFmtId="0" fontId="34" fillId="22" borderId="0" xfId="57" applyFont="1" applyFill="1" applyAlignment="1">
      <alignment horizontal="center" vertical="center" wrapText="1"/>
    </xf>
    <xf numFmtId="0" fontId="29" fillId="0" borderId="0" xfId="57" applyAlignment="1">
      <alignment horizontal="center" vertical="center" wrapText="1"/>
    </xf>
    <xf numFmtId="0" fontId="29" fillId="0" borderId="0" xfId="57" applyAlignment="1">
      <alignment vertical="center" wrapText="1"/>
    </xf>
    <xf numFmtId="0" fontId="0" fillId="0" borderId="0" xfId="0" applyAlignment="1">
      <alignment horizontal="center"/>
    </xf>
    <xf numFmtId="0" fontId="18" fillId="3" borderId="39" xfId="0" applyFont="1" applyFill="1" applyBorder="1" applyAlignment="1">
      <alignment vertical="center" wrapText="1"/>
    </xf>
    <xf numFmtId="0" fontId="18" fillId="2" borderId="39" xfId="0" applyFont="1" applyFill="1" applyBorder="1" applyAlignment="1">
      <alignment vertical="center" wrapText="1"/>
    </xf>
    <xf numFmtId="0" fontId="35" fillId="2" borderId="39" xfId="0" applyFont="1" applyFill="1" applyBorder="1" applyAlignment="1">
      <alignment vertical="center" wrapText="1"/>
    </xf>
    <xf numFmtId="0" fontId="0" fillId="0" borderId="37" xfId="0" applyBorder="1" applyAlignment="1">
      <alignment vertical="center" wrapText="1"/>
    </xf>
    <xf numFmtId="0" fontId="0" fillId="0" borderId="45" xfId="0" applyBorder="1" applyAlignment="1">
      <alignment vertical="center" wrapText="1"/>
    </xf>
    <xf numFmtId="0" fontId="36" fillId="2" borderId="0" xfId="0" applyFont="1" applyFill="1" applyAlignment="1">
      <alignment vertical="center" wrapText="1"/>
    </xf>
    <xf numFmtId="0" fontId="18" fillId="11" borderId="0" xfId="0" applyFont="1" applyFill="1" applyAlignment="1">
      <alignment vertical="center" wrapText="1"/>
    </xf>
    <xf numFmtId="0" fontId="36" fillId="9" borderId="39" xfId="0" applyFont="1" applyFill="1" applyBorder="1" applyAlignment="1">
      <alignment vertical="center" wrapText="1"/>
    </xf>
    <xf numFmtId="0" fontId="0" fillId="0" borderId="32" xfId="0" applyBorder="1" applyAlignment="1">
      <alignment vertical="center" wrapText="1"/>
    </xf>
    <xf numFmtId="0" fontId="0" fillId="0" borderId="33" xfId="0" applyBorder="1" applyAlignment="1">
      <alignment vertical="center" wrapText="1"/>
    </xf>
    <xf numFmtId="0" fontId="18" fillId="0" borderId="0" xfId="0" applyFont="1" applyAlignment="1">
      <alignment vertical="center" wrapText="1"/>
    </xf>
    <xf numFmtId="0" fontId="0" fillId="0" borderId="46" xfId="0" applyBorder="1" applyAlignment="1">
      <alignment vertical="center" wrapText="1"/>
    </xf>
    <xf numFmtId="0" fontId="18" fillId="11" borderId="39" xfId="0" applyFont="1" applyFill="1" applyBorder="1" applyAlignment="1">
      <alignment vertical="center" wrapText="1"/>
    </xf>
    <xf numFmtId="0" fontId="18" fillId="9" borderId="39" xfId="0" applyFont="1" applyFill="1" applyBorder="1" applyAlignment="1">
      <alignment vertical="center" wrapText="1"/>
    </xf>
    <xf numFmtId="0" fontId="18" fillId="9" borderId="20" xfId="0" applyFont="1" applyFill="1" applyBorder="1" applyAlignment="1">
      <alignment vertical="center" wrapText="1"/>
    </xf>
    <xf numFmtId="0" fontId="11" fillId="9" borderId="39" xfId="0" applyFont="1" applyFill="1" applyBorder="1" applyAlignment="1">
      <alignment vertical="center" wrapText="1"/>
    </xf>
    <xf numFmtId="0" fontId="18" fillId="0" borderId="16" xfId="0" applyFont="1" applyBorder="1" applyAlignment="1">
      <alignment vertical="center" wrapText="1"/>
    </xf>
    <xf numFmtId="0" fontId="0" fillId="0" borderId="0" xfId="0" applyAlignment="1">
      <alignment vertical="center" wrapText="1"/>
    </xf>
    <xf numFmtId="0" fontId="15" fillId="13" borderId="0" xfId="0" applyFont="1" applyFill="1" applyAlignment="1">
      <alignment vertical="center" wrapText="1"/>
    </xf>
    <xf numFmtId="0" fontId="26" fillId="14" borderId="47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0" fontId="9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0" borderId="0" xfId="0" applyFont="1"/>
    <xf numFmtId="58" fontId="0" fillId="0" borderId="0" xfId="0" applyNumberFormat="1"/>
    <xf numFmtId="58" fontId="0" fillId="0" borderId="0" xfId="0" applyNumberFormat="1" applyAlignment="1">
      <alignment vertical="center" wrapText="1"/>
    </xf>
    <xf numFmtId="0" fontId="9" fillId="0" borderId="0" xfId="0" applyFont="1" applyAlignment="1">
      <alignment vertical="center" wrapText="1"/>
    </xf>
    <xf numFmtId="0" fontId="10" fillId="23" borderId="39" xfId="0" applyFont="1" applyFill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8" fillId="0" borderId="48" xfId="0" applyFont="1" applyBorder="1" applyAlignment="1">
      <alignment vertical="center" wrapText="1"/>
    </xf>
    <xf numFmtId="0" fontId="0" fillId="0" borderId="36" xfId="0" applyBorder="1" applyAlignment="1">
      <alignment vertical="center" wrapText="1"/>
    </xf>
    <xf numFmtId="0" fontId="0" fillId="0" borderId="48" xfId="0" applyBorder="1" applyAlignment="1">
      <alignment vertical="center" wrapText="1"/>
    </xf>
    <xf numFmtId="0" fontId="18" fillId="2" borderId="0" xfId="0" applyFont="1" applyFill="1" applyAlignment="1">
      <alignment vertical="center" wrapText="1"/>
    </xf>
    <xf numFmtId="0" fontId="15" fillId="13" borderId="39" xfId="0" applyFont="1" applyFill="1" applyBorder="1" applyAlignment="1">
      <alignment vertical="center" wrapText="1"/>
    </xf>
    <xf numFmtId="0" fontId="0" fillId="0" borderId="49" xfId="0" applyBorder="1" applyAlignment="1">
      <alignment vertical="center" wrapText="1"/>
    </xf>
    <xf numFmtId="0" fontId="15" fillId="13" borderId="42" xfId="0" applyFont="1" applyFill="1" applyBorder="1" applyAlignment="1">
      <alignment vertical="center" wrapText="1"/>
    </xf>
    <xf numFmtId="0" fontId="0" fillId="0" borderId="50" xfId="0" applyBorder="1" applyAlignment="1">
      <alignment vertical="center" wrapText="1"/>
    </xf>
    <xf numFmtId="0" fontId="0" fillId="0" borderId="51" xfId="0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0" borderId="13" xfId="0" applyBorder="1" applyAlignment="1">
      <alignment vertical="center" wrapText="1"/>
    </xf>
    <xf numFmtId="0" fontId="26" fillId="14" borderId="39" xfId="0" applyFont="1" applyFill="1" applyBorder="1" applyAlignment="1">
      <alignment vertical="center" wrapText="1"/>
    </xf>
    <xf numFmtId="58" fontId="26" fillId="14" borderId="39" xfId="0" applyNumberFormat="1" applyFont="1" applyFill="1" applyBorder="1" applyAlignment="1">
      <alignment vertical="center" wrapText="1"/>
    </xf>
    <xf numFmtId="0" fontId="0" fillId="0" borderId="52" xfId="0" applyBorder="1" applyAlignment="1">
      <alignment vertical="center" wrapText="1"/>
    </xf>
    <xf numFmtId="0" fontId="0" fillId="0" borderId="16" xfId="0" applyBorder="1" applyAlignment="1">
      <alignment horizontal="center" wrapText="1"/>
    </xf>
    <xf numFmtId="0" fontId="9" fillId="0" borderId="16" xfId="0" applyFont="1" applyBorder="1" applyAlignment="1">
      <alignment horizontal="center" vertical="center" wrapText="1"/>
    </xf>
    <xf numFmtId="0" fontId="10" fillId="23" borderId="16" xfId="0" applyFont="1" applyFill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18" fillId="0" borderId="16" xfId="0" applyFont="1" applyBorder="1" applyAlignment="1">
      <alignment horizontal="center" vertical="center" wrapText="1"/>
    </xf>
    <xf numFmtId="0" fontId="18" fillId="2" borderId="16" xfId="0" applyFont="1" applyFill="1" applyBorder="1" applyAlignment="1">
      <alignment horizontal="center" vertical="center" wrapText="1"/>
    </xf>
    <xf numFmtId="0" fontId="15" fillId="13" borderId="16" xfId="0" applyFont="1" applyFill="1" applyBorder="1" applyAlignment="1">
      <alignment horizontal="center" vertical="center" wrapText="1"/>
    </xf>
    <xf numFmtId="0" fontId="0" fillId="0" borderId="34" xfId="0" applyBorder="1" applyAlignment="1">
      <alignment horizontal="center" wrapText="1"/>
    </xf>
    <xf numFmtId="0" fontId="26" fillId="14" borderId="16" xfId="0" applyFont="1" applyFill="1" applyBorder="1" applyAlignment="1">
      <alignment horizontal="center" vertical="center" wrapText="1"/>
    </xf>
    <xf numFmtId="58" fontId="26" fillId="14" borderId="16" xfId="0" applyNumberFormat="1" applyFont="1" applyFill="1" applyBorder="1" applyAlignment="1">
      <alignment horizontal="center" vertical="center" wrapText="1"/>
    </xf>
    <xf numFmtId="0" fontId="9" fillId="0" borderId="34" xfId="0" applyFont="1" applyBorder="1" applyAlignment="1">
      <alignment horizontal="center" vertical="center" wrapText="1"/>
    </xf>
    <xf numFmtId="0" fontId="0" fillId="0" borderId="16" xfId="0" applyBorder="1"/>
    <xf numFmtId="0" fontId="0" fillId="0" borderId="16" xfId="0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9" fillId="0" borderId="16" xfId="0" applyFont="1" applyBorder="1"/>
    <xf numFmtId="58" fontId="0" fillId="0" borderId="16" xfId="0" applyNumberFormat="1" applyBorder="1"/>
    <xf numFmtId="0" fontId="9" fillId="7" borderId="16" xfId="0" applyFont="1" applyFill="1" applyBorder="1" applyAlignment="1">
      <alignment horizontal="center"/>
    </xf>
    <xf numFmtId="0" fontId="0" fillId="7" borderId="0" xfId="0" applyFill="1"/>
    <xf numFmtId="58" fontId="0" fillId="24" borderId="0" xfId="0" applyNumberFormat="1" applyFill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wrapText="1"/>
    </xf>
    <xf numFmtId="0" fontId="9" fillId="0" borderId="0" xfId="0" applyFont="1" applyAlignment="1">
      <alignment horizontal="center"/>
    </xf>
    <xf numFmtId="0" fontId="0" fillId="0" borderId="53" xfId="0" applyBorder="1"/>
    <xf numFmtId="0" fontId="0" fillId="0" borderId="34" xfId="0" applyBorder="1"/>
    <xf numFmtId="0" fontId="10" fillId="23" borderId="29" xfId="0" applyFont="1" applyFill="1" applyBorder="1" applyAlignment="1">
      <alignment vertical="center" wrapText="1"/>
    </xf>
    <xf numFmtId="0" fontId="37" fillId="23" borderId="29" xfId="0" applyFont="1" applyFill="1" applyBorder="1" applyAlignment="1">
      <alignment vertical="center" wrapText="1"/>
    </xf>
    <xf numFmtId="0" fontId="37" fillId="23" borderId="30" xfId="0" applyFont="1" applyFill="1" applyBorder="1" applyAlignment="1">
      <alignment vertical="center" wrapText="1"/>
    </xf>
    <xf numFmtId="0" fontId="10" fillId="2" borderId="16" xfId="0" applyFont="1" applyFill="1" applyBorder="1" applyAlignment="1">
      <alignment horizontal="center" vertical="center" wrapText="1"/>
    </xf>
    <xf numFmtId="0" fontId="10" fillId="9" borderId="16" xfId="0" applyFont="1" applyFill="1" applyBorder="1" applyAlignment="1">
      <alignment horizontal="left" vertical="center" wrapText="1"/>
    </xf>
    <xf numFmtId="0" fontId="10" fillId="25" borderId="16" xfId="0" applyFont="1" applyFill="1" applyBorder="1" applyAlignment="1">
      <alignment horizontal="center" vertical="center" wrapText="1"/>
    </xf>
    <xf numFmtId="0" fontId="10" fillId="23" borderId="32" xfId="0" applyFont="1" applyFill="1" applyBorder="1" applyAlignment="1">
      <alignment vertical="center" wrapText="1"/>
    </xf>
    <xf numFmtId="0" fontId="37" fillId="23" borderId="32" xfId="0" applyFont="1" applyFill="1" applyBorder="1" applyAlignment="1">
      <alignment vertical="center" wrapText="1"/>
    </xf>
    <xf numFmtId="0" fontId="37" fillId="23" borderId="33" xfId="0" applyFont="1" applyFill="1" applyBorder="1" applyAlignment="1">
      <alignment vertical="center" wrapText="1"/>
    </xf>
    <xf numFmtId="0" fontId="18" fillId="3" borderId="16" xfId="0" applyFont="1" applyFill="1" applyBorder="1" applyAlignment="1">
      <alignment horizontal="center" vertical="center" wrapText="1"/>
    </xf>
    <xf numFmtId="58" fontId="18" fillId="2" borderId="16" xfId="0" applyNumberFormat="1" applyFont="1" applyFill="1" applyBorder="1" applyAlignment="1">
      <alignment horizontal="center" vertical="center" wrapText="1"/>
    </xf>
    <xf numFmtId="0" fontId="18" fillId="11" borderId="16" xfId="0" applyFont="1" applyFill="1" applyBorder="1" applyAlignment="1">
      <alignment horizontal="left" vertical="center" wrapText="1"/>
    </xf>
    <xf numFmtId="0" fontId="18" fillId="11" borderId="16" xfId="0" applyFont="1" applyFill="1" applyBorder="1" applyAlignment="1">
      <alignment horizontal="center" vertical="center" wrapText="1"/>
    </xf>
    <xf numFmtId="0" fontId="18" fillId="9" borderId="16" xfId="0" applyFont="1" applyFill="1" applyBorder="1" applyAlignment="1">
      <alignment horizontal="center" vertical="center" wrapText="1"/>
    </xf>
    <xf numFmtId="0" fontId="11" fillId="26" borderId="16" xfId="0" applyFont="1" applyFill="1" applyBorder="1" applyAlignment="1">
      <alignment horizontal="center" vertical="center" wrapText="1"/>
    </xf>
    <xf numFmtId="0" fontId="11" fillId="9" borderId="16" xfId="0" applyFont="1" applyFill="1" applyBorder="1" applyAlignment="1">
      <alignment horizontal="center" vertical="center" wrapText="1"/>
    </xf>
    <xf numFmtId="0" fontId="0" fillId="0" borderId="13" xfId="0" applyBorder="1"/>
    <xf numFmtId="0" fontId="26" fillId="7" borderId="33" xfId="0" applyFont="1" applyFill="1" applyBorder="1" applyAlignment="1">
      <alignment horizontal="center" vertical="center"/>
    </xf>
    <xf numFmtId="0" fontId="26" fillId="7" borderId="16" xfId="0" applyFont="1" applyFill="1" applyBorder="1" applyAlignment="1">
      <alignment horizontal="center" vertical="center"/>
    </xf>
    <xf numFmtId="179" fontId="26" fillId="7" borderId="16" xfId="56" applyNumberFormat="1" applyFont="1" applyFill="1" applyBorder="1" applyAlignment="1">
      <alignment horizontal="center" vertical="center"/>
    </xf>
    <xf numFmtId="58" fontId="9" fillId="7" borderId="16" xfId="0" applyNumberFormat="1" applyFont="1" applyFill="1" applyBorder="1" applyAlignment="1">
      <alignment horizontal="center"/>
    </xf>
    <xf numFmtId="182" fontId="9" fillId="7" borderId="16" xfId="0" applyNumberFormat="1" applyFont="1" applyFill="1" applyBorder="1" applyAlignment="1">
      <alignment horizontal="center" vertical="center"/>
    </xf>
    <xf numFmtId="15" fontId="26" fillId="7" borderId="16" xfId="0" applyNumberFormat="1" applyFont="1" applyFill="1" applyBorder="1" applyAlignment="1">
      <alignment horizontal="center" vertical="center"/>
    </xf>
    <xf numFmtId="0" fontId="38" fillId="7" borderId="16" xfId="56" applyFont="1" applyFill="1" applyBorder="1" applyAlignment="1">
      <alignment horizontal="center" vertical="center"/>
    </xf>
    <xf numFmtId="0" fontId="9" fillId="7" borderId="16" xfId="0" applyFont="1" applyFill="1" applyBorder="1" applyAlignment="1">
      <alignment horizontal="left" vertical="center" wrapText="1"/>
    </xf>
    <xf numFmtId="0" fontId="9" fillId="7" borderId="16" xfId="0" applyFont="1" applyFill="1" applyBorder="1" applyAlignment="1">
      <alignment horizontal="center" vertical="center" wrapText="1"/>
    </xf>
    <xf numFmtId="0" fontId="0" fillId="7" borderId="16" xfId="0" applyFill="1" applyBorder="1" applyAlignment="1">
      <alignment wrapText="1"/>
    </xf>
    <xf numFmtId="0" fontId="9" fillId="7" borderId="16" xfId="0" applyFont="1" applyFill="1" applyBorder="1" applyAlignment="1">
      <alignment horizontal="center" vertical="center"/>
    </xf>
    <xf numFmtId="58" fontId="9" fillId="7" borderId="16" xfId="0" applyNumberFormat="1" applyFont="1" applyFill="1" applyBorder="1" applyAlignment="1">
      <alignment horizontal="center" vertical="center"/>
    </xf>
    <xf numFmtId="0" fontId="0" fillId="7" borderId="16" xfId="0" applyFill="1" applyBorder="1" applyAlignment="1">
      <alignment horizontal="center"/>
    </xf>
    <xf numFmtId="0" fontId="39" fillId="7" borderId="16" xfId="6" applyFont="1" applyFill="1" applyBorder="1" applyAlignment="1">
      <alignment horizontal="center" vertical="center"/>
    </xf>
    <xf numFmtId="183" fontId="26" fillId="7" borderId="16" xfId="0" applyNumberFormat="1" applyFont="1" applyFill="1" applyBorder="1" applyAlignment="1">
      <alignment horizontal="center" vertical="center"/>
    </xf>
    <xf numFmtId="0" fontId="40" fillId="7" borderId="16" xfId="0" applyFont="1" applyFill="1" applyBorder="1" applyAlignment="1">
      <alignment horizontal="center" vertical="center" wrapText="1"/>
    </xf>
    <xf numFmtId="0" fontId="9" fillId="7" borderId="34" xfId="0" applyFont="1" applyFill="1" applyBorder="1" applyAlignment="1">
      <alignment horizontal="center"/>
    </xf>
    <xf numFmtId="0" fontId="26" fillId="7" borderId="16" xfId="0" applyFont="1" applyFill="1" applyBorder="1" applyAlignment="1">
      <alignment horizontal="center" vertical="center" wrapText="1"/>
    </xf>
    <xf numFmtId="179" fontId="26" fillId="7" borderId="16" xfId="56" applyNumberFormat="1" applyFont="1" applyFill="1" applyBorder="1" applyAlignment="1">
      <alignment horizontal="center" vertical="center" wrapText="1"/>
    </xf>
    <xf numFmtId="58" fontId="9" fillId="7" borderId="16" xfId="0" applyNumberFormat="1" applyFont="1" applyFill="1" applyBorder="1" applyAlignment="1">
      <alignment horizontal="center" vertical="center" wrapText="1"/>
    </xf>
    <xf numFmtId="182" fontId="9" fillId="7" borderId="16" xfId="0" applyNumberFormat="1" applyFont="1" applyFill="1" applyBorder="1" applyAlignment="1">
      <alignment horizontal="center" vertical="center" wrapText="1"/>
    </xf>
    <xf numFmtId="15" fontId="26" fillId="7" borderId="16" xfId="0" applyNumberFormat="1" applyFont="1" applyFill="1" applyBorder="1" applyAlignment="1">
      <alignment horizontal="center" vertical="center" wrapText="1"/>
    </xf>
    <xf numFmtId="0" fontId="38" fillId="7" borderId="16" xfId="56" applyFont="1" applyFill="1" applyBorder="1" applyAlignment="1">
      <alignment horizontal="center" vertical="center" wrapText="1"/>
    </xf>
    <xf numFmtId="0" fontId="0" fillId="7" borderId="16" xfId="0" applyFill="1" applyBorder="1" applyAlignment="1">
      <alignment horizontal="center" vertical="center" wrapText="1"/>
    </xf>
    <xf numFmtId="0" fontId="39" fillId="7" borderId="16" xfId="6" applyFont="1" applyFill="1" applyBorder="1" applyAlignment="1">
      <alignment horizontal="center" vertical="center" wrapText="1"/>
    </xf>
    <xf numFmtId="183" fontId="26" fillId="7" borderId="16" xfId="0" applyNumberFormat="1" applyFont="1" applyFill="1" applyBorder="1" applyAlignment="1">
      <alignment horizontal="center" vertical="center" wrapText="1"/>
    </xf>
    <xf numFmtId="0" fontId="11" fillId="7" borderId="16" xfId="0" applyFont="1" applyFill="1" applyBorder="1" applyAlignment="1">
      <alignment horizontal="center" vertical="center" wrapText="1"/>
    </xf>
    <xf numFmtId="58" fontId="0" fillId="24" borderId="0" xfId="0" applyNumberFormat="1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0" fillId="23" borderId="39" xfId="0" applyFont="1" applyFill="1" applyBorder="1" applyAlignment="1">
      <alignment horizontal="center" vertical="center" wrapText="1"/>
    </xf>
    <xf numFmtId="0" fontId="0" fillId="0" borderId="53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10" fillId="23" borderId="34" xfId="0" applyFont="1" applyFill="1" applyBorder="1" applyAlignment="1">
      <alignment horizontal="center" vertical="center" wrapText="1"/>
    </xf>
    <xf numFmtId="0" fontId="10" fillId="2" borderId="39" xfId="0" applyFont="1" applyFill="1" applyBorder="1" applyAlignment="1">
      <alignment horizontal="center" vertical="center" wrapText="1"/>
    </xf>
    <xf numFmtId="0" fontId="10" fillId="9" borderId="39" xfId="0" applyFont="1" applyFill="1" applyBorder="1" applyAlignment="1">
      <alignment horizontal="center" vertical="center" wrapText="1"/>
    </xf>
    <xf numFmtId="0" fontId="10" fillId="25" borderId="35" xfId="0" applyFont="1" applyFill="1" applyBorder="1" applyAlignment="1">
      <alignment horizontal="center" vertical="center" wrapText="1"/>
    </xf>
    <xf numFmtId="0" fontId="10" fillId="25" borderId="29" xfId="0" applyFont="1" applyFill="1" applyBorder="1" applyAlignment="1">
      <alignment horizontal="center" vertical="center" wrapText="1"/>
    </xf>
    <xf numFmtId="0" fontId="10" fillId="25" borderId="30" xfId="0" applyFont="1" applyFill="1" applyBorder="1" applyAlignment="1">
      <alignment horizontal="center" vertical="center" wrapText="1"/>
    </xf>
    <xf numFmtId="0" fontId="18" fillId="9" borderId="39" xfId="0" applyFont="1" applyFill="1" applyBorder="1" applyAlignment="1">
      <alignment horizontal="center" vertical="center" wrapText="1"/>
    </xf>
    <xf numFmtId="0" fontId="18" fillId="3" borderId="39" xfId="0" applyFont="1" applyFill="1" applyBorder="1" applyAlignment="1">
      <alignment horizontal="center" vertical="center" wrapText="1"/>
    </xf>
    <xf numFmtId="0" fontId="18" fillId="2" borderId="39" xfId="0" applyFont="1" applyFill="1" applyBorder="1" applyAlignment="1">
      <alignment horizontal="center" vertical="center" wrapText="1"/>
    </xf>
    <xf numFmtId="58" fontId="18" fillId="2" borderId="39" xfId="0" applyNumberFormat="1" applyFont="1" applyFill="1" applyBorder="1" applyAlignment="1">
      <alignment horizontal="center" vertical="center" wrapText="1"/>
    </xf>
    <xf numFmtId="0" fontId="18" fillId="11" borderId="39" xfId="0" applyFont="1" applyFill="1" applyBorder="1" applyAlignment="1">
      <alignment horizontal="center" vertical="center" wrapText="1"/>
    </xf>
    <xf numFmtId="0" fontId="11" fillId="26" borderId="39" xfId="0" applyFont="1" applyFill="1" applyBorder="1" applyAlignment="1">
      <alignment horizontal="center" vertical="center" wrapText="1"/>
    </xf>
    <xf numFmtId="0" fontId="11" fillId="26" borderId="54" xfId="0" applyFont="1" applyFill="1" applyBorder="1" applyAlignment="1">
      <alignment horizontal="center" vertical="center" wrapText="1"/>
    </xf>
    <xf numFmtId="0" fontId="11" fillId="9" borderId="39" xfId="0" applyFont="1" applyFill="1" applyBorder="1" applyAlignment="1">
      <alignment horizontal="center" vertical="center" wrapText="1"/>
    </xf>
    <xf numFmtId="0" fontId="18" fillId="9" borderId="55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11" fillId="26" borderId="32" xfId="0" applyFont="1" applyFill="1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26" fillId="24" borderId="16" xfId="0" applyFont="1" applyFill="1" applyBorder="1" applyAlignment="1">
      <alignment horizontal="center" vertical="center" wrapText="1"/>
    </xf>
    <xf numFmtId="0" fontId="26" fillId="0" borderId="16" xfId="0" applyFont="1" applyBorder="1" applyAlignment="1">
      <alignment horizontal="center" vertical="center" wrapText="1"/>
    </xf>
    <xf numFmtId="0" fontId="9" fillId="24" borderId="16" xfId="0" applyFont="1" applyFill="1" applyBorder="1" applyAlignment="1">
      <alignment horizontal="center" vertical="center" wrapText="1"/>
    </xf>
    <xf numFmtId="179" fontId="26" fillId="0" borderId="16" xfId="56" applyNumberFormat="1" applyFont="1" applyBorder="1" applyAlignment="1">
      <alignment horizontal="center" vertical="center" wrapText="1"/>
    </xf>
    <xf numFmtId="58" fontId="9" fillId="24" borderId="16" xfId="0" applyNumberFormat="1" applyFont="1" applyFill="1" applyBorder="1" applyAlignment="1">
      <alignment horizontal="center" vertical="center" wrapText="1"/>
    </xf>
    <xf numFmtId="182" fontId="9" fillId="0" borderId="16" xfId="0" applyNumberFormat="1" applyFont="1" applyBorder="1" applyAlignment="1">
      <alignment horizontal="center" vertical="center" wrapText="1"/>
    </xf>
    <xf numFmtId="15" fontId="26" fillId="0" borderId="16" xfId="0" applyNumberFormat="1" applyFont="1" applyBorder="1" applyAlignment="1">
      <alignment horizontal="center" vertical="center" wrapText="1"/>
    </xf>
    <xf numFmtId="0" fontId="38" fillId="0" borderId="16" xfId="56" applyFont="1" applyBorder="1" applyAlignment="1">
      <alignment horizontal="center" vertical="center" wrapText="1"/>
    </xf>
    <xf numFmtId="58" fontId="9" fillId="0" borderId="16" xfId="0" applyNumberFormat="1" applyFont="1" applyBorder="1" applyAlignment="1">
      <alignment horizontal="center" vertical="center" wrapText="1"/>
    </xf>
    <xf numFmtId="0" fontId="26" fillId="14" borderId="16" xfId="6" applyFont="1" applyFill="1" applyBorder="1" applyAlignment="1">
      <alignment horizontal="center" vertical="center" wrapText="1"/>
    </xf>
    <xf numFmtId="0" fontId="39" fillId="0" borderId="16" xfId="6" applyFont="1" applyFill="1" applyBorder="1" applyAlignment="1">
      <alignment horizontal="center" vertical="center" wrapText="1"/>
    </xf>
    <xf numFmtId="183" fontId="26" fillId="0" borderId="16" xfId="0" applyNumberFormat="1" applyFont="1" applyBorder="1" applyAlignment="1">
      <alignment horizontal="center" vertical="center" wrapText="1"/>
    </xf>
    <xf numFmtId="0" fontId="9" fillId="27" borderId="16" xfId="0" applyFont="1" applyFill="1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0" fillId="0" borderId="56" xfId="0" applyFill="1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0" fillId="0" borderId="47" xfId="0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41" fillId="0" borderId="0" xfId="0" applyFont="1" applyAlignment="1">
      <alignment horizontal="center" vertical="center"/>
    </xf>
    <xf numFmtId="0" fontId="9" fillId="24" borderId="0" xfId="0" applyFont="1" applyFill="1" applyAlignment="1">
      <alignment horizontal="center"/>
    </xf>
    <xf numFmtId="0" fontId="9" fillId="24" borderId="0" xfId="0" applyFont="1" applyFill="1" applyAlignment="1">
      <alignment horizontal="center" vertical="center"/>
    </xf>
    <xf numFmtId="0" fontId="42" fillId="28" borderId="0" xfId="0" applyFont="1" applyFill="1" applyAlignment="1">
      <alignment horizontal="center"/>
    </xf>
    <xf numFmtId="0" fontId="37" fillId="29" borderId="39" xfId="0" applyFont="1" applyFill="1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37" fillId="29" borderId="17" xfId="0" applyFont="1" applyFill="1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40" fillId="30" borderId="39" xfId="0" applyFont="1" applyFill="1" applyBorder="1" applyAlignment="1">
      <alignment horizontal="center" vertical="center" wrapText="1"/>
    </xf>
    <xf numFmtId="0" fontId="40" fillId="2" borderId="39" xfId="0" applyFont="1" applyFill="1" applyBorder="1" applyAlignment="1">
      <alignment horizontal="center" vertical="center" wrapText="1"/>
    </xf>
    <xf numFmtId="0" fontId="3" fillId="2" borderId="39" xfId="0" applyFont="1" applyFill="1" applyBorder="1" applyAlignment="1">
      <alignment horizontal="center" vertical="center" wrapText="1"/>
    </xf>
    <xf numFmtId="0" fontId="0" fillId="0" borderId="37" xfId="0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3" fillId="30" borderId="39" xfId="0" applyFont="1" applyFill="1" applyBorder="1" applyAlignment="1">
      <alignment horizontal="center" vertical="center" wrapText="1"/>
    </xf>
    <xf numFmtId="0" fontId="3" fillId="30" borderId="53" xfId="0" applyFont="1" applyFill="1" applyBorder="1" applyAlignment="1">
      <alignment horizontal="center" vertical="center" wrapText="1"/>
    </xf>
    <xf numFmtId="0" fontId="0" fillId="0" borderId="46" xfId="0" applyBorder="1" applyAlignment="1">
      <alignment horizontal="center" vertical="center" wrapText="1"/>
    </xf>
    <xf numFmtId="0" fontId="15" fillId="13" borderId="59" xfId="0" applyFont="1" applyFill="1" applyBorder="1" applyAlignment="1">
      <alignment horizontal="center" vertical="center" wrapText="1"/>
    </xf>
    <xf numFmtId="0" fontId="15" fillId="13" borderId="20" xfId="0" applyFont="1" applyFill="1" applyBorder="1" applyAlignment="1">
      <alignment horizontal="center" vertical="center" wrapText="1"/>
    </xf>
    <xf numFmtId="15" fontId="26" fillId="14" borderId="16" xfId="0" applyNumberFormat="1" applyFont="1" applyFill="1" applyBorder="1" applyAlignment="1">
      <alignment horizontal="center" vertical="center" wrapText="1"/>
    </xf>
    <xf numFmtId="0" fontId="26" fillId="14" borderId="52" xfId="0" applyFont="1" applyFill="1" applyBorder="1" applyAlignment="1">
      <alignment horizontal="center" vertical="center" wrapText="1"/>
    </xf>
    <xf numFmtId="0" fontId="26" fillId="14" borderId="47" xfId="0" applyFont="1" applyFill="1" applyBorder="1" applyAlignment="1">
      <alignment horizontal="center" vertical="center" wrapText="1"/>
    </xf>
    <xf numFmtId="0" fontId="0" fillId="24" borderId="16" xfId="0" applyFill="1" applyBorder="1" applyAlignment="1">
      <alignment horizontal="center" vertical="center" wrapText="1"/>
    </xf>
    <xf numFmtId="15" fontId="9" fillId="24" borderId="16" xfId="0" applyNumberFormat="1" applyFont="1" applyFill="1" applyBorder="1" applyAlignment="1">
      <alignment horizontal="center" vertical="center" wrapText="1"/>
    </xf>
    <xf numFmtId="0" fontId="0" fillId="24" borderId="52" xfId="0" applyFill="1" applyBorder="1" applyAlignment="1">
      <alignment horizontal="center" vertical="center" wrapText="1"/>
    </xf>
    <xf numFmtId="0" fontId="9" fillId="24" borderId="47" xfId="0" applyFont="1" applyFill="1" applyBorder="1" applyAlignment="1">
      <alignment horizontal="center" vertical="center" wrapText="1"/>
    </xf>
    <xf numFmtId="0" fontId="9" fillId="24" borderId="52" xfId="0" applyFont="1" applyFill="1" applyBorder="1" applyAlignment="1">
      <alignment horizontal="center" vertical="center" wrapText="1"/>
    </xf>
    <xf numFmtId="0" fontId="43" fillId="28" borderId="16" xfId="0" applyFont="1" applyFill="1" applyBorder="1" applyAlignment="1">
      <alignment horizontal="center" vertical="center" wrapText="1"/>
    </xf>
    <xf numFmtId="0" fontId="16" fillId="28" borderId="16" xfId="0" applyFont="1" applyFill="1" applyBorder="1" applyAlignment="1">
      <alignment horizontal="center" vertical="center" wrapText="1"/>
    </xf>
    <xf numFmtId="0" fontId="42" fillId="28" borderId="16" xfId="0" applyFont="1" applyFill="1" applyBorder="1" applyAlignment="1">
      <alignment horizontal="center" vertical="center" wrapText="1"/>
    </xf>
    <xf numFmtId="15" fontId="42" fillId="28" borderId="16" xfId="0" applyNumberFormat="1" applyFont="1" applyFill="1" applyBorder="1" applyAlignment="1">
      <alignment horizontal="center" vertical="center" wrapText="1"/>
    </xf>
    <xf numFmtId="0" fontId="43" fillId="28" borderId="52" xfId="0" applyFont="1" applyFill="1" applyBorder="1" applyAlignment="1">
      <alignment horizontal="center" vertical="center" wrapText="1"/>
    </xf>
    <xf numFmtId="0" fontId="42" fillId="28" borderId="47" xfId="0" applyFont="1" applyFill="1" applyBorder="1" applyAlignment="1">
      <alignment horizontal="center" vertical="center" wrapText="1"/>
    </xf>
    <xf numFmtId="0" fontId="9" fillId="0" borderId="0" xfId="0" applyFont="1" applyFill="1" applyAlignment="1">
      <alignment horizontal="center"/>
    </xf>
    <xf numFmtId="0" fontId="26" fillId="0" borderId="16" xfId="0" applyFont="1" applyFill="1" applyBorder="1" applyAlignment="1">
      <alignment horizontal="center" vertical="center" wrapText="1"/>
    </xf>
    <xf numFmtId="58" fontId="26" fillId="0" borderId="16" xfId="0" applyNumberFormat="1" applyFont="1" applyFill="1" applyBorder="1" applyAlignment="1">
      <alignment horizontal="center" vertical="center" wrapText="1"/>
    </xf>
    <xf numFmtId="15" fontId="26" fillId="0" borderId="16" xfId="0" applyNumberFormat="1" applyFont="1" applyFill="1" applyBorder="1" applyAlignment="1">
      <alignment horizontal="center" vertical="center" wrapText="1"/>
    </xf>
    <xf numFmtId="0" fontId="26" fillId="0" borderId="52" xfId="0" applyFont="1" applyFill="1" applyBorder="1" applyAlignment="1">
      <alignment horizontal="center" vertical="center" wrapText="1"/>
    </xf>
    <xf numFmtId="0" fontId="26" fillId="0" borderId="47" xfId="0" applyFont="1" applyFill="1" applyBorder="1" applyAlignment="1">
      <alignment horizontal="center" vertical="center" wrapText="1"/>
    </xf>
    <xf numFmtId="0" fontId="0" fillId="30" borderId="0" xfId="0" applyFill="1" applyAlignment="1">
      <alignment horizontal="center"/>
    </xf>
    <xf numFmtId="58" fontId="0" fillId="0" borderId="0" xfId="0" applyNumberFormat="1" applyAlignment="1">
      <alignment horizontal="center"/>
    </xf>
    <xf numFmtId="58" fontId="0" fillId="0" borderId="0" xfId="0" applyNumberForma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5" fillId="13" borderId="0" xfId="0" applyFont="1" applyFill="1" applyAlignment="1">
      <alignment horizontal="center" vertical="center" wrapText="1"/>
    </xf>
    <xf numFmtId="0" fontId="16" fillId="7" borderId="16" xfId="0" applyFont="1" applyFill="1" applyBorder="1" applyAlignment="1">
      <alignment horizontal="center" vertical="center" wrapText="1"/>
    </xf>
    <xf numFmtId="15" fontId="16" fillId="7" borderId="16" xfId="0" applyNumberFormat="1" applyFont="1" applyFill="1" applyBorder="1" applyAlignment="1">
      <alignment horizontal="center" vertical="center" wrapText="1"/>
    </xf>
    <xf numFmtId="15" fontId="11" fillId="7" borderId="16" xfId="0" applyNumberFormat="1" applyFont="1" applyFill="1" applyBorder="1" applyAlignment="1">
      <alignment horizontal="center" vertical="center" wrapText="1"/>
    </xf>
    <xf numFmtId="58" fontId="11" fillId="7" borderId="16" xfId="0" applyNumberFormat="1" applyFont="1" applyFill="1" applyBorder="1" applyAlignment="1">
      <alignment horizontal="center" vertical="center" wrapText="1"/>
    </xf>
    <xf numFmtId="0" fontId="11" fillId="7" borderId="52" xfId="0" applyFont="1" applyFill="1" applyBorder="1" applyAlignment="1">
      <alignment horizontal="center" vertical="center" wrapText="1"/>
    </xf>
    <xf numFmtId="0" fontId="11" fillId="7" borderId="47" xfId="0" applyFont="1" applyFill="1" applyBorder="1" applyAlignment="1">
      <alignment horizontal="center" vertical="center" wrapText="1"/>
    </xf>
    <xf numFmtId="0" fontId="9" fillId="0" borderId="16" xfId="0" applyFont="1" applyBorder="1" applyAlignment="1">
      <alignment horizontal="center"/>
    </xf>
    <xf numFmtId="0" fontId="9" fillId="24" borderId="16" xfId="0" applyFont="1" applyFill="1" applyBorder="1" applyAlignment="1">
      <alignment horizontal="center"/>
    </xf>
    <xf numFmtId="0" fontId="9" fillId="0" borderId="16" xfId="0" applyFont="1" applyFill="1" applyBorder="1" applyAlignment="1">
      <alignment horizontal="center"/>
    </xf>
    <xf numFmtId="0" fontId="11" fillId="24" borderId="16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15" fontId="11" fillId="0" borderId="16" xfId="0" applyNumberFormat="1" applyFont="1" applyBorder="1" applyAlignment="1">
      <alignment horizontal="center" vertical="center" wrapText="1"/>
    </xf>
    <xf numFmtId="0" fontId="16" fillId="24" borderId="16" xfId="0" applyFont="1" applyFill="1" applyBorder="1" applyAlignment="1">
      <alignment horizontal="center" vertical="center" wrapText="1"/>
    </xf>
    <xf numFmtId="58" fontId="11" fillId="0" borderId="16" xfId="0" applyNumberFormat="1" applyFont="1" applyBorder="1" applyAlignment="1">
      <alignment horizontal="center" vertical="center" wrapText="1"/>
    </xf>
    <xf numFmtId="0" fontId="11" fillId="27" borderId="16" xfId="0" applyFont="1" applyFill="1" applyBorder="1" applyAlignment="1">
      <alignment horizontal="center" vertical="center" wrapText="1"/>
    </xf>
    <xf numFmtId="0" fontId="11" fillId="0" borderId="52" xfId="0" applyFont="1" applyBorder="1" applyAlignment="1">
      <alignment horizontal="center" vertical="center" wrapText="1"/>
    </xf>
    <xf numFmtId="0" fontId="11" fillId="0" borderId="47" xfId="0" applyFont="1" applyBorder="1" applyAlignment="1">
      <alignment horizontal="center" vertical="center" wrapText="1"/>
    </xf>
    <xf numFmtId="15" fontId="16" fillId="24" borderId="16" xfId="0" applyNumberFormat="1" applyFont="1" applyFill="1" applyBorder="1" applyAlignment="1">
      <alignment horizontal="center" vertical="center" wrapText="1"/>
    </xf>
    <xf numFmtId="15" fontId="11" fillId="24" borderId="16" xfId="0" applyNumberFormat="1" applyFont="1" applyFill="1" applyBorder="1" applyAlignment="1">
      <alignment horizontal="center" vertical="center" wrapText="1"/>
    </xf>
    <xf numFmtId="58" fontId="11" fillId="24" borderId="16" xfId="0" applyNumberFormat="1" applyFont="1" applyFill="1" applyBorder="1" applyAlignment="1">
      <alignment horizontal="center" vertical="center" wrapText="1"/>
    </xf>
    <xf numFmtId="0" fontId="11" fillId="24" borderId="52" xfId="0" applyFont="1" applyFill="1" applyBorder="1" applyAlignment="1">
      <alignment horizontal="center" vertical="center" wrapText="1"/>
    </xf>
    <xf numFmtId="0" fontId="11" fillId="24" borderId="47" xfId="0" applyFont="1" applyFill="1" applyBorder="1" applyAlignment="1">
      <alignment horizontal="center" vertical="center" wrapText="1"/>
    </xf>
    <xf numFmtId="0" fontId="11" fillId="0" borderId="16" xfId="0" applyFont="1" applyFill="1" applyBorder="1" applyAlignment="1">
      <alignment horizontal="center"/>
    </xf>
    <xf numFmtId="15" fontId="11" fillId="0" borderId="16" xfId="0" applyNumberFormat="1" applyFont="1" applyFill="1" applyBorder="1" applyAlignment="1">
      <alignment horizontal="center"/>
    </xf>
    <xf numFmtId="15" fontId="9" fillId="0" borderId="16" xfId="0" applyNumberFormat="1" applyFont="1" applyFill="1" applyBorder="1" applyAlignment="1">
      <alignment horizontal="center"/>
    </xf>
    <xf numFmtId="0" fontId="18" fillId="0" borderId="16" xfId="0" applyFont="1" applyFill="1" applyBorder="1" applyAlignment="1">
      <alignment horizontal="center"/>
    </xf>
    <xf numFmtId="58" fontId="11" fillId="0" borderId="16" xfId="0" applyNumberFormat="1" applyFont="1" applyFill="1" applyBorder="1" applyAlignment="1">
      <alignment horizontal="center"/>
    </xf>
    <xf numFmtId="0" fontId="11" fillId="27" borderId="16" xfId="0" applyFont="1" applyFill="1" applyBorder="1" applyAlignment="1">
      <alignment horizontal="center" vertical="center"/>
    </xf>
    <xf numFmtId="0" fontId="9" fillId="24" borderId="16" xfId="0" applyFont="1" applyFill="1" applyBorder="1" applyAlignment="1" quotePrefix="1">
      <alignment horizontal="center" vertical="center" wrapText="1"/>
    </xf>
    <xf numFmtId="0" fontId="42" fillId="28" borderId="16" xfId="0" applyFont="1" applyFill="1" applyBorder="1" applyAlignment="1" quotePrefix="1">
      <alignment horizontal="center" vertical="center" wrapText="1"/>
    </xf>
  </cellXfs>
  <cellStyles count="58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Normal 16 2" xfId="49"/>
    <cellStyle name="Normal 16 2 2" xfId="50"/>
    <cellStyle name="Normal 2" xfId="51"/>
    <cellStyle name="Normal 3" xfId="52"/>
    <cellStyle name="Normal 4" xfId="53"/>
    <cellStyle name="Normal 5" xfId="54"/>
    <cellStyle name="Normal 6" xfId="55"/>
    <cellStyle name="Normal 7" xfId="56"/>
    <cellStyle name="Normal 8" xfId="57"/>
  </cellStyles>
  <dxfs count="40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color rgb="FF006100"/>
      </font>
      <fill>
        <patternFill patternType="solid">
          <bgColor rgb="FFC6EFCE"/>
        </patternFill>
      </fill>
    </dxf>
    <dxf>
      <fill>
        <patternFill patternType="none"/>
      </fill>
    </dxf>
    <dxf>
      <fill>
        <patternFill patternType="solid">
          <bgColor theme="9" tint="0.399548326059755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theme="9" tint="0.399487289040803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theme="9" tint="0.599963377788629"/>
        </patternFill>
      </fill>
    </dxf>
    <dxf>
      <fill>
        <patternFill patternType="solid">
          <fgColor rgb="FFF4CCCC"/>
        </patternFill>
      </fill>
    </dxf>
    <dxf>
      <fill>
        <patternFill patternType="solid">
          <fgColor rgb="FFFFD966"/>
        </patternFill>
      </fill>
    </dxf>
    <dxf>
      <fill>
        <patternFill patternType="solid">
          <fgColor rgb="FFC6EFCE"/>
        </patternFill>
      </fill>
    </dxf>
    <dxf>
      <font>
        <b val="1"/>
        <color rgb="FF9C0006"/>
      </font>
      <fill>
        <patternFill patternType="solid">
          <fgColor rgb="FFF4CCCC"/>
        </patternFill>
      </fill>
    </dxf>
    <dxf>
      <font>
        <b val="1"/>
        <color rgb="FF000000"/>
      </font>
      <fill>
        <patternFill patternType="solid">
          <fgColor rgb="FFFFD966"/>
        </patternFill>
      </fill>
    </dxf>
    <dxf>
      <font>
        <color rgb="FF9C0006"/>
      </font>
    </dxf>
    <dxf>
      <fill>
        <patternFill patternType="solid">
          <bgColor theme="9" tint="0.599993896298105"/>
        </patternFill>
      </fill>
    </dxf>
    <dxf>
      <fill>
        <patternFill patternType="solid">
          <bgColor theme="6" tint="0.399395733512375"/>
        </patternFill>
      </fill>
    </dxf>
    <dxf>
      <fill>
        <patternFill patternType="solid">
          <bgColor rgb="FFFFC7CE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b val="1"/>
        <color rgb="FF9C6500"/>
      </font>
      <fill>
        <patternFill patternType="solid">
          <bgColor rgb="FFFFF2CC"/>
        </patternFill>
      </fill>
    </dxf>
    <dxf>
      <font>
        <b val="1"/>
        <color rgb="FF9C0006"/>
      </font>
      <fill>
        <patternFill patternType="solid">
          <bgColor rgb="FFF8CBAD"/>
        </patternFill>
      </fill>
    </dxf>
    <dxf>
      <font>
        <color rgb="FF375623"/>
      </font>
      <fill>
        <patternFill patternType="solid">
          <bgColor rgb="FFE2F0D9"/>
        </patternFill>
      </fill>
    </dxf>
    <dxf>
      <font>
        <b val="1"/>
        <color rgb="FFC00000"/>
      </font>
      <fill>
        <patternFill patternType="solid">
          <bgColor rgb="FFF4CCCC"/>
        </patternFill>
      </fill>
    </dxf>
    <dxf>
      <font>
        <b val="1"/>
        <color rgb="FF9C0006"/>
      </font>
      <fill>
        <patternFill patternType="solid">
          <fgColor rgb="FFF4CCCC"/>
        </patternFill>
      </fill>
    </dxf>
    <dxf>
      <font>
        <b val="1"/>
        <color rgb="FF006100"/>
      </font>
      <fill>
        <patternFill patternType="solid">
          <fgColor rgb="FFC6EFCE"/>
        </patternFill>
      </fill>
    </dxf>
    <dxf>
      <font>
        <b val="1"/>
        <color rgb="FF000000"/>
      </font>
      <fill>
        <patternFill patternType="solid">
          <fgColor rgb="FFFFD966"/>
        </patternFill>
      </fill>
    </dxf>
    <dxf>
      <font>
        <color rgb="FF006100"/>
      </font>
      <fill>
        <patternFill patternType="solid">
          <fgColor rgb="FFC6EFCE"/>
        </patternFill>
      </fill>
    </dxf>
    <dxf>
      <fill>
        <patternFill patternType="solid">
          <bgColor theme="5"/>
        </patternFill>
      </fill>
    </dxf>
    <dxf>
      <fill>
        <patternFill patternType="solid">
          <bgColor theme="3" tint="0.799371318704794"/>
        </patternFill>
      </fill>
    </dxf>
    <dxf>
      <alignment wrapText="1"/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alignment wrapTex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wrapTex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wrapTex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wrapTex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wrapTex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wrapTex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wrapText="1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0" Type="http://schemas.openxmlformats.org/officeDocument/2006/relationships/styles" Target="styles.xml"/><Relationship Id="rId3" Type="http://schemas.openxmlformats.org/officeDocument/2006/relationships/worksheet" Target="worksheets/sheet3.xml"/><Relationship Id="rId29" Type="http://schemas.microsoft.com/office/2006/relationships/vbaProject" Target="vbaProject.bin"/><Relationship Id="rId28" Type="http://schemas.openxmlformats.org/officeDocument/2006/relationships/sharedStrings" Target="sharedStrings.xml"/><Relationship Id="rId27" Type="http://schemas.openxmlformats.org/officeDocument/2006/relationships/theme" Target="theme/theme1.xml"/><Relationship Id="rId26" Type="http://schemas.openxmlformats.org/officeDocument/2006/relationships/worksheet" Target="worksheets/sheet26.xml"/><Relationship Id="rId25" Type="http://schemas.openxmlformats.org/officeDocument/2006/relationships/worksheet" Target="worksheets/sheet25.xml"/><Relationship Id="rId24" Type="http://schemas.openxmlformats.org/officeDocument/2006/relationships/worksheet" Target="worksheets/sheet24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en-US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Compliance Status</a:t>
            </a:r>
            <a:endParaRPr lang="en-US"/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'EXECUTIVE DASHBOARD'!$B$9</c:f>
              <c:strCache>
                <c:ptCount val="1"/>
                <c:pt idx="0">
                  <c:v/>
                </c:pt>
              </c:strCache>
            </c:strRef>
          </c:tx>
          <c:spPr>
            <a:ln>
              <a:noFill/>
              <a:prstDash val="solid"/>
            </a:ln>
          </c:spPr>
          <c:explosion val="0"/>
          <c:dPt>
            <c:idx val="0"/>
            <c:bubble3D val="0"/>
            <c:spPr>
              <a:ln>
                <a:noFill/>
                <a:prstDash val="solid"/>
              </a:ln>
            </c:spPr>
          </c:dPt>
          <c:dPt>
            <c:idx val="1"/>
            <c:bubble3D val="0"/>
            <c:spPr>
              <a:ln>
                <a:noFill/>
                <a:prstDash val="solid"/>
              </a:ln>
            </c:spPr>
          </c:dPt>
          <c:dPt>
            <c:idx val="2"/>
            <c:bubble3D val="0"/>
            <c:spPr>
              <a:ln>
                <a:noFill/>
                <a:prstDash val="solid"/>
              </a:ln>
            </c:spPr>
          </c:dPt>
          <c:dPt>
            <c:idx val="3"/>
            <c:bubble3D val="0"/>
            <c:spPr>
              <a:ln>
                <a:noFill/>
                <a:prstDash val="solid"/>
              </a:ln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showLegendKey val="1"/>
            <c:showVal val="1"/>
            <c:showCatName val="1"/>
            <c:showSerName val="1"/>
            <c:showPercent val="1"/>
            <c:showBubbleSize val="1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/>
              </c:ext>
            </c:extLst>
          </c:dLbls>
          <c:cat>
            <c:strRef>
              <c:f>'EXECUTIVE DASHBOARD'!$A$10:$A$13</c:f>
              <c:strCache>
                <c:ptCount val="4"/>
                <c:pt idx="0">
                  <c:v>EXPIRED</c:v>
                </c:pt>
                <c:pt idx="1">
                  <c:v>URGENT</c:v>
                </c:pt>
                <c:pt idx="2">
                  <c:v>WATCH</c:v>
                </c:pt>
                <c:pt idx="3">
                  <c:v>VALID</c:v>
                </c:pt>
              </c:strCache>
            </c:strRef>
          </c:cat>
          <c:val>
            <c:numRef>
              <c:f>'EXECUTIVE DASHBOARD'!$B$10:$B$13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20</c:v>
                </c:pt>
              </c:numCache>
            </c:numRef>
          </c:val>
        </c:ser>
        <c:dLbls>
          <c:showLegendKey val="1"/>
          <c:showVal val="1"/>
          <c:showCatName val="1"/>
          <c:showSerName val="1"/>
          <c:showPercent val="1"/>
          <c:showBubbleSize val="1"/>
          <c:showLeaderLines val="1"/>
        </c:dLbls>
        <c:firstSliceAng val="0"/>
        <c:holeSize val="55"/>
      </c:doughnutChart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23d81b6b-969b-4454-815b-1453e362b91b}"/>
      </c:ext>
    </c:extLst>
  </c:chart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en-US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Company Risk Summary</a:t>
            </a:r>
            <a:endParaRPr lang="en-US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'EXECUTIVE DASHBOARD'!$F$10</c:f>
              <c:strCache>
                <c:ptCount val="1"/>
                <c:pt idx="0">
                  <c:v>Total</c:v>
                </c:pt>
              </c:strCache>
            </c:strRef>
          </c:tx>
          <c:spPr>
            <a:ln w="6350" cap="flat" cmpd="sng" algn="ctr">
              <a:solidFill>
                <a:schemeClr val="lt1"/>
              </a:solidFill>
              <a:prstDash val="solid"/>
              <a:round/>
            </a:ln>
          </c:spPr>
          <c:invertIfNegative val="0"/>
          <c:dLbls>
            <c:delete val="1"/>
          </c:dLbls>
          <c:cat>
            <c:strRef>
              <c:f>'EXECUTIVE DASHBOARD'!$E$11:$E$14</c:f>
              <c:strCache>
                <c:ptCount val="4"/>
                <c:pt idx="0">
                  <c:v>TCC(WIP)</c:v>
                </c:pt>
                <c:pt idx="1">
                  <c:v>AURCO(WIP)</c:v>
                </c:pt>
                <c:pt idx="2">
                  <c:v>AURCO (WIP)</c:v>
                </c:pt>
                <c:pt idx="3">
                  <c:v>TCC</c:v>
                </c:pt>
              </c:strCache>
            </c:strRef>
          </c:cat>
          <c:val>
            <c:numRef>
              <c:f>'EXECUTIVE DASHBOARD'!$F$11:$F$14</c:f>
              <c:numCache>
                <c:formatCode>General</c:formatCode>
                <c:ptCount val="4"/>
                <c:pt idx="0">
                  <c:v>26</c:v>
                </c:pt>
                <c:pt idx="1">
                  <c:v>9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</c:ser>
        <c:ser>
          <c:idx val="1"/>
          <c:order val="1"/>
          <c:tx>
            <c:strRef>
              <c:f>'EXECUTIVE DASHBOARD'!$G$10</c:f>
              <c:strCache>
                <c:ptCount val="1"/>
                <c:pt idx="0">
                  <c:v>Expired</c:v>
                </c:pt>
              </c:strCache>
            </c:strRef>
          </c:tx>
          <c:spPr>
            <a:ln w="6350" cap="flat" cmpd="sng" algn="ctr">
              <a:solidFill>
                <a:schemeClr val="lt1"/>
              </a:solidFill>
              <a:prstDash val="solid"/>
              <a:round/>
            </a:ln>
          </c:spPr>
          <c:invertIfNegative val="0"/>
          <c:dLbls>
            <c:delete val="1"/>
          </c:dLbls>
          <c:cat>
            <c:strRef>
              <c:f>'EXECUTIVE DASHBOARD'!$E$11:$E$14</c:f>
              <c:strCache>
                <c:ptCount val="4"/>
                <c:pt idx="0">
                  <c:v>TCC(WIP)</c:v>
                </c:pt>
                <c:pt idx="1">
                  <c:v>AURCO(WIP)</c:v>
                </c:pt>
                <c:pt idx="2">
                  <c:v>AURCO (WIP)</c:v>
                </c:pt>
                <c:pt idx="3">
                  <c:v>TCC</c:v>
                </c:pt>
              </c:strCache>
            </c:strRef>
          </c:cat>
          <c:val>
            <c:numRef>
              <c:f>'EXECUTIVE DASHBOARD'!$G$11:$G$14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</c:ser>
        <c:ser>
          <c:idx val="2"/>
          <c:order val="2"/>
          <c:tx>
            <c:strRef>
              <c:f>'EXECUTIVE DASHBOARD'!$H$10</c:f>
              <c:strCache>
                <c:ptCount val="1"/>
                <c:pt idx="0">
                  <c:v>Urgent</c:v>
                </c:pt>
              </c:strCache>
            </c:strRef>
          </c:tx>
          <c:spPr>
            <a:ln w="6350" cap="flat" cmpd="sng" algn="ctr">
              <a:solidFill>
                <a:schemeClr val="lt1"/>
              </a:solidFill>
              <a:prstDash val="solid"/>
              <a:round/>
            </a:ln>
          </c:spPr>
          <c:invertIfNegative val="0"/>
          <c:dLbls>
            <c:delete val="1"/>
          </c:dLbls>
          <c:cat>
            <c:strRef>
              <c:f>'EXECUTIVE DASHBOARD'!$E$11:$E$14</c:f>
              <c:strCache>
                <c:ptCount val="4"/>
                <c:pt idx="0">
                  <c:v>TCC(WIP)</c:v>
                </c:pt>
                <c:pt idx="1">
                  <c:v>AURCO(WIP)</c:v>
                </c:pt>
                <c:pt idx="2">
                  <c:v>AURCO (WIP)</c:v>
                </c:pt>
                <c:pt idx="3">
                  <c:v>TCC</c:v>
                </c:pt>
              </c:strCache>
            </c:strRef>
          </c:cat>
          <c:val>
            <c:numRef>
              <c:f>'EXECUTIVE DASHBOARD'!$H$11:$H$14</c:f>
              <c:numCache>
                <c:formatCode>General</c:formatCode>
                <c:ptCount val="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Company</a:t>
                </a:r>
                <a:endParaRPr lang="en-US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00"/>
        <c:crosses val="autoZero"/>
        <c:auto val="1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 rot="-5400000" spcFirstLastPara="0" vertOverflow="ellipsis" vert="horz" wrap="square" anchor="ctr" anchorCtr="1"/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0"/>
        <c:crosses val="autoZero"/>
        <c:crossBetween val="between"/>
      </c:valAx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ba200fb5-9a2d-4daf-bfc1-051bbeec4a76}"/>
      </c:ext>
    </c:extLst>
  </c:chart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en-US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Equipment Types</a:t>
            </a:r>
            <a:endParaRPr lang="en-US"/>
          </a:p>
        </c:rich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'EXECUTIVE DASHBOARD'!$K$10</c:f>
              <c:strCache>
                <c:ptCount val="1"/>
                <c:pt idx="0">
                  <c:v>Total</c:v>
                </c:pt>
              </c:strCache>
            </c:strRef>
          </c:tx>
          <c:spPr>
            <a:ln w="6350" cap="flat" cmpd="sng" algn="ctr">
              <a:solidFill>
                <a:schemeClr val="lt1"/>
              </a:solidFill>
              <a:prstDash val="solid"/>
              <a:round/>
            </a:ln>
          </c:spPr>
          <c:invertIfNegative val="0"/>
          <c:dLbls>
            <c:delete val="1"/>
          </c:dLbls>
          <c:cat>
            <c:strRef>
              <c:f>'EXECUTIVE DASHBOARD'!$J$11:$J$18</c:f>
              <c:strCache>
                <c:ptCount val="8"/>
                <c:pt idx="0">
                  <c:v>DUMP TRUCK</c:v>
                </c:pt>
                <c:pt idx="1">
                  <c:v>CONCRETE VIBRATOR</c:v>
                </c:pt>
                <c:pt idx="2">
                  <c:v>BAR CUTTER</c:v>
                </c:pt>
                <c:pt idx="3">
                  <c:v>BACKHOE LOADER</c:v>
                </c:pt>
                <c:pt idx="4">
                  <c:v>ROLLER COMPACTOR</c:v>
                </c:pt>
                <c:pt idx="5">
                  <c:v>WHEEL LOADER</c:v>
                </c:pt>
                <c:pt idx="6">
                  <c:v>PLATE COMPACTOR</c:v>
                </c:pt>
                <c:pt idx="7">
                  <c:v>BAR FORMING</c:v>
                </c:pt>
              </c:strCache>
            </c:strRef>
          </c:cat>
          <c:val>
            <c:numRef>
              <c:f>'EXECUTIVE DASHBOARD'!$K$11:$K$18</c:f>
              <c:numCache>
                <c:formatCode>General</c:formatCode>
                <c:ptCount val="8"/>
                <c:pt idx="0">
                  <c:v>8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00"/>
        <c:crosses val="autoZero"/>
        <c:auto val="1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0"/>
        <c:crosses val="autoZero"/>
        <c:crossBetween val="between"/>
      </c:valAx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360d77e6-a2b2-45a5-a02b-eaad5fb33fdb}"/>
      </c:ext>
    </c:extLst>
  </c:chart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latin typeface="Trebuchet MS" panose="020B0603020202020204" pitchFamily="34" charset="0"/>
              </a:rPr>
              <a:t>Crane</a:t>
            </a:r>
            <a:r>
              <a:rPr lang="en-US" sz="1800" baseline="0">
                <a:latin typeface="Trebuchet MS" panose="020B0603020202020204" pitchFamily="34" charset="0"/>
              </a:rPr>
              <a:t> Operator Certification </a:t>
            </a:r>
            <a:endParaRPr lang="en-US" sz="1800">
              <a:latin typeface="Trebuchet MS" panose="020B0603020202020204" pitchFamily="34" charset="0"/>
            </a:endParaRPr>
          </a:p>
        </c:rich>
      </c:tx>
      <c:layout/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SUMMARY!$C$3</c:f>
              <c:strCache>
                <c:ptCount val="1"/>
                <c:pt idx="0">
                  <c:v>SA Certified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dLbls>
            <c:spPr>
              <a:noFill/>
              <a:ln>
                <a:noFill/>
                <a:prstDash val="solid"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strRef>
              <c:f>SUMMARY!$B$4:$B$8</c:f>
              <c:strCache>
                <c:ptCount val="5"/>
                <c:pt idx="0">
                  <c:v>ISF</c:v>
                </c:pt>
                <c:pt idx="1">
                  <c:v>MARINE</c:v>
                </c:pt>
                <c:pt idx="2">
                  <c:v>CPD</c:v>
                </c:pt>
                <c:pt idx="3">
                  <c:v>CIPD</c:v>
                </c:pt>
                <c:pt idx="4">
                  <c:v>LOG</c:v>
                </c:pt>
              </c:strCache>
            </c:strRef>
          </c:cat>
          <c:val>
            <c:numRef>
              <c:f>SUMMARY!$C$4:$C$8</c:f>
              <c:numCache>
                <c:formatCode>General</c:formatCode>
                <c:ptCount val="5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strRef>
              <c:f>SUMMARY!$D$3</c:f>
              <c:strCache>
                <c:ptCount val="1"/>
                <c:pt idx="0">
                  <c:v>Non-SA Certified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dLbls>
            <c:spPr>
              <a:noFill/>
              <a:ln>
                <a:noFill/>
                <a:prstDash val="solid"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strRef>
              <c:f>SUMMARY!$B$4:$B$8</c:f>
              <c:strCache>
                <c:ptCount val="5"/>
                <c:pt idx="0">
                  <c:v>ISF</c:v>
                </c:pt>
                <c:pt idx="1">
                  <c:v>MARINE</c:v>
                </c:pt>
                <c:pt idx="2">
                  <c:v>CPD</c:v>
                </c:pt>
                <c:pt idx="3">
                  <c:v>CIPD</c:v>
                </c:pt>
                <c:pt idx="4">
                  <c:v>LOG</c:v>
                </c:pt>
              </c:strCache>
            </c:strRef>
          </c:cat>
          <c:val>
            <c:numRef>
              <c:f>SUMMARY!$D$4:$D$8</c:f>
              <c:numCache>
                <c:formatCode>General</c:formatCode>
                <c:ptCount val="5"/>
                <c:pt idx="0">
                  <c:v>5</c:v>
                </c:pt>
                <c:pt idx="1">
                  <c:v>1</c:v>
                </c:pt>
                <c:pt idx="2">
                  <c:v>21</c:v>
                </c:pt>
                <c:pt idx="3">
                  <c:v>28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tx>
            <c:strRef>
              <c:f>SUMMARY!$E$3</c:f>
              <c:strCache>
                <c:ptCount val="1"/>
                <c:pt idx="0">
                  <c:v> 3rd Party Cert.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dLbls>
            <c:spPr>
              <a:noFill/>
              <a:ln>
                <a:noFill/>
                <a:prstDash val="solid"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strRef>
              <c:f>SUMMARY!$B$4:$B$8</c:f>
              <c:strCache>
                <c:ptCount val="5"/>
                <c:pt idx="0">
                  <c:v>ISF</c:v>
                </c:pt>
                <c:pt idx="1">
                  <c:v>MARINE</c:v>
                </c:pt>
                <c:pt idx="2">
                  <c:v>CPD</c:v>
                </c:pt>
                <c:pt idx="3">
                  <c:v>CIPD</c:v>
                </c:pt>
                <c:pt idx="4">
                  <c:v>LOG</c:v>
                </c:pt>
              </c:strCache>
            </c:strRef>
          </c:cat>
          <c:val>
            <c:numRef>
              <c:f>SUMMARY!$E$4:$E$8</c:f>
              <c:numCache>
                <c:formatCode>General</c:formatCode>
                <c:ptCount val="5"/>
                <c:pt idx="0">
                  <c:v>5</c:v>
                </c:pt>
                <c:pt idx="1">
                  <c:v>1</c:v>
                </c:pt>
                <c:pt idx="2">
                  <c:v>21</c:v>
                </c:pt>
                <c:pt idx="3">
                  <c:v>28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tx>
            <c:strRef>
              <c:f>SUMMARY!$F$3</c:f>
              <c:strCache>
                <c:ptCount val="1"/>
                <c:pt idx="0">
                  <c:v> NO 3rd Party Cert. 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dLbls>
            <c:spPr>
              <a:noFill/>
              <a:ln>
                <a:noFill/>
                <a:prstDash val="solid"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strRef>
              <c:f>SUMMARY!$B$4:$B$8</c:f>
              <c:strCache>
                <c:ptCount val="5"/>
                <c:pt idx="0">
                  <c:v>ISF</c:v>
                </c:pt>
                <c:pt idx="1">
                  <c:v>MARINE</c:v>
                </c:pt>
                <c:pt idx="2">
                  <c:v>CPD</c:v>
                </c:pt>
                <c:pt idx="3">
                  <c:v>CIPD</c:v>
                </c:pt>
                <c:pt idx="4">
                  <c:v>LOG</c:v>
                </c:pt>
              </c:strCache>
            </c:strRef>
          </c:cat>
          <c:val>
            <c:numRef>
              <c:f>SUMMARY!$F$4:$F$8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6807296"/>
        <c:axId val="46825472"/>
      </c:barChart>
      <c:catAx>
        <c:axId val="46807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en-US"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6825472"/>
        <c:crosses val="autoZero"/>
        <c:auto val="1"/>
        <c:lblAlgn val="ctr"/>
        <c:lblOffset val="100"/>
        <c:noMultiLvlLbl val="0"/>
      </c:catAx>
      <c:valAx>
        <c:axId val="4682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en-US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6807296"/>
        <c:crosses val="autoZero"/>
        <c:crossBetween val="between"/>
      </c:valAx>
    </c:plotArea>
    <c:legend>
      <c:legendPos val="b"/>
      <c:layout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en-US"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f133d7a3-b870-4cab-b422-a992fe203007}"/>
      </c:ext>
    </c:extLst>
  </c:chart>
  <c:spPr>
    <a:solidFill>
      <a:schemeClr val="bg1"/>
    </a:solidFill>
    <a:ln w="9525" cap="flat" cmpd="sng" algn="ctr">
      <a:solidFill>
        <a:schemeClr val="tx1"/>
      </a:solidFill>
      <a:prstDash val="solid"/>
      <a:round/>
    </a:ln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latin typeface="Trebuchet MS" panose="020B0603020202020204" pitchFamily="34" charset="0"/>
              </a:rPr>
              <a:t>Rigger Certification </a:t>
            </a:r>
            <a:endParaRPr lang="en-US" sz="1800">
              <a:latin typeface="Trebuchet MS" panose="020B0603020202020204" pitchFamily="34" charset="0"/>
            </a:endParaRPr>
          </a:p>
        </c:rich>
      </c:tx>
      <c:layout/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SUMMARY!$I$3</c:f>
              <c:strCache>
                <c:ptCount val="1"/>
                <c:pt idx="0">
                  <c:v>SA Certified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dLbls>
            <c:spPr>
              <a:noFill/>
              <a:ln>
                <a:noFill/>
                <a:prstDash val="solid"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strRef>
              <c:f>SUMMARY!$H$4:$H$8</c:f>
              <c:strCache>
                <c:ptCount val="5"/>
                <c:pt idx="0">
                  <c:v>ISF</c:v>
                </c:pt>
                <c:pt idx="1">
                  <c:v>MARINE</c:v>
                </c:pt>
                <c:pt idx="2">
                  <c:v>CPD</c:v>
                </c:pt>
                <c:pt idx="3">
                  <c:v>CIPD</c:v>
                </c:pt>
                <c:pt idx="4">
                  <c:v>LOG</c:v>
                </c:pt>
              </c:strCache>
            </c:strRef>
          </c:cat>
          <c:val>
            <c:numRef>
              <c:f>SUMMARY!$I$4:$I$8</c:f>
              <c:numCache>
                <c:formatCode>General</c:formatCode>
                <c:ptCount val="5"/>
                <c:pt idx="0">
                  <c:v>0</c:v>
                </c:pt>
                <c:pt idx="1">
                  <c:v>4</c:v>
                </c:pt>
                <c:pt idx="2">
                  <c:v>2</c:v>
                </c:pt>
                <c:pt idx="3">
                  <c:v>6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strRef>
              <c:f>SUMMARY!$J$3</c:f>
              <c:strCache>
                <c:ptCount val="1"/>
                <c:pt idx="0">
                  <c:v>Non-SA Certified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dLbls>
            <c:spPr>
              <a:noFill/>
              <a:ln>
                <a:noFill/>
                <a:prstDash val="solid"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strRef>
              <c:f>SUMMARY!$H$4:$H$8</c:f>
              <c:strCache>
                <c:ptCount val="5"/>
                <c:pt idx="0">
                  <c:v>ISF</c:v>
                </c:pt>
                <c:pt idx="1">
                  <c:v>MARINE</c:v>
                </c:pt>
                <c:pt idx="2">
                  <c:v>CPD</c:v>
                </c:pt>
                <c:pt idx="3">
                  <c:v>CIPD</c:v>
                </c:pt>
                <c:pt idx="4">
                  <c:v>LOG</c:v>
                </c:pt>
              </c:strCache>
            </c:strRef>
          </c:cat>
          <c:val>
            <c:numRef>
              <c:f>SUMMARY!$J$4:$J$8</c:f>
              <c:numCache>
                <c:formatCode>General</c:formatCode>
                <c:ptCount val="5"/>
                <c:pt idx="0">
                  <c:v>7</c:v>
                </c:pt>
                <c:pt idx="1">
                  <c:v>10</c:v>
                </c:pt>
                <c:pt idx="2">
                  <c:v>19</c:v>
                </c:pt>
                <c:pt idx="3">
                  <c:v>24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tx>
            <c:strRef>
              <c:f>SUMMARY!$K$3</c:f>
              <c:strCache>
                <c:ptCount val="1"/>
                <c:pt idx="0">
                  <c:v>3rd part Cert.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dLbls>
            <c:spPr>
              <a:noFill/>
              <a:ln>
                <a:noFill/>
                <a:prstDash val="solid"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strRef>
              <c:f>SUMMARY!$H$4:$H$8</c:f>
              <c:strCache>
                <c:ptCount val="5"/>
                <c:pt idx="0">
                  <c:v>ISF</c:v>
                </c:pt>
                <c:pt idx="1">
                  <c:v>MARINE</c:v>
                </c:pt>
                <c:pt idx="2">
                  <c:v>CPD</c:v>
                </c:pt>
                <c:pt idx="3">
                  <c:v>CIPD</c:v>
                </c:pt>
                <c:pt idx="4">
                  <c:v>LOG</c:v>
                </c:pt>
              </c:strCache>
            </c:strRef>
          </c:cat>
          <c:val>
            <c:numRef>
              <c:f>SUMMARY!$K$4:$K$8</c:f>
              <c:numCache>
                <c:formatCode>General</c:formatCode>
                <c:ptCount val="5"/>
                <c:pt idx="0">
                  <c:v>7</c:v>
                </c:pt>
                <c:pt idx="1">
                  <c:v>10</c:v>
                </c:pt>
                <c:pt idx="2">
                  <c:v>19</c:v>
                </c:pt>
                <c:pt idx="3">
                  <c:v>24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tx>
            <c:strRef>
              <c:f>SUMMARY!$L$3</c:f>
              <c:strCache>
                <c:ptCount val="1"/>
                <c:pt idx="0">
                  <c:v>NO 3rd Parfty Cert.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dLbls>
            <c:spPr>
              <a:noFill/>
              <a:ln>
                <a:noFill/>
                <a:prstDash val="solid"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strRef>
              <c:f>SUMMARY!$H$4:$H$8</c:f>
              <c:strCache>
                <c:ptCount val="5"/>
                <c:pt idx="0">
                  <c:v>ISF</c:v>
                </c:pt>
                <c:pt idx="1">
                  <c:v>MARINE</c:v>
                </c:pt>
                <c:pt idx="2">
                  <c:v>CPD</c:v>
                </c:pt>
                <c:pt idx="3">
                  <c:v>CIPD</c:v>
                </c:pt>
                <c:pt idx="4">
                  <c:v>LOG</c:v>
                </c:pt>
              </c:strCache>
            </c:strRef>
          </c:cat>
          <c:val>
            <c:numRef>
              <c:f>SUMMARY!$L$4:$L$8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8097536"/>
        <c:axId val="68099072"/>
      </c:barChart>
      <c:catAx>
        <c:axId val="6809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en-US"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099072"/>
        <c:crosses val="autoZero"/>
        <c:auto val="1"/>
        <c:lblAlgn val="ctr"/>
        <c:lblOffset val="100"/>
        <c:noMultiLvlLbl val="0"/>
      </c:catAx>
      <c:valAx>
        <c:axId val="6809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en-US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097536"/>
        <c:crosses val="autoZero"/>
        <c:crossBetween val="between"/>
      </c:valAx>
    </c:plotArea>
    <c:legend>
      <c:legendPos val="b"/>
      <c:layout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en-US"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a522ff56-5cdf-4a4c-ac65-57a7803efecd}"/>
      </c:ext>
    </c:extLst>
  </c:chart>
  <c:spPr>
    <a:solidFill>
      <a:schemeClr val="bg1"/>
    </a:solidFill>
    <a:ln w="9525" cap="flat" cmpd="sng" algn="ctr">
      <a:solidFill>
        <a:schemeClr val="tx1"/>
      </a:solidFill>
      <a:prstDash val="solid"/>
      <a:round/>
    </a:ln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latin typeface="Trebuchet MS" panose="020B0603020202020204" pitchFamily="34" charset="0"/>
              </a:rPr>
              <a:t>HE Operator Certification</a:t>
            </a:r>
            <a:r>
              <a:rPr lang="en-US" sz="1800" baseline="0">
                <a:latin typeface="Trebuchet MS" panose="020B0603020202020204" pitchFamily="34" charset="0"/>
              </a:rPr>
              <a:t> </a:t>
            </a:r>
            <a:endParaRPr lang="en-US" sz="1800">
              <a:latin typeface="Trebuchet MS" panose="020B0603020202020204" pitchFamily="34" charset="0"/>
            </a:endParaRPr>
          </a:p>
        </c:rich>
      </c:tx>
      <c:layout/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SUMMARY!$O$3</c:f>
              <c:strCache>
                <c:ptCount val="1"/>
                <c:pt idx="0">
                  <c:v>SA Certified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dLbls>
            <c:spPr>
              <a:noFill/>
              <a:ln>
                <a:noFill/>
                <a:prstDash val="solid"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strRef>
              <c:f>SUMMARY!$N$4:$N$8</c:f>
              <c:strCache>
                <c:ptCount val="5"/>
                <c:pt idx="0">
                  <c:v>ISF</c:v>
                </c:pt>
                <c:pt idx="1">
                  <c:v>MARINE</c:v>
                </c:pt>
                <c:pt idx="2">
                  <c:v>CPD</c:v>
                </c:pt>
                <c:pt idx="3">
                  <c:v>CIPD</c:v>
                </c:pt>
                <c:pt idx="4">
                  <c:v>LOG</c:v>
                </c:pt>
              </c:strCache>
            </c:strRef>
          </c:cat>
          <c:val>
            <c:numRef>
              <c:f>SUMMARY!$O$4:$O$8</c:f>
              <c:numCache>
                <c:formatCode>General</c:formatCode>
                <c:ptCount val="5"/>
                <c:pt idx="0">
                  <c:v>7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strRef>
              <c:f>SUMMARY!$P$3</c:f>
              <c:strCache>
                <c:ptCount val="1"/>
                <c:pt idx="0">
                  <c:v>Non-SA Certified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dLbls>
            <c:spPr>
              <a:noFill/>
              <a:ln>
                <a:noFill/>
                <a:prstDash val="solid"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strRef>
              <c:f>SUMMARY!$N$4:$N$8</c:f>
              <c:strCache>
                <c:ptCount val="5"/>
                <c:pt idx="0">
                  <c:v>ISF</c:v>
                </c:pt>
                <c:pt idx="1">
                  <c:v>MARINE</c:v>
                </c:pt>
                <c:pt idx="2">
                  <c:v>CPD</c:v>
                </c:pt>
                <c:pt idx="3">
                  <c:v>CIPD</c:v>
                </c:pt>
                <c:pt idx="4">
                  <c:v>LOG</c:v>
                </c:pt>
              </c:strCache>
            </c:strRef>
          </c:cat>
          <c:val>
            <c:numRef>
              <c:f>SUMMARY!$P$4:$P$8</c:f>
              <c:numCache>
                <c:formatCode>General</c:formatCode>
                <c:ptCount val="5"/>
                <c:pt idx="0">
                  <c:v>40</c:v>
                </c:pt>
                <c:pt idx="1">
                  <c:v>9</c:v>
                </c:pt>
                <c:pt idx="2">
                  <c:v>70</c:v>
                </c:pt>
                <c:pt idx="3">
                  <c:v>91</c:v>
                </c:pt>
                <c:pt idx="4">
                  <c:v>5</c:v>
                </c:pt>
              </c:numCache>
            </c:numRef>
          </c:val>
        </c:ser>
        <c:ser>
          <c:idx val="2"/>
          <c:order val="2"/>
          <c:tx>
            <c:strRef>
              <c:f>SUMMARY!$Q$3</c:f>
              <c:strCache>
                <c:ptCount val="1"/>
                <c:pt idx="0">
                  <c:v>3rd Party Cert.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dLbls>
            <c:spPr>
              <a:noFill/>
              <a:ln>
                <a:noFill/>
                <a:prstDash val="solid"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strRef>
              <c:f>SUMMARY!$N$4:$N$8</c:f>
              <c:strCache>
                <c:ptCount val="5"/>
                <c:pt idx="0">
                  <c:v>ISF</c:v>
                </c:pt>
                <c:pt idx="1">
                  <c:v>MARINE</c:v>
                </c:pt>
                <c:pt idx="2">
                  <c:v>CPD</c:v>
                </c:pt>
                <c:pt idx="3">
                  <c:v>CIPD</c:v>
                </c:pt>
                <c:pt idx="4">
                  <c:v>LOG</c:v>
                </c:pt>
              </c:strCache>
            </c:strRef>
          </c:cat>
          <c:val>
            <c:numRef>
              <c:f>SUMMARY!$Q$4:$Q$8</c:f>
              <c:numCache>
                <c:formatCode>General</c:formatCode>
                <c:ptCount val="5"/>
                <c:pt idx="0">
                  <c:v>33</c:v>
                </c:pt>
                <c:pt idx="1">
                  <c:v>9</c:v>
                </c:pt>
                <c:pt idx="2">
                  <c:v>70</c:v>
                </c:pt>
                <c:pt idx="3">
                  <c:v>67</c:v>
                </c:pt>
                <c:pt idx="4">
                  <c:v>5</c:v>
                </c:pt>
              </c:numCache>
            </c:numRef>
          </c:val>
        </c:ser>
        <c:ser>
          <c:idx val="3"/>
          <c:order val="3"/>
          <c:tx>
            <c:strRef>
              <c:f>SUMMARY!$R$3</c:f>
              <c:strCache>
                <c:ptCount val="1"/>
                <c:pt idx="0">
                  <c:v>NO 3rd Party Cert.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dLbls>
            <c:spPr>
              <a:noFill/>
              <a:ln>
                <a:noFill/>
                <a:prstDash val="solid"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strRef>
              <c:f>SUMMARY!$N$4:$N$8</c:f>
              <c:strCache>
                <c:ptCount val="5"/>
                <c:pt idx="0">
                  <c:v>ISF</c:v>
                </c:pt>
                <c:pt idx="1">
                  <c:v>MARINE</c:v>
                </c:pt>
                <c:pt idx="2">
                  <c:v>CPD</c:v>
                </c:pt>
                <c:pt idx="3">
                  <c:v>CIPD</c:v>
                </c:pt>
                <c:pt idx="4">
                  <c:v>LOG</c:v>
                </c:pt>
              </c:strCache>
            </c:strRef>
          </c:cat>
          <c:val>
            <c:numRef>
              <c:f>SUMMARY!$R$4:$R$8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25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tx>
            <c:strRef>
              <c:f>SUMMARY!$S$3</c:f>
              <c:strCache>
                <c:ptCount val="1"/>
                <c:pt idx="0">
                  <c:v>Others- NO Heavy SAG License</c:v>
                </c:pt>
              </c:strCache>
            </c:strRef>
          </c:tx>
          <c:spPr>
            <a:solidFill>
              <a:schemeClr val="accent5"/>
            </a:solidFill>
            <a:ln>
              <a:noFill/>
              <a:prstDash val="solid"/>
            </a:ln>
          </c:spPr>
          <c:invertIfNegative val="0"/>
          <c:dLbls>
            <c:spPr>
              <a:noFill/>
              <a:ln>
                <a:noFill/>
                <a:prstDash val="solid"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strRef>
              <c:f>SUMMARY!$N$4:$N$8</c:f>
              <c:strCache>
                <c:ptCount val="5"/>
                <c:pt idx="0">
                  <c:v>ISF</c:v>
                </c:pt>
                <c:pt idx="1">
                  <c:v>MARINE</c:v>
                </c:pt>
                <c:pt idx="2">
                  <c:v>CPD</c:v>
                </c:pt>
                <c:pt idx="3">
                  <c:v>CIPD</c:v>
                </c:pt>
                <c:pt idx="4">
                  <c:v>LOG</c:v>
                </c:pt>
              </c:strCache>
            </c:strRef>
          </c:cat>
          <c:val>
            <c:numRef>
              <c:f>SUMMARY!$S$4:$S$8</c:f>
              <c:numCache>
                <c:formatCode>General</c:formatCode>
                <c:ptCount val="5"/>
                <c:pt idx="0">
                  <c:v>9</c:v>
                </c:pt>
                <c:pt idx="1">
                  <c:v>0</c:v>
                </c:pt>
                <c:pt idx="2">
                  <c:v>17</c:v>
                </c:pt>
                <c:pt idx="3">
                  <c:v>56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5276928"/>
        <c:axId val="85286912"/>
      </c:barChart>
      <c:catAx>
        <c:axId val="85276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en-US"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5286912"/>
        <c:crosses val="autoZero"/>
        <c:auto val="1"/>
        <c:lblAlgn val="ctr"/>
        <c:lblOffset val="100"/>
        <c:noMultiLvlLbl val="0"/>
      </c:catAx>
      <c:valAx>
        <c:axId val="8528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en-US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5276928"/>
        <c:crosses val="autoZero"/>
        <c:crossBetween val="between"/>
      </c:valAx>
    </c:plotArea>
    <c:legend>
      <c:legendPos val="b"/>
      <c:layout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en-US"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037aa1c8-c692-43c0-9623-1f0f6fb60288}"/>
      </c:ext>
    </c:extLst>
  </c:chart>
  <c:spPr>
    <a:solidFill>
      <a:schemeClr val="bg1"/>
    </a:solidFill>
    <a:ln w="9525" cap="flat" cmpd="sng" algn="ctr">
      <a:solidFill>
        <a:schemeClr val="tx1"/>
      </a:solidFill>
      <a:prstDash val="solid"/>
      <a:round/>
    </a:ln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9" Type="http://schemas.openxmlformats.org/officeDocument/2006/relationships/image" Target="../media/image9.png"/><Relationship Id="rId8" Type="http://schemas.openxmlformats.org/officeDocument/2006/relationships/image" Target="../media/image8.png"/><Relationship Id="rId7" Type="http://schemas.openxmlformats.org/officeDocument/2006/relationships/image" Target="../media/image7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4" Type="http://schemas.openxmlformats.org/officeDocument/2006/relationships/image" Target="../media/image14.png"/><Relationship Id="rId13" Type="http://schemas.openxmlformats.org/officeDocument/2006/relationships/image" Target="../media/image13.png"/><Relationship Id="rId12" Type="http://schemas.openxmlformats.org/officeDocument/2006/relationships/image" Target="../media/image12.png"/><Relationship Id="rId11" Type="http://schemas.openxmlformats.org/officeDocument/2006/relationships/image" Target="../media/image11.png"/><Relationship Id="rId10" Type="http://schemas.openxmlformats.org/officeDocument/2006/relationships/image" Target="../media/image10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9" Type="http://schemas.openxmlformats.org/officeDocument/2006/relationships/image" Target="../media/image9.png"/><Relationship Id="rId8" Type="http://schemas.openxmlformats.org/officeDocument/2006/relationships/image" Target="../media/image21.png"/><Relationship Id="rId7" Type="http://schemas.openxmlformats.org/officeDocument/2006/relationships/image" Target="../media/image7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4" Type="http://schemas.openxmlformats.org/officeDocument/2006/relationships/image" Target="../media/image23.png"/><Relationship Id="rId13" Type="http://schemas.openxmlformats.org/officeDocument/2006/relationships/image" Target="../media/image22.png"/><Relationship Id="rId12" Type="http://schemas.openxmlformats.org/officeDocument/2006/relationships/image" Target="../media/image12.png"/><Relationship Id="rId11" Type="http://schemas.openxmlformats.org/officeDocument/2006/relationships/image" Target="../media/image11.png"/><Relationship Id="rId10" Type="http://schemas.openxmlformats.org/officeDocument/2006/relationships/image" Target="../media/image10.png"/><Relationship Id="rId1" Type="http://schemas.openxmlformats.org/officeDocument/2006/relationships/image" Target="../media/image1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196850</xdr:colOff>
          <xdr:row>2</xdr:row>
          <xdr:rowOff>50800</xdr:rowOff>
        </xdr:from>
        <xdr:to>
          <xdr:col>2</xdr:col>
          <xdr:colOff>1924050</xdr:colOff>
          <xdr:row>2</xdr:row>
          <xdr:rowOff>558800</xdr:rowOff>
        </xdr:to>
        <xdr:sp macro="[0]!Module1.Send_Summary_Email_Separate_TCC_AUR_Color_Status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1612900" y="431800"/>
              <a:ext cx="1727200" cy="508000"/>
            </a:xfrm>
            <a:prstGeom prst="rect">
              <a:avLst/>
            </a:prstGeom>
          </xdr:spPr>
          <xdr:txBody>
            <a:bodyPr vertOverflow="clip" wrap="square" lIns="73152" tIns="91440" rIns="73152" bIns="91440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FF0000"/>
                  </a:solidFill>
                  <a:latin typeface="Brush Script MT" panose="03060802040406070304"/>
                </a:rPr>
                <a:t>Send Alert</a:t>
              </a:r>
              <a:endParaRPr lang="en-US" sz="2600" b="1" i="0" u="none" strike="noStrike" baseline="0">
                <a:solidFill>
                  <a:srgbClr val="FF0000"/>
                </a:solidFill>
                <a:latin typeface="Brush Script MT" panose="03060802040406070304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3</xdr:col>
      <xdr:colOff>228601</xdr:colOff>
      <xdr:row>4</xdr:row>
      <xdr:rowOff>69851</xdr:rowOff>
    </xdr:from>
    <xdr:to>
      <xdr:col>3</xdr:col>
      <xdr:colOff>863601</xdr:colOff>
      <xdr:row>4</xdr:row>
      <xdr:rowOff>704851</xdr:rowOff>
    </xdr:to>
    <xdr:pic>
      <xdr:nvPicPr>
        <xdr:cNvPr id="2" name="Picture 1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0" y="1035050"/>
          <a:ext cx="635000" cy="63500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  <a:headEnd/>
          <a:tailEnd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3</xdr:col>
      <xdr:colOff>241300</xdr:colOff>
      <xdr:row>5</xdr:row>
      <xdr:rowOff>76200</xdr:rowOff>
    </xdr:from>
    <xdr:to>
      <xdr:col>3</xdr:col>
      <xdr:colOff>876300</xdr:colOff>
      <xdr:row>5</xdr:row>
      <xdr:rowOff>711200</xdr:rowOff>
    </xdr:to>
    <xdr:pic>
      <xdr:nvPicPr>
        <xdr:cNvPr id="3" name="Picture 2"/>
        <xdr:cNvPicPr>
          <a:picLocks noChangeAspect="1"/>
        </xdr:cNvPicPr>
      </xdr:nvPicPr>
      <xdr:blipFill>
        <a:blip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3700" y="1846580"/>
          <a:ext cx="635000" cy="63500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  <a:headEnd/>
          <a:tailEnd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3</xdr:col>
      <xdr:colOff>228600</xdr:colOff>
      <xdr:row>6</xdr:row>
      <xdr:rowOff>63500</xdr:rowOff>
    </xdr:from>
    <xdr:to>
      <xdr:col>3</xdr:col>
      <xdr:colOff>901700</xdr:colOff>
      <xdr:row>6</xdr:row>
      <xdr:rowOff>736600</xdr:rowOff>
    </xdr:to>
    <xdr:pic>
      <xdr:nvPicPr>
        <xdr:cNvPr id="4" name="Picture 3"/>
        <xdr:cNvPicPr>
          <a:picLocks noChangeAspect="1"/>
        </xdr:cNvPicPr>
      </xdr:nvPicPr>
      <xdr:blipFill>
        <a:blip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0" y="2639060"/>
          <a:ext cx="673100" cy="67310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  <a:headEnd/>
          <a:tailEnd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3</xdr:col>
      <xdr:colOff>228600</xdr:colOff>
      <xdr:row>7</xdr:row>
      <xdr:rowOff>76200</xdr:rowOff>
    </xdr:from>
    <xdr:to>
      <xdr:col>3</xdr:col>
      <xdr:colOff>913765</xdr:colOff>
      <xdr:row>7</xdr:row>
      <xdr:rowOff>761365</xdr:rowOff>
    </xdr:to>
    <xdr:pic>
      <xdr:nvPicPr>
        <xdr:cNvPr id="5" name="Picture 4"/>
        <xdr:cNvPicPr>
          <a:picLocks noChangeAspect="1"/>
        </xdr:cNvPicPr>
      </xdr:nvPicPr>
      <xdr:blipFill>
        <a:blip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0" y="3456940"/>
          <a:ext cx="685165" cy="68516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  <a:headEnd/>
          <a:tailEnd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3</xdr:col>
      <xdr:colOff>222251</xdr:colOff>
      <xdr:row>8</xdr:row>
      <xdr:rowOff>66675</xdr:rowOff>
    </xdr:from>
    <xdr:to>
      <xdr:col>3</xdr:col>
      <xdr:colOff>914401</xdr:colOff>
      <xdr:row>8</xdr:row>
      <xdr:rowOff>758190</xdr:rowOff>
    </xdr:to>
    <xdr:pic>
      <xdr:nvPicPr>
        <xdr:cNvPr id="6" name="Picture 5" descr="A black and white background with black and white symbols&#10;&#10;AI-generated content may be incorrect."/>
        <xdr:cNvPicPr>
          <a:picLocks noChangeAspect="1"/>
        </xdr:cNvPicPr>
      </xdr:nvPicPr>
      <xdr:blipFill>
        <a:blip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84650" y="4252595"/>
          <a:ext cx="692150" cy="69151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  <a:headEnd/>
          <a:tailEnd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3</xdr:col>
      <xdr:colOff>228600</xdr:colOff>
      <xdr:row>9</xdr:row>
      <xdr:rowOff>67310</xdr:rowOff>
    </xdr:from>
    <xdr:to>
      <xdr:col>3</xdr:col>
      <xdr:colOff>901700</xdr:colOff>
      <xdr:row>9</xdr:row>
      <xdr:rowOff>740410</xdr:rowOff>
    </xdr:to>
    <xdr:pic>
      <xdr:nvPicPr>
        <xdr:cNvPr id="7" name="Picture 6"/>
        <xdr:cNvPicPr>
          <a:picLocks noChangeAspect="1"/>
        </xdr:cNvPicPr>
      </xdr:nvPicPr>
      <xdr:blipFill>
        <a:blip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0" y="5058410"/>
          <a:ext cx="673100" cy="67310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  <a:headEnd/>
          <a:tailEnd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3</xdr:col>
      <xdr:colOff>234950</xdr:colOff>
      <xdr:row>10</xdr:row>
      <xdr:rowOff>76200</xdr:rowOff>
    </xdr:from>
    <xdr:to>
      <xdr:col>3</xdr:col>
      <xdr:colOff>901700</xdr:colOff>
      <xdr:row>10</xdr:row>
      <xdr:rowOff>742950</xdr:rowOff>
    </xdr:to>
    <xdr:pic>
      <xdr:nvPicPr>
        <xdr:cNvPr id="8" name="Picture 7" descr="qrchimpX1024 (66)"/>
        <xdr:cNvPicPr>
          <a:picLocks noChangeAspect="1"/>
        </xdr:cNvPicPr>
      </xdr:nvPicPr>
      <xdr:blipFill>
        <a:blip r:embed="rId7"/>
        <a:stretch>
          <a:fillRect/>
        </a:stretch>
      </xdr:blipFill>
      <xdr:spPr>
        <a:xfrm>
          <a:off x="4197350" y="5872480"/>
          <a:ext cx="666750" cy="66675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  <a:headEnd/>
          <a:tailEnd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3</xdr:col>
      <xdr:colOff>234950</xdr:colOff>
      <xdr:row>11</xdr:row>
      <xdr:rowOff>69850</xdr:rowOff>
    </xdr:from>
    <xdr:to>
      <xdr:col>3</xdr:col>
      <xdr:colOff>888365</xdr:colOff>
      <xdr:row>11</xdr:row>
      <xdr:rowOff>723265</xdr:rowOff>
    </xdr:to>
    <xdr:pic>
      <xdr:nvPicPr>
        <xdr:cNvPr id="9" name="Picture 8"/>
        <xdr:cNvPicPr>
          <a:picLocks noChangeAspect="1"/>
        </xdr:cNvPicPr>
      </xdr:nvPicPr>
      <xdr:blipFill>
        <a:blip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7350" y="6671310"/>
          <a:ext cx="653415" cy="65341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  <a:headEnd/>
          <a:tailEnd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3</xdr:col>
      <xdr:colOff>228600</xdr:colOff>
      <xdr:row>12</xdr:row>
      <xdr:rowOff>69850</xdr:rowOff>
    </xdr:from>
    <xdr:to>
      <xdr:col>3</xdr:col>
      <xdr:colOff>889000</xdr:colOff>
      <xdr:row>12</xdr:row>
      <xdr:rowOff>730250</xdr:rowOff>
    </xdr:to>
    <xdr:pic>
      <xdr:nvPicPr>
        <xdr:cNvPr id="10" name="Picture 9"/>
        <xdr:cNvPicPr>
          <a:picLocks noChangeAspect="1"/>
        </xdr:cNvPicPr>
      </xdr:nvPicPr>
      <xdr:blipFill>
        <a:blip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0" y="7476490"/>
          <a:ext cx="660400" cy="66040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  <a:headEnd/>
          <a:tailEnd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3</xdr:col>
      <xdr:colOff>215901</xdr:colOff>
      <xdr:row>13</xdr:row>
      <xdr:rowOff>69851</xdr:rowOff>
    </xdr:from>
    <xdr:to>
      <xdr:col>3</xdr:col>
      <xdr:colOff>882651</xdr:colOff>
      <xdr:row>13</xdr:row>
      <xdr:rowOff>736601</xdr:rowOff>
    </xdr:to>
    <xdr:pic>
      <xdr:nvPicPr>
        <xdr:cNvPr id="11" name="Picture 10" descr="A black and white background with a green circle and black squares&#10;&#10;AI-generated content may be incorrect."/>
        <xdr:cNvPicPr>
          <a:picLocks noChangeAspect="1"/>
        </xdr:cNvPicPr>
      </xdr:nvPicPr>
      <xdr:blipFill>
        <a:blip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8300" y="8281670"/>
          <a:ext cx="666750" cy="66675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  <a:headEnd/>
          <a:tailEnd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3</xdr:col>
      <xdr:colOff>222250</xdr:colOff>
      <xdr:row>14</xdr:row>
      <xdr:rowOff>63500</xdr:rowOff>
    </xdr:from>
    <xdr:to>
      <xdr:col>3</xdr:col>
      <xdr:colOff>882015</xdr:colOff>
      <xdr:row>14</xdr:row>
      <xdr:rowOff>723265</xdr:rowOff>
    </xdr:to>
    <xdr:pic>
      <xdr:nvPicPr>
        <xdr:cNvPr id="12" name="Picture 11" descr="A black and white pattern with a green circle and black squares&#10;&#10;AI-generated content may be incorrect."/>
        <xdr:cNvPicPr>
          <a:picLocks noChangeAspect="1"/>
        </xdr:cNvPicPr>
      </xdr:nvPicPr>
      <xdr:blipFill>
        <a:blip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4184650" y="9080500"/>
          <a:ext cx="659765" cy="65976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  <a:headEnd/>
          <a:tailEnd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3</xdr:col>
      <xdr:colOff>228600</xdr:colOff>
      <xdr:row>15</xdr:row>
      <xdr:rowOff>63500</xdr:rowOff>
    </xdr:from>
    <xdr:to>
      <xdr:col>3</xdr:col>
      <xdr:colOff>888365</xdr:colOff>
      <xdr:row>15</xdr:row>
      <xdr:rowOff>723265</xdr:rowOff>
    </xdr:to>
    <xdr:pic>
      <xdr:nvPicPr>
        <xdr:cNvPr id="13" name="Picture 12"/>
        <xdr:cNvPicPr>
          <a:picLocks noChangeAspect="1"/>
        </xdr:cNvPicPr>
      </xdr:nvPicPr>
      <xdr:blipFill>
        <a:blip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4191000" y="9885680"/>
          <a:ext cx="659765" cy="65976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  <a:headEnd/>
          <a:tailEnd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3</xdr:col>
      <xdr:colOff>247650</xdr:colOff>
      <xdr:row>16</xdr:row>
      <xdr:rowOff>83820</xdr:rowOff>
    </xdr:from>
    <xdr:to>
      <xdr:col>3</xdr:col>
      <xdr:colOff>901700</xdr:colOff>
      <xdr:row>16</xdr:row>
      <xdr:rowOff>737870</xdr:rowOff>
    </xdr:to>
    <xdr:pic>
      <xdr:nvPicPr>
        <xdr:cNvPr id="14" name="Picture 13"/>
        <xdr:cNvPicPr>
          <a:picLocks noChangeAspect="1"/>
        </xdr:cNvPicPr>
      </xdr:nvPicPr>
      <xdr:blipFill>
        <a:blip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0050" y="10711180"/>
          <a:ext cx="654050" cy="65405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  <a:headEnd/>
          <a:tailEnd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3</xdr:col>
      <xdr:colOff>260351</xdr:colOff>
      <xdr:row>17</xdr:row>
      <xdr:rowOff>84455</xdr:rowOff>
    </xdr:from>
    <xdr:to>
      <xdr:col>3</xdr:col>
      <xdr:colOff>920751</xdr:colOff>
      <xdr:row>17</xdr:row>
      <xdr:rowOff>744220</xdr:rowOff>
    </xdr:to>
    <xdr:pic>
      <xdr:nvPicPr>
        <xdr:cNvPr id="15" name="Picture 14"/>
        <xdr:cNvPicPr>
          <a:picLocks noChangeAspect="1"/>
        </xdr:cNvPicPr>
      </xdr:nvPicPr>
      <xdr:blipFill>
        <a:blip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4222750" y="11516995"/>
          <a:ext cx="660400" cy="65976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  <a:headEnd/>
          <a:tailEnd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228600</xdr:colOff>
      <xdr:row>3</xdr:row>
      <xdr:rowOff>95250</xdr:rowOff>
    </xdr:from>
    <xdr:to>
      <xdr:col>1</xdr:col>
      <xdr:colOff>1603375</xdr:colOff>
      <xdr:row>4</xdr:row>
      <xdr:rowOff>3051175</xdr:rowOff>
    </xdr:to>
    <xdr:pic>
      <xdr:nvPicPr>
        <xdr:cNvPr id="2" name="Picture 1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706755"/>
          <a:ext cx="3051175" cy="305117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  <a:headEnd/>
          <a:tailEnd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2</xdr:col>
      <xdr:colOff>203200</xdr:colOff>
      <xdr:row>3</xdr:row>
      <xdr:rowOff>95250</xdr:rowOff>
    </xdr:from>
    <xdr:to>
      <xdr:col>3</xdr:col>
      <xdr:colOff>1591310</xdr:colOff>
      <xdr:row>4</xdr:row>
      <xdr:rowOff>3064510</xdr:rowOff>
    </xdr:to>
    <xdr:pic>
      <xdr:nvPicPr>
        <xdr:cNvPr id="3" name="Picture 2"/>
        <xdr:cNvPicPr>
          <a:picLocks noChangeAspect="1"/>
        </xdr:cNvPicPr>
      </xdr:nvPicPr>
      <xdr:blipFill>
        <a:blip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6000" y="706755"/>
          <a:ext cx="3064510" cy="306451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  <a:headEnd/>
          <a:tailEnd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0</xdr:col>
      <xdr:colOff>228600</xdr:colOff>
      <xdr:row>9</xdr:row>
      <xdr:rowOff>101600</xdr:rowOff>
    </xdr:from>
    <xdr:to>
      <xdr:col>1</xdr:col>
      <xdr:colOff>1616710</xdr:colOff>
      <xdr:row>11</xdr:row>
      <xdr:rowOff>35560</xdr:rowOff>
    </xdr:to>
    <xdr:pic>
      <xdr:nvPicPr>
        <xdr:cNvPr id="4" name="Picture 3"/>
        <xdr:cNvPicPr>
          <a:picLocks noChangeAspect="1"/>
        </xdr:cNvPicPr>
      </xdr:nvPicPr>
      <xdr:blipFill>
        <a:blip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4262755"/>
          <a:ext cx="3064510" cy="306959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  <a:headEnd/>
          <a:tailEnd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2</xdr:col>
      <xdr:colOff>215900</xdr:colOff>
      <xdr:row>9</xdr:row>
      <xdr:rowOff>127000</xdr:rowOff>
    </xdr:from>
    <xdr:to>
      <xdr:col>3</xdr:col>
      <xdr:colOff>1590675</xdr:colOff>
      <xdr:row>11</xdr:row>
      <xdr:rowOff>47625</xdr:rowOff>
    </xdr:to>
    <xdr:pic>
      <xdr:nvPicPr>
        <xdr:cNvPr id="5" name="Picture 4"/>
        <xdr:cNvPicPr>
          <a:picLocks noChangeAspect="1"/>
        </xdr:cNvPicPr>
      </xdr:nvPicPr>
      <xdr:blipFill>
        <a:blip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68700" y="4288155"/>
          <a:ext cx="3051175" cy="305625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  <a:headEnd/>
          <a:tailEnd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0</xdr:col>
      <xdr:colOff>196850</xdr:colOff>
      <xdr:row>15</xdr:row>
      <xdr:rowOff>101600</xdr:rowOff>
    </xdr:from>
    <xdr:to>
      <xdr:col>1</xdr:col>
      <xdr:colOff>1571625</xdr:colOff>
      <xdr:row>19</xdr:row>
      <xdr:rowOff>333375</xdr:rowOff>
    </xdr:to>
    <xdr:pic>
      <xdr:nvPicPr>
        <xdr:cNvPr id="6" name="Picture 5" descr="A black and white background with black and white symbols&#10;&#10;AI-generated content may be incorrect."/>
        <xdr:cNvPicPr>
          <a:picLocks noChangeAspect="1"/>
        </xdr:cNvPicPr>
      </xdr:nvPicPr>
      <xdr:blipFill>
        <a:blip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850" y="7874635"/>
          <a:ext cx="3051175" cy="306641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  <a:headEnd/>
          <a:tailEnd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2</xdr:col>
      <xdr:colOff>228600</xdr:colOff>
      <xdr:row>15</xdr:row>
      <xdr:rowOff>95250</xdr:rowOff>
    </xdr:from>
    <xdr:to>
      <xdr:col>3</xdr:col>
      <xdr:colOff>1616710</xdr:colOff>
      <xdr:row>19</xdr:row>
      <xdr:rowOff>340360</xdr:rowOff>
    </xdr:to>
    <xdr:pic>
      <xdr:nvPicPr>
        <xdr:cNvPr id="7" name="Picture 6"/>
        <xdr:cNvPicPr>
          <a:picLocks noChangeAspect="1"/>
        </xdr:cNvPicPr>
      </xdr:nvPicPr>
      <xdr:blipFill>
        <a:blip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400" y="7868285"/>
          <a:ext cx="3064510" cy="307975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  <a:headEnd/>
          <a:tailEnd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0</xdr:col>
      <xdr:colOff>165100</xdr:colOff>
      <xdr:row>21</xdr:row>
      <xdr:rowOff>114300</xdr:rowOff>
    </xdr:from>
    <xdr:to>
      <xdr:col>1</xdr:col>
      <xdr:colOff>1581150</xdr:colOff>
      <xdr:row>25</xdr:row>
      <xdr:rowOff>2076450</xdr:rowOff>
    </xdr:to>
    <xdr:pic>
      <xdr:nvPicPr>
        <xdr:cNvPr id="8" name="Picture 7" descr="qrchimpX1024 (66)"/>
        <xdr:cNvPicPr>
          <a:picLocks noChangeAspect="1"/>
        </xdr:cNvPicPr>
      </xdr:nvPicPr>
      <xdr:blipFill>
        <a:blip r:embed="rId7"/>
        <a:stretch>
          <a:fillRect/>
        </a:stretch>
      </xdr:blipFill>
      <xdr:spPr>
        <a:xfrm>
          <a:off x="165100" y="11534775"/>
          <a:ext cx="3092450" cy="310769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  <a:headEnd/>
          <a:tailEnd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2</xdr:col>
      <xdr:colOff>171450</xdr:colOff>
      <xdr:row>21</xdr:row>
      <xdr:rowOff>120650</xdr:rowOff>
    </xdr:from>
    <xdr:to>
      <xdr:col>3</xdr:col>
      <xdr:colOff>1587500</xdr:colOff>
      <xdr:row>25</xdr:row>
      <xdr:rowOff>2082800</xdr:rowOff>
    </xdr:to>
    <xdr:pic>
      <xdr:nvPicPr>
        <xdr:cNvPr id="9" name="Picture 8"/>
        <xdr:cNvPicPr>
          <a:picLocks noChangeAspect="1"/>
        </xdr:cNvPicPr>
      </xdr:nvPicPr>
      <xdr:blipFill>
        <a:blip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50" y="11541125"/>
          <a:ext cx="3092450" cy="310769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  <a:headEnd/>
          <a:tailEnd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0</xdr:col>
      <xdr:colOff>165100</xdr:colOff>
      <xdr:row>27</xdr:row>
      <xdr:rowOff>95250</xdr:rowOff>
    </xdr:from>
    <xdr:to>
      <xdr:col>1</xdr:col>
      <xdr:colOff>1591310</xdr:colOff>
      <xdr:row>31</xdr:row>
      <xdr:rowOff>2067560</xdr:rowOff>
    </xdr:to>
    <xdr:pic>
      <xdr:nvPicPr>
        <xdr:cNvPr id="10" name="Picture 9"/>
        <xdr:cNvPicPr>
          <a:picLocks noChangeAspect="1"/>
        </xdr:cNvPicPr>
      </xdr:nvPicPr>
      <xdr:blipFill>
        <a:blip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100" y="15194915"/>
          <a:ext cx="3102610" cy="311785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  <a:headEnd/>
          <a:tailEnd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2</xdr:col>
      <xdr:colOff>165100</xdr:colOff>
      <xdr:row>27</xdr:row>
      <xdr:rowOff>101600</xdr:rowOff>
    </xdr:from>
    <xdr:to>
      <xdr:col>3</xdr:col>
      <xdr:colOff>1632585</xdr:colOff>
      <xdr:row>31</xdr:row>
      <xdr:rowOff>2115185</xdr:rowOff>
    </xdr:to>
    <xdr:pic>
      <xdr:nvPicPr>
        <xdr:cNvPr id="11" name="Picture 10" descr="A black and white background with a green circle and black squares&#10;&#10;AI-generated content may be incorrect."/>
        <xdr:cNvPicPr>
          <a:picLocks noChangeAspect="1"/>
        </xdr:cNvPicPr>
      </xdr:nvPicPr>
      <xdr:blipFill>
        <a:blip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7900" y="15201265"/>
          <a:ext cx="3143885" cy="31591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  <a:headEnd/>
          <a:tailEnd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0</xdr:col>
      <xdr:colOff>133350</xdr:colOff>
      <xdr:row>33</xdr:row>
      <xdr:rowOff>139700</xdr:rowOff>
    </xdr:from>
    <xdr:to>
      <xdr:col>1</xdr:col>
      <xdr:colOff>1600835</xdr:colOff>
      <xdr:row>37</xdr:row>
      <xdr:rowOff>2153285</xdr:rowOff>
    </xdr:to>
    <xdr:pic>
      <xdr:nvPicPr>
        <xdr:cNvPr id="12" name="Picture 11" descr="A black and white pattern with a green circle and black squares&#10;&#10;AI-generated content may be incorrect."/>
        <xdr:cNvPicPr>
          <a:picLocks noChangeAspect="1"/>
        </xdr:cNvPicPr>
      </xdr:nvPicPr>
      <xdr:blipFill>
        <a:blip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350" y="18982055"/>
          <a:ext cx="3143885" cy="31591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  <a:headEnd/>
          <a:tailEnd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2</xdr:col>
      <xdr:colOff>171450</xdr:colOff>
      <xdr:row>33</xdr:row>
      <xdr:rowOff>133350</xdr:rowOff>
    </xdr:from>
    <xdr:to>
      <xdr:col>3</xdr:col>
      <xdr:colOff>1659255</xdr:colOff>
      <xdr:row>37</xdr:row>
      <xdr:rowOff>2167255</xdr:rowOff>
    </xdr:to>
    <xdr:pic>
      <xdr:nvPicPr>
        <xdr:cNvPr id="13" name="Picture 12"/>
        <xdr:cNvPicPr>
          <a:picLocks noChangeAspect="1"/>
        </xdr:cNvPicPr>
      </xdr:nvPicPr>
      <xdr:blipFill>
        <a:blip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3524250" y="18975705"/>
          <a:ext cx="3164205" cy="317944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  <a:headEnd/>
          <a:tailEnd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0</xdr:col>
      <xdr:colOff>120650</xdr:colOff>
      <xdr:row>39</xdr:row>
      <xdr:rowOff>114300</xdr:rowOff>
    </xdr:from>
    <xdr:to>
      <xdr:col>1</xdr:col>
      <xdr:colOff>1601470</xdr:colOff>
      <xdr:row>43</xdr:row>
      <xdr:rowOff>2001520</xdr:rowOff>
    </xdr:to>
    <xdr:pic>
      <xdr:nvPicPr>
        <xdr:cNvPr id="14" name="Picture 13"/>
        <xdr:cNvPicPr>
          <a:picLocks noChangeAspect="1"/>
        </xdr:cNvPicPr>
      </xdr:nvPicPr>
      <xdr:blipFill>
        <a:blip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22775545"/>
          <a:ext cx="3157220" cy="317246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  <a:headEnd/>
          <a:tailEnd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2</xdr:col>
      <xdr:colOff>171450</xdr:colOff>
      <xdr:row>39</xdr:row>
      <xdr:rowOff>107950</xdr:rowOff>
    </xdr:from>
    <xdr:to>
      <xdr:col>3</xdr:col>
      <xdr:colOff>1665605</xdr:colOff>
      <xdr:row>43</xdr:row>
      <xdr:rowOff>2008505</xdr:rowOff>
    </xdr:to>
    <xdr:pic>
      <xdr:nvPicPr>
        <xdr:cNvPr id="15" name="Picture 14"/>
        <xdr:cNvPicPr>
          <a:picLocks noChangeAspect="1"/>
        </xdr:cNvPicPr>
      </xdr:nvPicPr>
      <xdr:blipFill>
        <a:blip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3524250" y="22769195"/>
          <a:ext cx="3170555" cy="318579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  <a:headEnd/>
          <a:tailEnd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0</xdr:col>
      <xdr:colOff>0</xdr:colOff>
      <xdr:row>16</xdr:row>
      <xdr:rowOff>0</xdr:rowOff>
    </xdr:from>
    <xdr:ext cx="3600000" cy="2880000"/>
    <xdr:graphicFrame>
      <xdr:nvGraphicFramePr>
        <xdr:cNvPr id="2" name="Chart 1"/>
        <xdr:cNvGraphicFramePr/>
      </xdr:nvGraphicFramePr>
      <xdr:xfrm>
        <a:off x="0" y="4470400"/>
        <a:ext cx="3599815" cy="28797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4</xdr:col>
      <xdr:colOff>0</xdr:colOff>
      <xdr:row>16</xdr:row>
      <xdr:rowOff>0</xdr:rowOff>
    </xdr:from>
    <xdr:ext cx="5040000" cy="2880000"/>
    <xdr:graphicFrame>
      <xdr:nvGraphicFramePr>
        <xdr:cNvPr id="3" name="Chart 2"/>
        <xdr:cNvGraphicFramePr/>
      </xdr:nvGraphicFramePr>
      <xdr:xfrm>
        <a:off x="3911600" y="4470400"/>
        <a:ext cx="5039995" cy="28797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10</xdr:col>
      <xdr:colOff>0</xdr:colOff>
      <xdr:row>16</xdr:row>
      <xdr:rowOff>0</xdr:rowOff>
    </xdr:from>
    <xdr:ext cx="4320000" cy="2880000"/>
    <xdr:graphicFrame>
      <xdr:nvGraphicFramePr>
        <xdr:cNvPr id="4" name="Chart 3"/>
        <xdr:cNvGraphicFramePr/>
      </xdr:nvGraphicFramePr>
      <xdr:xfrm>
        <a:off x="9779000" y="4470400"/>
        <a:ext cx="4319905" cy="28797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183173</xdr:colOff>
      <xdr:row>10</xdr:row>
      <xdr:rowOff>146538</xdr:rowOff>
    </xdr:from>
    <xdr:to>
      <xdr:col>5</xdr:col>
      <xdr:colOff>1953846</xdr:colOff>
      <xdr:row>37</xdr:row>
      <xdr:rowOff>134327</xdr:rowOff>
    </xdr:to>
    <xdr:graphicFrame>
      <xdr:nvGraphicFramePr>
        <xdr:cNvPr id="2" name="Chart 1"/>
        <xdr:cNvGraphicFramePr/>
      </xdr:nvGraphicFramePr>
      <xdr:xfrm>
        <a:off x="182880" y="3524250"/>
        <a:ext cx="9917430" cy="495998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278423</xdr:colOff>
      <xdr:row>10</xdr:row>
      <xdr:rowOff>160949</xdr:rowOff>
    </xdr:from>
    <xdr:to>
      <xdr:col>12</xdr:col>
      <xdr:colOff>0</xdr:colOff>
      <xdr:row>37</xdr:row>
      <xdr:rowOff>134327</xdr:rowOff>
    </xdr:to>
    <xdr:graphicFrame>
      <xdr:nvGraphicFramePr>
        <xdr:cNvPr id="3" name="Chart 2"/>
        <xdr:cNvGraphicFramePr/>
      </xdr:nvGraphicFramePr>
      <xdr:xfrm>
        <a:off x="10501630" y="3538855"/>
        <a:ext cx="9951720" cy="49453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34192</xdr:colOff>
      <xdr:row>10</xdr:row>
      <xdr:rowOff>160946</xdr:rowOff>
    </xdr:from>
    <xdr:to>
      <xdr:col>19</xdr:col>
      <xdr:colOff>24423</xdr:colOff>
      <xdr:row>37</xdr:row>
      <xdr:rowOff>122115</xdr:rowOff>
    </xdr:to>
    <xdr:graphicFrame>
      <xdr:nvGraphicFramePr>
        <xdr:cNvPr id="4" name="Chart 3"/>
        <xdr:cNvGraphicFramePr/>
      </xdr:nvGraphicFramePr>
      <xdr:xfrm>
        <a:off x="20779105" y="3538855"/>
        <a:ext cx="13122275" cy="493331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QRMasterTable" displayName="QRMasterTable" ref="A4:H18">
  <tableColumns count="8">
    <tableColumn id="1" name="S.No"/>
    <tableColumn id="2" name="Equipment Serial / Plate No."/>
    <tableColumn id="3" name="QR Data"/>
    <tableColumn id="4" name="QR Code Image"/>
    <tableColumn id="5" name="QR Image File Name"/>
    <tableColumn id="6" name="Duplicate Check"/>
    <tableColumn id="7" name="Status"/>
    <tableColumn id="8" name="Remark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A3:I232" totalsRowShown="0">
  <autoFilter xmlns:etc="http://www.wps.cn/officeDocument/2017/etCustomData" ref="A3:I232" etc:filterBottomFollowUsedRange="0"/>
  <tableColumns count="9">
    <tableColumn id="1" name="Company" dataDxfId="31"/>
    <tableColumn id="2" name="Vehicle. No" dataDxfId="32"/>
    <tableColumn id="3" name="Vehicle Type" dataDxfId="33"/>
    <tableColumn id="4" name="Driver Name" dataDxfId="34"/>
    <tableColumn id="5" name="Reason" dataDxfId="35"/>
    <tableColumn id="6" name="Action By JGC" dataDxfId="36"/>
    <tableColumn id="7" name="Action By Company" dataDxfId="37"/>
    <tableColumn id="8" name="Ban on Driver / Vehicle" dataDxfId="38"/>
    <tableColumn id="9" name="Date" dataDxfId="3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comments" Target="../comments1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tabColor rgb="FF92D050"/>
    <pageSetUpPr fitToPage="1"/>
  </sheetPr>
  <dimension ref="A1:AN100"/>
  <sheetViews>
    <sheetView showGridLines="0" tabSelected="1" zoomScale="85" zoomScaleNormal="85" zoomScalePageLayoutView="55" zoomScaleSheetLayoutView="55" workbookViewId="0">
      <pane ySplit="5" topLeftCell="A6" activePane="bottomLeft" state="frozen"/>
      <selection/>
      <selection pane="bottomLeft" activeCell="C6" sqref="C6"/>
    </sheetView>
  </sheetViews>
  <sheetFormatPr defaultColWidth="9" defaultRowHeight="14.5"/>
  <cols>
    <col min="1" max="1" width="8.27272727272727" style="158" customWidth="1"/>
    <col min="2" max="2" width="12" style="158" customWidth="1"/>
    <col min="3" max="3" width="28" style="158" customWidth="1"/>
    <col min="4" max="4" width="28" style="181" customWidth="1"/>
    <col min="5" max="5" width="28" style="158" customWidth="1"/>
    <col min="6" max="6" width="23" style="181" customWidth="1"/>
    <col min="7" max="7" width="21" style="224" customWidth="1"/>
    <col min="8" max="9" width="28" style="224" customWidth="1"/>
    <col min="10" max="11" width="28" style="158" customWidth="1"/>
    <col min="12" max="12" width="28" style="354" customWidth="1"/>
    <col min="13" max="13" width="28" style="158" customWidth="1"/>
    <col min="14" max="14" width="14" style="158" customWidth="1"/>
    <col min="15" max="15" width="19" style="158" customWidth="1"/>
    <col min="16" max="18" width="28" style="158" customWidth="1"/>
    <col min="19" max="19" width="12" style="158" customWidth="1"/>
    <col min="20" max="20" width="22" style="355" customWidth="1"/>
    <col min="21" max="21" width="24" style="158" customWidth="1"/>
    <col min="22" max="22" width="28" style="158" customWidth="1"/>
    <col min="23" max="23" width="23" style="158" customWidth="1"/>
    <col min="24" max="28" width="28" style="158" customWidth="1"/>
    <col min="29" max="29" width="23" style="158" customWidth="1"/>
    <col min="30" max="30" width="16" style="158" customWidth="1"/>
    <col min="31" max="31" width="28" style="224" customWidth="1"/>
    <col min="32" max="32" width="24" style="158" customWidth="1"/>
    <col min="33" max="33" width="26" style="158" customWidth="1"/>
    <col min="34" max="34" width="28" style="158" customWidth="1"/>
    <col min="35" max="35" width="20" style="158" customWidth="1"/>
    <col min="36" max="40" width="12" style="158" customWidth="1"/>
    <col min="41" max="16384" width="9" style="158"/>
  </cols>
  <sheetData>
    <row r="1" ht="15" customHeight="1" spans="1:40">
      <c r="A1" s="272"/>
      <c r="B1" s="272"/>
      <c r="C1" s="272"/>
      <c r="D1" s="272"/>
      <c r="E1" s="272"/>
      <c r="F1" s="272"/>
      <c r="G1" s="272"/>
      <c r="H1" s="272"/>
      <c r="I1" s="272"/>
      <c r="J1" s="272"/>
      <c r="K1" s="272"/>
      <c r="L1" s="272"/>
      <c r="M1" s="272"/>
      <c r="N1" s="272"/>
      <c r="O1" s="272"/>
      <c r="P1" s="272"/>
      <c r="Q1" s="272"/>
      <c r="R1" s="272"/>
      <c r="S1" s="272"/>
      <c r="T1" s="272"/>
      <c r="U1" s="356"/>
      <c r="V1" s="272"/>
      <c r="W1" s="272"/>
      <c r="X1" s="272"/>
      <c r="Y1" s="272"/>
      <c r="Z1" s="272"/>
      <c r="AA1" s="272"/>
      <c r="AB1" s="272"/>
      <c r="AC1" s="272"/>
      <c r="AD1" s="272"/>
      <c r="AE1" s="272"/>
      <c r="AF1" s="180"/>
      <c r="AG1" s="272"/>
      <c r="AH1" s="272"/>
      <c r="AI1" s="272"/>
      <c r="AJ1" s="272"/>
      <c r="AK1" s="272"/>
      <c r="AL1" s="272"/>
      <c r="AM1" s="272"/>
      <c r="AN1" s="272"/>
    </row>
    <row r="2" ht="15" customHeight="1" spans="1:40">
      <c r="A2" s="205" t="s">
        <v>0</v>
      </c>
      <c r="B2" s="206"/>
      <c r="C2" s="206"/>
      <c r="D2" s="206"/>
      <c r="E2" s="206"/>
      <c r="F2" s="206"/>
      <c r="G2" s="206"/>
      <c r="H2" s="206"/>
      <c r="I2" s="206"/>
      <c r="J2" s="206"/>
      <c r="K2" s="206"/>
      <c r="L2" s="206"/>
      <c r="M2" s="206"/>
      <c r="N2" s="206"/>
      <c r="O2" s="206"/>
      <c r="P2" s="206"/>
      <c r="Q2" s="206"/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  <c r="AD2" s="206"/>
      <c r="AE2" s="206"/>
      <c r="AF2" s="206"/>
      <c r="AG2" s="206"/>
      <c r="AH2" s="206"/>
      <c r="AI2" s="206"/>
      <c r="AJ2" s="206"/>
      <c r="AK2" s="207"/>
      <c r="AL2" s="207"/>
      <c r="AM2" s="357"/>
      <c r="AN2" s="357"/>
    </row>
    <row r="3" ht="51" customHeight="1" spans="1:40">
      <c r="A3" s="206"/>
      <c r="B3" s="206"/>
      <c r="C3" s="206"/>
      <c r="D3" s="206"/>
      <c r="E3" s="206"/>
      <c r="F3" s="206"/>
      <c r="G3" s="206"/>
      <c r="H3" s="206"/>
      <c r="I3" s="206"/>
      <c r="J3" s="206"/>
      <c r="K3" s="206"/>
      <c r="L3" s="206"/>
      <c r="M3" s="206"/>
      <c r="N3" s="206"/>
      <c r="O3" s="206"/>
      <c r="P3" s="206"/>
      <c r="Q3" s="206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  <c r="AD3" s="206"/>
      <c r="AE3" s="206"/>
      <c r="AF3" s="206"/>
      <c r="AG3" s="206"/>
      <c r="AH3" s="206"/>
      <c r="AI3" s="206"/>
      <c r="AJ3" s="206"/>
      <c r="AK3" s="208"/>
      <c r="AL3" s="206"/>
      <c r="AM3" s="357"/>
      <c r="AN3" s="357"/>
    </row>
    <row r="4" s="223" customFormat="1" ht="18.5" customHeight="1" spans="1:40">
      <c r="A4" s="209" t="s">
        <v>1</v>
      </c>
      <c r="B4" s="209" t="s">
        <v>2</v>
      </c>
      <c r="C4" s="209" t="s">
        <v>3</v>
      </c>
      <c r="D4" s="209" t="s">
        <v>4</v>
      </c>
      <c r="E4" s="206"/>
      <c r="F4" s="206"/>
      <c r="G4" s="206"/>
      <c r="H4" s="206"/>
      <c r="I4" s="206"/>
      <c r="J4" s="206"/>
      <c r="K4" s="206"/>
      <c r="L4" s="206"/>
      <c r="M4" s="209"/>
      <c r="N4" s="209"/>
      <c r="O4" s="209" t="s">
        <v>5</v>
      </c>
      <c r="P4" s="206"/>
      <c r="Q4" s="206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  <c r="AD4" s="206"/>
      <c r="AE4" s="209" t="s">
        <v>6</v>
      </c>
      <c r="AF4" s="206"/>
      <c r="AG4" s="206"/>
      <c r="AH4" s="206"/>
      <c r="AI4" s="206"/>
      <c r="AJ4" s="206"/>
      <c r="AK4" s="209" t="s">
        <v>7</v>
      </c>
      <c r="AL4" s="206"/>
      <c r="AM4" s="358"/>
      <c r="AN4" s="358"/>
    </row>
    <row r="5" s="272" customFormat="1" ht="43.5" spans="1:40">
      <c r="A5" s="206"/>
      <c r="B5" s="206"/>
      <c r="C5" s="206"/>
      <c r="D5" s="211" t="s">
        <v>8</v>
      </c>
      <c r="E5" s="211" t="s">
        <v>9</v>
      </c>
      <c r="F5" s="211" t="s">
        <v>10</v>
      </c>
      <c r="G5" s="211" t="s">
        <v>11</v>
      </c>
      <c r="H5" s="211" t="s">
        <v>12</v>
      </c>
      <c r="I5" s="211" t="s">
        <v>13</v>
      </c>
      <c r="J5" s="211" t="s">
        <v>14</v>
      </c>
      <c r="K5" s="211" t="s">
        <v>15</v>
      </c>
      <c r="L5" s="211" t="s">
        <v>16</v>
      </c>
      <c r="M5" s="211" t="s">
        <v>17</v>
      </c>
      <c r="N5" s="211" t="s">
        <v>18</v>
      </c>
      <c r="O5" s="211" t="s">
        <v>19</v>
      </c>
      <c r="P5" s="211" t="s">
        <v>20</v>
      </c>
      <c r="Q5" s="211" t="s">
        <v>21</v>
      </c>
      <c r="R5" s="211" t="s">
        <v>22</v>
      </c>
      <c r="S5" s="211" t="s">
        <v>23</v>
      </c>
      <c r="T5" s="212" t="s">
        <v>24</v>
      </c>
      <c r="U5" s="211" t="s">
        <v>25</v>
      </c>
      <c r="V5" s="211" t="s">
        <v>26</v>
      </c>
      <c r="W5" s="211" t="s">
        <v>27</v>
      </c>
      <c r="X5" s="211" t="s">
        <v>28</v>
      </c>
      <c r="Y5" s="211" t="s">
        <v>29</v>
      </c>
      <c r="Z5" s="211" t="s">
        <v>30</v>
      </c>
      <c r="AA5" s="211" t="s">
        <v>31</v>
      </c>
      <c r="AB5" s="211" t="s">
        <v>32</v>
      </c>
      <c r="AC5" s="211" t="s">
        <v>33</v>
      </c>
      <c r="AD5" s="211" t="s">
        <v>34</v>
      </c>
      <c r="AE5" s="211" t="s">
        <v>35</v>
      </c>
      <c r="AF5" s="211" t="s">
        <v>36</v>
      </c>
      <c r="AG5" s="211" t="s">
        <v>37</v>
      </c>
      <c r="AH5" s="211" t="s">
        <v>38</v>
      </c>
      <c r="AI5" s="211" t="s">
        <v>39</v>
      </c>
      <c r="AJ5" s="211" t="s">
        <v>40</v>
      </c>
      <c r="AK5" s="211"/>
      <c r="AL5" s="206"/>
      <c r="AM5" s="335"/>
      <c r="AN5" s="336"/>
    </row>
    <row r="6" s="365" customFormat="1" ht="20" customHeight="1" spans="1:40">
      <c r="A6" s="368">
        <v>1</v>
      </c>
      <c r="B6" s="369" t="s">
        <v>41</v>
      </c>
      <c r="C6" s="370" t="s">
        <v>42</v>
      </c>
      <c r="D6" s="370" t="s">
        <v>43</v>
      </c>
      <c r="E6" s="370" t="s">
        <v>44</v>
      </c>
      <c r="F6" s="370" t="s">
        <v>45</v>
      </c>
      <c r="G6" s="204" t="s">
        <v>46</v>
      </c>
      <c r="H6" s="370">
        <v>102610</v>
      </c>
      <c r="I6" s="371">
        <v>45977</v>
      </c>
      <c r="J6" s="371">
        <v>46157</v>
      </c>
      <c r="K6" s="372">
        <f ca="1" t="shared" ref="K6:K12" si="0">J6-TODAY()</f>
        <v>2</v>
      </c>
      <c r="L6" s="370" t="s">
        <v>47</v>
      </c>
      <c r="M6" s="370" t="s">
        <v>48</v>
      </c>
      <c r="N6" s="370" t="s">
        <v>49</v>
      </c>
      <c r="O6" s="370" t="s">
        <v>47</v>
      </c>
      <c r="P6" s="371">
        <v>47148</v>
      </c>
      <c r="Q6" s="372">
        <f ca="1" t="shared" ref="Q6:Q11" si="1">IFERROR(P6-TODAY(),"")</f>
        <v>993</v>
      </c>
      <c r="R6" s="370" t="s">
        <v>50</v>
      </c>
      <c r="S6" s="370"/>
      <c r="T6" s="373"/>
      <c r="U6" s="370"/>
      <c r="V6" s="204" t="s">
        <v>51</v>
      </c>
      <c r="W6" s="370" t="s">
        <v>52</v>
      </c>
      <c r="X6" s="371">
        <v>45405</v>
      </c>
      <c r="Y6" s="371">
        <v>46499</v>
      </c>
      <c r="Z6" s="372">
        <f ca="1" t="shared" ref="Z6:Z12" si="2">IFERROR(Y6-TODAY(),"")</f>
        <v>344</v>
      </c>
      <c r="AA6" s="371">
        <v>46453</v>
      </c>
      <c r="AB6" s="372">
        <f ca="1" t="shared" ref="AB6:AB12" si="3">IFERROR(AA6-TODAY(),"")</f>
        <v>298</v>
      </c>
      <c r="AC6" s="370" t="s">
        <v>47</v>
      </c>
      <c r="AD6" s="370">
        <v>2567226978</v>
      </c>
      <c r="AE6" s="370" t="s">
        <v>53</v>
      </c>
      <c r="AF6" s="371">
        <v>46072</v>
      </c>
      <c r="AG6" s="371">
        <v>46157</v>
      </c>
      <c r="AH6" s="374">
        <f ca="1" t="shared" ref="AH6:AH12" si="4">AG6-TODAY()</f>
        <v>2</v>
      </c>
      <c r="AI6" s="370"/>
      <c r="AJ6" s="370"/>
      <c r="AK6" s="370"/>
      <c r="AL6" s="370"/>
      <c r="AM6" s="375"/>
      <c r="AN6" s="376"/>
    </row>
    <row r="7" s="365" customFormat="1" ht="20" customHeight="1" spans="1:40">
      <c r="A7" s="368">
        <v>2</v>
      </c>
      <c r="B7" s="369" t="s">
        <v>41</v>
      </c>
      <c r="C7" s="370" t="s">
        <v>42</v>
      </c>
      <c r="D7" s="370" t="s">
        <v>54</v>
      </c>
      <c r="E7" s="370" t="s">
        <v>55</v>
      </c>
      <c r="F7" s="370" t="s">
        <v>56</v>
      </c>
      <c r="G7" s="204" t="s">
        <v>57</v>
      </c>
      <c r="H7" s="370" t="s">
        <v>58</v>
      </c>
      <c r="I7" s="371">
        <v>46137</v>
      </c>
      <c r="J7" s="371">
        <v>46319</v>
      </c>
      <c r="K7" s="372">
        <f ca="1" t="shared" si="0"/>
        <v>164</v>
      </c>
      <c r="L7" s="370" t="s">
        <v>47</v>
      </c>
      <c r="M7" s="370" t="s">
        <v>59</v>
      </c>
      <c r="N7" s="370" t="s">
        <v>49</v>
      </c>
      <c r="O7" s="370" t="s">
        <v>47</v>
      </c>
      <c r="P7" s="371">
        <v>46597</v>
      </c>
      <c r="Q7" s="372">
        <f ca="1" t="shared" si="1"/>
        <v>442</v>
      </c>
      <c r="R7" s="370" t="s">
        <v>50</v>
      </c>
      <c r="S7" s="370"/>
      <c r="T7" s="373"/>
      <c r="U7" s="370"/>
      <c r="V7" s="204" t="s">
        <v>60</v>
      </c>
      <c r="W7" s="370" t="s">
        <v>61</v>
      </c>
      <c r="X7" s="371">
        <v>45886</v>
      </c>
      <c r="Y7" s="371">
        <v>46981</v>
      </c>
      <c r="Z7" s="372">
        <f ca="1" t="shared" si="2"/>
        <v>826</v>
      </c>
      <c r="AA7" s="371">
        <v>46398</v>
      </c>
      <c r="AB7" s="372">
        <f ca="1" t="shared" si="3"/>
        <v>243</v>
      </c>
      <c r="AC7" s="370" t="s">
        <v>47</v>
      </c>
      <c r="AD7" s="370">
        <v>2528354141</v>
      </c>
      <c r="AE7" s="370" t="s">
        <v>62</v>
      </c>
      <c r="AF7" s="371">
        <v>46140</v>
      </c>
      <c r="AG7" s="371">
        <v>46230</v>
      </c>
      <c r="AH7" s="374">
        <f ca="1" t="shared" si="4"/>
        <v>75</v>
      </c>
      <c r="AI7" s="370"/>
      <c r="AJ7" s="370"/>
      <c r="AK7" s="370"/>
      <c r="AL7" s="370"/>
      <c r="AM7" s="375"/>
      <c r="AN7" s="376"/>
    </row>
    <row r="8" s="365" customFormat="1" ht="25" customHeight="1" spans="1:40">
      <c r="A8" s="368">
        <v>3</v>
      </c>
      <c r="B8" s="369" t="s">
        <v>41</v>
      </c>
      <c r="C8" s="370" t="s">
        <v>42</v>
      </c>
      <c r="D8" s="370" t="s">
        <v>63</v>
      </c>
      <c r="E8" s="370" t="s">
        <v>64</v>
      </c>
      <c r="F8" s="370" t="s">
        <v>65</v>
      </c>
      <c r="G8" s="204" t="s">
        <v>57</v>
      </c>
      <c r="H8" s="370" t="s">
        <v>66</v>
      </c>
      <c r="I8" s="371">
        <v>46008</v>
      </c>
      <c r="J8" s="371">
        <v>46189</v>
      </c>
      <c r="K8" s="372">
        <f ca="1" t="shared" si="0"/>
        <v>34</v>
      </c>
      <c r="L8" s="370" t="s">
        <v>47</v>
      </c>
      <c r="M8" s="370" t="s">
        <v>67</v>
      </c>
      <c r="N8" s="370" t="s">
        <v>68</v>
      </c>
      <c r="O8" s="370" t="s">
        <v>47</v>
      </c>
      <c r="P8" s="371">
        <v>46490</v>
      </c>
      <c r="Q8" s="372">
        <f ca="1" t="shared" si="1"/>
        <v>335</v>
      </c>
      <c r="R8" s="370" t="s">
        <v>50</v>
      </c>
      <c r="S8" s="370"/>
      <c r="T8" s="373"/>
      <c r="U8" s="370"/>
      <c r="V8" s="204" t="s">
        <v>60</v>
      </c>
      <c r="W8" s="370" t="s">
        <v>69</v>
      </c>
      <c r="X8" s="371">
        <v>45855</v>
      </c>
      <c r="Y8" s="371">
        <v>46950</v>
      </c>
      <c r="Z8" s="372">
        <f ca="1" t="shared" si="2"/>
        <v>795</v>
      </c>
      <c r="AA8" s="371">
        <v>46398</v>
      </c>
      <c r="AB8" s="372">
        <f ca="1" t="shared" si="3"/>
        <v>243</v>
      </c>
      <c r="AC8" s="370" t="s">
        <v>47</v>
      </c>
      <c r="AD8" s="370">
        <v>2520229416</v>
      </c>
      <c r="AE8" s="370" t="s">
        <v>70</v>
      </c>
      <c r="AF8" s="371">
        <v>46079</v>
      </c>
      <c r="AG8" s="371">
        <v>46167</v>
      </c>
      <c r="AH8" s="374">
        <f ca="1" t="shared" si="4"/>
        <v>12</v>
      </c>
      <c r="AI8" s="370"/>
      <c r="AJ8" s="370"/>
      <c r="AK8" s="370"/>
      <c r="AL8" s="370"/>
      <c r="AM8" s="375"/>
      <c r="AN8" s="376"/>
    </row>
    <row r="9" s="366" customFormat="1" ht="25" customHeight="1" spans="1:40">
      <c r="A9" s="368">
        <v>4</v>
      </c>
      <c r="B9" s="369" t="s">
        <v>41</v>
      </c>
      <c r="C9" s="296" t="s">
        <v>42</v>
      </c>
      <c r="D9" s="368" t="s">
        <v>71</v>
      </c>
      <c r="E9" s="370" t="s">
        <v>72</v>
      </c>
      <c r="F9" s="368" t="s">
        <v>73</v>
      </c>
      <c r="G9" s="296" t="s">
        <v>74</v>
      </c>
      <c r="H9" s="372">
        <v>100456</v>
      </c>
      <c r="I9" s="377">
        <v>46087</v>
      </c>
      <c r="J9" s="378">
        <v>46269</v>
      </c>
      <c r="K9" s="372">
        <f ca="1" t="shared" si="0"/>
        <v>114</v>
      </c>
      <c r="L9" s="368" t="s">
        <v>47</v>
      </c>
      <c r="M9" s="368" t="s">
        <v>75</v>
      </c>
      <c r="N9" s="368" t="s">
        <v>76</v>
      </c>
      <c r="O9" s="368" t="s">
        <v>47</v>
      </c>
      <c r="P9" s="378">
        <v>47788</v>
      </c>
      <c r="Q9" s="372">
        <f ca="1" t="shared" si="1"/>
        <v>1633</v>
      </c>
      <c r="R9" s="368" t="s">
        <v>50</v>
      </c>
      <c r="S9" s="368"/>
      <c r="T9" s="379"/>
      <c r="U9" s="368"/>
      <c r="V9" s="296" t="s">
        <v>77</v>
      </c>
      <c r="W9" s="368" t="s">
        <v>78</v>
      </c>
      <c r="X9" s="378">
        <v>46034</v>
      </c>
      <c r="Y9" s="378">
        <v>47129</v>
      </c>
      <c r="Z9" s="372">
        <f ca="1" t="shared" si="2"/>
        <v>974</v>
      </c>
      <c r="AA9" s="371">
        <v>46248</v>
      </c>
      <c r="AB9" s="372">
        <f ca="1" t="shared" si="3"/>
        <v>93</v>
      </c>
      <c r="AC9" s="368" t="s">
        <v>47</v>
      </c>
      <c r="AD9" s="368">
        <v>2609954231</v>
      </c>
      <c r="AE9" s="368" t="s">
        <v>79</v>
      </c>
      <c r="AF9" s="378">
        <v>46086</v>
      </c>
      <c r="AG9" s="378">
        <v>46176</v>
      </c>
      <c r="AH9" s="374">
        <f ca="1" t="shared" si="4"/>
        <v>21</v>
      </c>
      <c r="AI9" s="368"/>
      <c r="AJ9" s="368"/>
      <c r="AK9" s="368"/>
      <c r="AL9" s="368"/>
      <c r="AM9" s="380"/>
      <c r="AN9" s="381"/>
    </row>
    <row r="10" s="366" customFormat="1" ht="25" customHeight="1" spans="1:40">
      <c r="A10" s="368">
        <v>5</v>
      </c>
      <c r="B10" s="369" t="s">
        <v>41</v>
      </c>
      <c r="C10" s="296" t="s">
        <v>42</v>
      </c>
      <c r="D10" s="368" t="s">
        <v>80</v>
      </c>
      <c r="E10" s="370" t="s">
        <v>81</v>
      </c>
      <c r="F10" s="368" t="s">
        <v>82</v>
      </c>
      <c r="G10" s="296" t="s">
        <v>83</v>
      </c>
      <c r="H10" s="372">
        <v>9587</v>
      </c>
      <c r="I10" s="377">
        <v>46076</v>
      </c>
      <c r="J10" s="378">
        <v>46256</v>
      </c>
      <c r="K10" s="372">
        <f ca="1" t="shared" si="0"/>
        <v>101</v>
      </c>
      <c r="L10" s="368" t="s">
        <v>47</v>
      </c>
      <c r="M10" s="368" t="s">
        <v>84</v>
      </c>
      <c r="N10" s="368" t="s">
        <v>49</v>
      </c>
      <c r="O10" s="368" t="s">
        <v>47</v>
      </c>
      <c r="P10" s="378">
        <v>47178</v>
      </c>
      <c r="Q10" s="372">
        <f ca="1" t="shared" si="1"/>
        <v>1023</v>
      </c>
      <c r="R10" s="368" t="s">
        <v>50</v>
      </c>
      <c r="S10" s="368"/>
      <c r="T10" s="379"/>
      <c r="U10" s="368"/>
      <c r="V10" s="296" t="s">
        <v>83</v>
      </c>
      <c r="W10" s="368" t="s">
        <v>85</v>
      </c>
      <c r="X10" s="378">
        <v>45924</v>
      </c>
      <c r="Y10" s="378">
        <v>46288</v>
      </c>
      <c r="Z10" s="372">
        <f ca="1" t="shared" si="2"/>
        <v>133</v>
      </c>
      <c r="AA10" s="371">
        <v>46243</v>
      </c>
      <c r="AB10" s="372">
        <f ca="1" t="shared" si="3"/>
        <v>88</v>
      </c>
      <c r="AC10" s="368" t="s">
        <v>47</v>
      </c>
      <c r="AD10" s="368">
        <v>2541339962</v>
      </c>
      <c r="AE10" s="368" t="s">
        <v>86</v>
      </c>
      <c r="AF10" s="378">
        <v>46089</v>
      </c>
      <c r="AG10" s="378">
        <v>46180</v>
      </c>
      <c r="AH10" s="374">
        <f ca="1" t="shared" si="4"/>
        <v>25</v>
      </c>
      <c r="AI10" s="368"/>
      <c r="AJ10" s="368"/>
      <c r="AK10" s="368"/>
      <c r="AL10" s="368"/>
      <c r="AM10" s="380"/>
      <c r="AN10" s="381"/>
    </row>
    <row r="11" s="366" customFormat="1" ht="25" customHeight="1" spans="1:40">
      <c r="A11" s="368">
        <v>6</v>
      </c>
      <c r="B11" s="369" t="s">
        <v>41</v>
      </c>
      <c r="C11" s="296" t="s">
        <v>42</v>
      </c>
      <c r="D11" s="368" t="s">
        <v>63</v>
      </c>
      <c r="E11" s="370" t="s">
        <v>87</v>
      </c>
      <c r="F11" s="368" t="s">
        <v>88</v>
      </c>
      <c r="G11" s="296" t="s">
        <v>89</v>
      </c>
      <c r="H11" s="372">
        <v>33926</v>
      </c>
      <c r="I11" s="377">
        <v>46131</v>
      </c>
      <c r="J11" s="378">
        <v>46313</v>
      </c>
      <c r="K11" s="372">
        <f ca="1" t="shared" si="0"/>
        <v>158</v>
      </c>
      <c r="L11" s="368" t="s">
        <v>47</v>
      </c>
      <c r="M11" s="368" t="s">
        <v>90</v>
      </c>
      <c r="N11" s="368" t="s">
        <v>49</v>
      </c>
      <c r="O11" s="368" t="s">
        <v>47</v>
      </c>
      <c r="P11" s="378">
        <v>48123</v>
      </c>
      <c r="Q11" s="372">
        <f ca="1" t="shared" si="1"/>
        <v>1968</v>
      </c>
      <c r="R11" s="368" t="s">
        <v>50</v>
      </c>
      <c r="S11" s="368"/>
      <c r="T11" s="379"/>
      <c r="U11" s="368"/>
      <c r="V11" s="296" t="s">
        <v>77</v>
      </c>
      <c r="W11" s="368" t="s">
        <v>91</v>
      </c>
      <c r="X11" s="378">
        <v>46042</v>
      </c>
      <c r="Y11" s="378">
        <v>47137</v>
      </c>
      <c r="Z11" s="372">
        <f ca="1" t="shared" si="2"/>
        <v>982</v>
      </c>
      <c r="AA11" s="371">
        <v>46203</v>
      </c>
      <c r="AB11" s="372">
        <f ca="1" t="shared" si="3"/>
        <v>48</v>
      </c>
      <c r="AC11" s="368" t="s">
        <v>47</v>
      </c>
      <c r="AD11" s="368">
        <v>2541339962</v>
      </c>
      <c r="AE11" s="368" t="s">
        <v>92</v>
      </c>
      <c r="AF11" s="378">
        <v>46141</v>
      </c>
      <c r="AG11" s="378">
        <v>46231</v>
      </c>
      <c r="AH11" s="374">
        <f ca="1" t="shared" si="4"/>
        <v>76</v>
      </c>
      <c r="AI11" s="368"/>
      <c r="AJ11" s="368"/>
      <c r="AK11" s="368"/>
      <c r="AL11" s="368"/>
      <c r="AM11" s="380"/>
      <c r="AN11" s="381"/>
    </row>
    <row r="12" s="367" customFormat="1" ht="20" customHeight="1" spans="1:40">
      <c r="A12" s="368">
        <v>7</v>
      </c>
      <c r="B12" s="75" t="s">
        <v>41</v>
      </c>
      <c r="C12" s="382" t="s">
        <v>93</v>
      </c>
      <c r="D12" s="84" t="s">
        <v>94</v>
      </c>
      <c r="E12" s="382" t="s">
        <v>95</v>
      </c>
      <c r="F12" s="84" t="s">
        <v>96</v>
      </c>
      <c r="G12" s="367" t="s">
        <v>97</v>
      </c>
      <c r="H12" s="367">
        <v>164944</v>
      </c>
      <c r="I12" s="383">
        <v>45981</v>
      </c>
      <c r="J12" s="384">
        <v>46496</v>
      </c>
      <c r="K12" s="80">
        <f ca="1" t="shared" si="0"/>
        <v>341</v>
      </c>
      <c r="L12" s="382" t="s">
        <v>47</v>
      </c>
      <c r="M12" s="382" t="s">
        <v>98</v>
      </c>
      <c r="N12" s="385" t="s">
        <v>76</v>
      </c>
      <c r="O12" s="382"/>
      <c r="P12" s="383"/>
      <c r="Q12" s="80"/>
      <c r="R12" s="382" t="s">
        <v>50</v>
      </c>
      <c r="S12" s="382"/>
      <c r="T12" s="386"/>
      <c r="U12" s="382"/>
      <c r="V12" s="367" t="s">
        <v>57</v>
      </c>
      <c r="W12" s="382">
        <v>2308668603</v>
      </c>
      <c r="X12" s="383">
        <v>46132</v>
      </c>
      <c r="Y12" s="383">
        <v>46496</v>
      </c>
      <c r="Z12" s="76">
        <f ca="1" t="shared" si="2"/>
        <v>341</v>
      </c>
      <c r="AA12" s="383">
        <v>46387</v>
      </c>
      <c r="AB12" s="80">
        <f ca="1" t="shared" si="3"/>
        <v>232</v>
      </c>
      <c r="AC12" s="382" t="s">
        <v>47</v>
      </c>
      <c r="AD12" s="382">
        <v>2308668603</v>
      </c>
      <c r="AE12" s="382" t="s">
        <v>99</v>
      </c>
      <c r="AF12" s="383">
        <v>46146</v>
      </c>
      <c r="AG12" s="383">
        <v>46236</v>
      </c>
      <c r="AH12" s="387">
        <f ca="1" t="shared" si="4"/>
        <v>81</v>
      </c>
      <c r="AI12" s="382"/>
      <c r="AJ12" s="382"/>
      <c r="AK12" s="382"/>
      <c r="AL12" s="382"/>
      <c r="AM12" s="382"/>
      <c r="AN12" s="382"/>
    </row>
    <row r="13" ht="25" customHeight="1" spans="1:40">
      <c r="A13" s="310"/>
      <c r="B13" s="310"/>
      <c r="C13" s="310"/>
      <c r="D13" s="310"/>
      <c r="E13" s="310"/>
      <c r="F13" s="310"/>
      <c r="G13" s="310"/>
      <c r="H13" s="310"/>
      <c r="I13" s="310"/>
      <c r="J13" s="310"/>
      <c r="K13" s="310"/>
      <c r="L13" s="310"/>
      <c r="M13" s="310"/>
      <c r="N13" s="310"/>
      <c r="O13" s="310"/>
      <c r="P13" s="310"/>
      <c r="Q13" s="310"/>
      <c r="R13" s="310"/>
      <c r="S13" s="310"/>
      <c r="T13" s="310"/>
      <c r="U13" s="310"/>
      <c r="V13" s="310"/>
      <c r="W13" s="310"/>
      <c r="X13" s="310"/>
      <c r="Y13" s="310"/>
      <c r="Z13" s="310"/>
      <c r="AA13" s="310"/>
      <c r="AB13" s="310"/>
      <c r="AC13" s="310"/>
      <c r="AD13" s="310"/>
      <c r="AE13" s="310"/>
      <c r="AF13" s="310"/>
      <c r="AG13" s="310"/>
      <c r="AH13" s="311"/>
      <c r="AI13" s="310"/>
      <c r="AJ13" s="310"/>
      <c r="AK13" s="310"/>
      <c r="AL13" s="310"/>
      <c r="AM13" s="310"/>
      <c r="AN13" s="310"/>
    </row>
    <row r="14" ht="25" customHeight="1" spans="1:40">
      <c r="A14" s="310"/>
      <c r="B14" s="310"/>
      <c r="C14" s="310"/>
      <c r="D14" s="310"/>
      <c r="E14" s="310"/>
      <c r="F14" s="310"/>
      <c r="G14" s="310"/>
      <c r="H14" s="310"/>
      <c r="I14" s="310"/>
      <c r="J14" s="310"/>
      <c r="K14" s="310"/>
      <c r="L14" s="310"/>
      <c r="M14" s="310"/>
      <c r="N14" s="310"/>
      <c r="O14" s="310"/>
      <c r="P14" s="310"/>
      <c r="Q14" s="310"/>
      <c r="R14" s="310"/>
      <c r="S14" s="310"/>
      <c r="T14" s="310"/>
      <c r="U14" s="310"/>
      <c r="V14" s="310"/>
      <c r="W14" s="310"/>
      <c r="X14" s="310"/>
      <c r="Y14" s="310"/>
      <c r="Z14" s="310"/>
      <c r="AA14" s="310"/>
      <c r="AB14" s="310"/>
      <c r="AC14" s="310"/>
      <c r="AD14" s="310"/>
      <c r="AE14" s="310"/>
      <c r="AF14" s="310"/>
      <c r="AG14" s="310"/>
      <c r="AH14" s="311"/>
      <c r="AI14" s="310"/>
      <c r="AJ14" s="310"/>
      <c r="AK14" s="310"/>
      <c r="AL14" s="310"/>
      <c r="AM14" s="310"/>
      <c r="AN14" s="310"/>
    </row>
    <row r="15" ht="25" customHeight="1" spans="1:40">
      <c r="A15" s="310"/>
      <c r="B15" s="310"/>
      <c r="C15" s="310"/>
      <c r="D15" s="310"/>
      <c r="E15" s="310"/>
      <c r="F15" s="310"/>
      <c r="G15" s="310"/>
      <c r="H15" s="310"/>
      <c r="I15" s="310"/>
      <c r="J15" s="310"/>
      <c r="K15" s="310"/>
      <c r="L15" s="310"/>
      <c r="M15" s="310"/>
      <c r="N15" s="310"/>
      <c r="O15" s="310"/>
      <c r="P15" s="310"/>
      <c r="Q15" s="310"/>
      <c r="R15" s="310"/>
      <c r="S15" s="310"/>
      <c r="T15" s="310"/>
      <c r="U15" s="310"/>
      <c r="V15" s="310"/>
      <c r="W15" s="310"/>
      <c r="X15" s="310"/>
      <c r="Y15" s="310"/>
      <c r="Z15" s="310"/>
      <c r="AA15" s="310"/>
      <c r="AB15" s="310"/>
      <c r="AC15" s="310"/>
      <c r="AD15" s="310"/>
      <c r="AE15" s="310"/>
      <c r="AF15" s="310"/>
      <c r="AG15" s="310"/>
      <c r="AH15" s="311"/>
      <c r="AI15" s="310"/>
      <c r="AJ15" s="310"/>
      <c r="AK15" s="310"/>
      <c r="AL15" s="310"/>
      <c r="AM15" s="310"/>
      <c r="AN15" s="310"/>
    </row>
    <row r="16" ht="25" customHeight="1" spans="1:40">
      <c r="A16" s="310"/>
      <c r="B16" s="310"/>
      <c r="C16" s="310"/>
      <c r="D16" s="310"/>
      <c r="E16" s="310"/>
      <c r="F16" s="310"/>
      <c r="G16" s="310"/>
      <c r="H16" s="310"/>
      <c r="I16" s="310"/>
      <c r="J16" s="310"/>
      <c r="K16" s="310"/>
      <c r="L16" s="310"/>
      <c r="M16" s="310"/>
      <c r="N16" s="310"/>
      <c r="O16" s="310"/>
      <c r="P16" s="310"/>
      <c r="Q16" s="310"/>
      <c r="R16" s="310"/>
      <c r="S16" s="310"/>
      <c r="T16" s="310"/>
      <c r="U16" s="310"/>
      <c r="V16" s="310"/>
      <c r="W16" s="310"/>
      <c r="X16" s="310"/>
      <c r="Y16" s="310"/>
      <c r="Z16" s="310"/>
      <c r="AA16" s="310"/>
      <c r="AB16" s="310"/>
      <c r="AC16" s="310"/>
      <c r="AD16" s="310"/>
      <c r="AE16" s="310"/>
      <c r="AF16" s="310"/>
      <c r="AG16" s="310"/>
      <c r="AH16" s="311"/>
      <c r="AI16" s="310"/>
      <c r="AJ16" s="310"/>
      <c r="AK16" s="310"/>
      <c r="AL16" s="310"/>
      <c r="AM16" s="310"/>
      <c r="AN16" s="310"/>
    </row>
    <row r="17" ht="25" customHeight="1" spans="1:40">
      <c r="A17" s="310"/>
      <c r="B17" s="310"/>
      <c r="C17" s="310"/>
      <c r="D17" s="310"/>
      <c r="E17" s="310"/>
      <c r="F17" s="310"/>
      <c r="G17" s="310"/>
      <c r="H17" s="310"/>
      <c r="I17" s="310"/>
      <c r="J17" s="310"/>
      <c r="K17" s="310"/>
      <c r="L17" s="310"/>
      <c r="M17" s="310"/>
      <c r="N17" s="310"/>
      <c r="O17" s="310"/>
      <c r="P17" s="310"/>
      <c r="Q17" s="310"/>
      <c r="R17" s="310"/>
      <c r="S17" s="310"/>
      <c r="T17" s="310"/>
      <c r="U17" s="310"/>
      <c r="V17" s="310"/>
      <c r="W17" s="310"/>
      <c r="X17" s="310"/>
      <c r="Y17" s="310"/>
      <c r="Z17" s="310"/>
      <c r="AA17" s="310"/>
      <c r="AB17" s="310"/>
      <c r="AC17" s="310"/>
      <c r="AD17" s="310"/>
      <c r="AE17" s="310"/>
      <c r="AF17" s="310"/>
      <c r="AG17" s="310"/>
      <c r="AH17" s="311"/>
      <c r="AI17" s="310"/>
      <c r="AJ17" s="310"/>
      <c r="AK17" s="310"/>
      <c r="AL17" s="310"/>
      <c r="AM17" s="310"/>
      <c r="AN17" s="310"/>
    </row>
    <row r="18" ht="25" customHeight="1" spans="1:40">
      <c r="A18" s="310"/>
      <c r="B18" s="310"/>
      <c r="C18" s="310"/>
      <c r="D18" s="310"/>
      <c r="E18" s="310"/>
      <c r="F18" s="310"/>
      <c r="G18" s="310"/>
      <c r="H18" s="310"/>
      <c r="I18" s="310"/>
      <c r="J18" s="310"/>
      <c r="K18" s="310"/>
      <c r="L18" s="310"/>
      <c r="M18" s="310"/>
      <c r="N18" s="310"/>
      <c r="O18" s="310"/>
      <c r="P18" s="310"/>
      <c r="Q18" s="310"/>
      <c r="R18" s="310"/>
      <c r="S18" s="310"/>
      <c r="T18" s="310"/>
      <c r="U18" s="310"/>
      <c r="V18" s="310"/>
      <c r="W18" s="310"/>
      <c r="X18" s="310"/>
      <c r="Y18" s="310"/>
      <c r="Z18" s="310"/>
      <c r="AA18" s="310"/>
      <c r="AB18" s="310"/>
      <c r="AC18" s="310"/>
      <c r="AD18" s="310"/>
      <c r="AE18" s="310"/>
      <c r="AF18" s="310"/>
      <c r="AG18" s="310"/>
      <c r="AH18" s="311"/>
      <c r="AI18" s="310"/>
      <c r="AJ18" s="310"/>
      <c r="AK18" s="310"/>
      <c r="AL18" s="310"/>
      <c r="AM18" s="310"/>
      <c r="AN18" s="310"/>
    </row>
    <row r="19" ht="25" customHeight="1" spans="1:40">
      <c r="A19" s="310"/>
      <c r="B19" s="310"/>
      <c r="C19" s="310"/>
      <c r="D19" s="310"/>
      <c r="E19" s="310"/>
      <c r="F19" s="310"/>
      <c r="G19" s="310"/>
      <c r="H19" s="310"/>
      <c r="I19" s="310"/>
      <c r="J19" s="310"/>
      <c r="K19" s="310"/>
      <c r="L19" s="310"/>
      <c r="M19" s="310"/>
      <c r="N19" s="310"/>
      <c r="O19" s="310"/>
      <c r="P19" s="310"/>
      <c r="Q19" s="310"/>
      <c r="R19" s="310"/>
      <c r="S19" s="310"/>
      <c r="T19" s="310"/>
      <c r="U19" s="310"/>
      <c r="V19" s="310"/>
      <c r="W19" s="310"/>
      <c r="X19" s="310"/>
      <c r="Y19" s="310"/>
      <c r="Z19" s="310"/>
      <c r="AA19" s="310"/>
      <c r="AB19" s="310"/>
      <c r="AC19" s="310"/>
      <c r="AD19" s="310"/>
      <c r="AE19" s="310"/>
      <c r="AF19" s="310"/>
      <c r="AG19" s="310"/>
      <c r="AH19" s="311"/>
      <c r="AI19" s="310"/>
      <c r="AJ19" s="310"/>
      <c r="AK19" s="310"/>
      <c r="AL19" s="310"/>
      <c r="AM19" s="310"/>
      <c r="AN19" s="310"/>
    </row>
    <row r="20" ht="25" customHeight="1" spans="1:40">
      <c r="A20" s="310"/>
      <c r="B20" s="310"/>
      <c r="C20" s="310"/>
      <c r="D20" s="310"/>
      <c r="E20" s="310"/>
      <c r="F20" s="310"/>
      <c r="G20" s="310"/>
      <c r="H20" s="310"/>
      <c r="I20" s="310"/>
      <c r="J20" s="310"/>
      <c r="K20" s="310"/>
      <c r="L20" s="310"/>
      <c r="M20" s="310"/>
      <c r="N20" s="310"/>
      <c r="O20" s="310"/>
      <c r="P20" s="310"/>
      <c r="Q20" s="310"/>
      <c r="R20" s="310"/>
      <c r="S20" s="310"/>
      <c r="T20" s="310"/>
      <c r="U20" s="310"/>
      <c r="V20" s="310"/>
      <c r="W20" s="310"/>
      <c r="X20" s="310"/>
      <c r="Y20" s="310"/>
      <c r="Z20" s="310"/>
      <c r="AA20" s="310"/>
      <c r="AB20" s="310"/>
      <c r="AC20" s="310"/>
      <c r="AD20" s="310"/>
      <c r="AE20" s="310"/>
      <c r="AF20" s="310"/>
      <c r="AG20" s="310"/>
      <c r="AH20" s="311"/>
      <c r="AI20" s="310"/>
      <c r="AJ20" s="310"/>
      <c r="AK20" s="310"/>
      <c r="AL20" s="310"/>
      <c r="AM20" s="310"/>
      <c r="AN20" s="310"/>
    </row>
    <row r="21" ht="25" customHeight="1" spans="1:40">
      <c r="A21" s="310"/>
      <c r="B21" s="310"/>
      <c r="C21" s="310"/>
      <c r="D21" s="310"/>
      <c r="E21" s="310"/>
      <c r="F21" s="310"/>
      <c r="G21" s="310"/>
      <c r="H21" s="310"/>
      <c r="I21" s="310"/>
      <c r="J21" s="310"/>
      <c r="K21" s="310"/>
      <c r="L21" s="310"/>
      <c r="M21" s="310"/>
      <c r="N21" s="310"/>
      <c r="O21" s="310"/>
      <c r="P21" s="310"/>
      <c r="Q21" s="310"/>
      <c r="R21" s="310"/>
      <c r="S21" s="310"/>
      <c r="T21" s="310"/>
      <c r="U21" s="310"/>
      <c r="V21" s="310"/>
      <c r="W21" s="310"/>
      <c r="X21" s="310"/>
      <c r="Y21" s="310"/>
      <c r="Z21" s="310"/>
      <c r="AA21" s="310"/>
      <c r="AB21" s="310"/>
      <c r="AC21" s="310"/>
      <c r="AD21" s="310"/>
      <c r="AE21" s="310"/>
      <c r="AF21" s="310"/>
      <c r="AG21" s="310"/>
      <c r="AH21" s="311"/>
      <c r="AI21" s="310"/>
      <c r="AJ21" s="310"/>
      <c r="AK21" s="310"/>
      <c r="AL21" s="310"/>
      <c r="AM21" s="310"/>
      <c r="AN21" s="310"/>
    </row>
    <row r="22" ht="25" customHeight="1" spans="1:40">
      <c r="A22" s="310"/>
      <c r="B22" s="310"/>
      <c r="C22" s="310"/>
      <c r="D22" s="310"/>
      <c r="E22" s="310"/>
      <c r="F22" s="310"/>
      <c r="G22" s="310"/>
      <c r="H22" s="310"/>
      <c r="I22" s="310"/>
      <c r="J22" s="310"/>
      <c r="K22" s="310"/>
      <c r="L22" s="310"/>
      <c r="M22" s="310"/>
      <c r="N22" s="310"/>
      <c r="O22" s="310"/>
      <c r="P22" s="310"/>
      <c r="Q22" s="310"/>
      <c r="R22" s="310"/>
      <c r="S22" s="310"/>
      <c r="T22" s="310"/>
      <c r="U22" s="310"/>
      <c r="V22" s="310"/>
      <c r="W22" s="310"/>
      <c r="X22" s="310"/>
      <c r="Y22" s="310"/>
      <c r="Z22" s="310"/>
      <c r="AA22" s="310"/>
      <c r="AB22" s="310"/>
      <c r="AC22" s="310"/>
      <c r="AD22" s="310"/>
      <c r="AE22" s="310"/>
      <c r="AF22" s="310"/>
      <c r="AG22" s="310"/>
      <c r="AH22" s="311"/>
      <c r="AI22" s="310"/>
      <c r="AJ22" s="310"/>
      <c r="AK22" s="310"/>
      <c r="AL22" s="310"/>
      <c r="AM22" s="310"/>
      <c r="AN22" s="310"/>
    </row>
    <row r="23" ht="25" customHeight="1" spans="1:40">
      <c r="A23" s="310"/>
      <c r="B23" s="310"/>
      <c r="C23" s="310"/>
      <c r="D23" s="310"/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  <c r="V23" s="310"/>
      <c r="W23" s="310"/>
      <c r="X23" s="310"/>
      <c r="Y23" s="310"/>
      <c r="Z23" s="310"/>
      <c r="AA23" s="310"/>
      <c r="AB23" s="310"/>
      <c r="AC23" s="310"/>
      <c r="AD23" s="310"/>
      <c r="AE23" s="310"/>
      <c r="AF23" s="310"/>
      <c r="AG23" s="310"/>
      <c r="AH23" s="311"/>
      <c r="AI23" s="310"/>
      <c r="AJ23" s="310"/>
      <c r="AK23" s="310"/>
      <c r="AL23" s="310"/>
      <c r="AM23" s="310"/>
      <c r="AN23" s="310"/>
    </row>
    <row r="24" ht="25" customHeight="1" spans="1:40">
      <c r="A24" s="310"/>
      <c r="B24" s="310"/>
      <c r="C24" s="310"/>
      <c r="D24" s="310"/>
      <c r="E24" s="310"/>
      <c r="F24" s="310"/>
      <c r="G24" s="310"/>
      <c r="H24" s="310"/>
      <c r="I24" s="310"/>
      <c r="J24" s="310"/>
      <c r="K24" s="310"/>
      <c r="L24" s="310"/>
      <c r="M24" s="310"/>
      <c r="N24" s="310"/>
      <c r="O24" s="310"/>
      <c r="P24" s="310"/>
      <c r="Q24" s="310"/>
      <c r="R24" s="310"/>
      <c r="S24" s="310"/>
      <c r="T24" s="310"/>
      <c r="U24" s="310"/>
      <c r="V24" s="310"/>
      <c r="W24" s="310"/>
      <c r="X24" s="310"/>
      <c r="Y24" s="310"/>
      <c r="Z24" s="310"/>
      <c r="AA24" s="310"/>
      <c r="AB24" s="310"/>
      <c r="AC24" s="310"/>
      <c r="AD24" s="310"/>
      <c r="AE24" s="310"/>
      <c r="AF24" s="310"/>
      <c r="AG24" s="310"/>
      <c r="AH24" s="311"/>
      <c r="AI24" s="310"/>
      <c r="AJ24" s="310"/>
      <c r="AK24" s="310"/>
      <c r="AL24" s="310"/>
      <c r="AM24" s="310"/>
      <c r="AN24" s="310"/>
    </row>
    <row r="25" ht="25" customHeight="1" spans="1:40">
      <c r="A25" s="310"/>
      <c r="B25" s="310"/>
      <c r="C25" s="310"/>
      <c r="D25" s="310"/>
      <c r="E25" s="310"/>
      <c r="F25" s="310"/>
      <c r="G25" s="310"/>
      <c r="H25" s="310"/>
      <c r="I25" s="310"/>
      <c r="J25" s="310"/>
      <c r="K25" s="310"/>
      <c r="L25" s="310"/>
      <c r="M25" s="310"/>
      <c r="N25" s="310"/>
      <c r="O25" s="310"/>
      <c r="P25" s="310"/>
      <c r="Q25" s="310"/>
      <c r="R25" s="310"/>
      <c r="S25" s="310"/>
      <c r="T25" s="310"/>
      <c r="U25" s="310"/>
      <c r="V25" s="310"/>
      <c r="W25" s="310"/>
      <c r="X25" s="310"/>
      <c r="Y25" s="310"/>
      <c r="Z25" s="310"/>
      <c r="AA25" s="310"/>
      <c r="AB25" s="310"/>
      <c r="AC25" s="310"/>
      <c r="AD25" s="310"/>
      <c r="AE25" s="310"/>
      <c r="AF25" s="310"/>
      <c r="AG25" s="310"/>
      <c r="AH25" s="311"/>
      <c r="AI25" s="310"/>
      <c r="AJ25" s="310"/>
      <c r="AK25" s="310"/>
      <c r="AL25" s="310"/>
      <c r="AM25" s="310"/>
      <c r="AN25" s="310"/>
    </row>
    <row r="26" ht="25" customHeight="1" spans="1:40">
      <c r="A26" s="310"/>
      <c r="B26" s="310"/>
      <c r="C26" s="310"/>
      <c r="D26" s="310"/>
      <c r="E26" s="310"/>
      <c r="F26" s="310"/>
      <c r="G26" s="310"/>
      <c r="H26" s="310"/>
      <c r="I26" s="310"/>
      <c r="J26" s="310"/>
      <c r="K26" s="310"/>
      <c r="L26" s="310"/>
      <c r="M26" s="310"/>
      <c r="N26" s="310"/>
      <c r="O26" s="310"/>
      <c r="P26" s="310"/>
      <c r="Q26" s="310"/>
      <c r="R26" s="310"/>
      <c r="S26" s="310"/>
      <c r="T26" s="310"/>
      <c r="U26" s="310"/>
      <c r="V26" s="310"/>
      <c r="W26" s="310"/>
      <c r="X26" s="310"/>
      <c r="Y26" s="310"/>
      <c r="Z26" s="310"/>
      <c r="AA26" s="310"/>
      <c r="AB26" s="310"/>
      <c r="AC26" s="310"/>
      <c r="AD26" s="310"/>
      <c r="AE26" s="310"/>
      <c r="AF26" s="310"/>
      <c r="AG26" s="310"/>
      <c r="AH26" s="311"/>
      <c r="AI26" s="310"/>
      <c r="AJ26" s="310"/>
      <c r="AK26" s="310"/>
      <c r="AL26" s="310"/>
      <c r="AM26" s="310"/>
      <c r="AN26" s="310"/>
    </row>
    <row r="27" ht="25" customHeight="1" spans="1:40">
      <c r="A27" s="310"/>
      <c r="B27" s="310"/>
      <c r="C27" s="310"/>
      <c r="D27" s="310"/>
      <c r="E27" s="310"/>
      <c r="F27" s="310"/>
      <c r="G27" s="310"/>
      <c r="H27" s="310"/>
      <c r="I27" s="310"/>
      <c r="J27" s="310"/>
      <c r="K27" s="310"/>
      <c r="L27" s="310"/>
      <c r="M27" s="310"/>
      <c r="N27" s="310"/>
      <c r="O27" s="310"/>
      <c r="P27" s="310"/>
      <c r="Q27" s="310"/>
      <c r="R27" s="310"/>
      <c r="S27" s="310"/>
      <c r="T27" s="310"/>
      <c r="U27" s="310"/>
      <c r="V27" s="310"/>
      <c r="W27" s="310"/>
      <c r="X27" s="310"/>
      <c r="Y27" s="310"/>
      <c r="Z27" s="310"/>
      <c r="AA27" s="310"/>
      <c r="AB27" s="310"/>
      <c r="AC27" s="310"/>
      <c r="AD27" s="310"/>
      <c r="AE27" s="310"/>
      <c r="AF27" s="310"/>
      <c r="AG27" s="310"/>
      <c r="AH27" s="311"/>
      <c r="AI27" s="310"/>
      <c r="AJ27" s="310"/>
      <c r="AK27" s="310"/>
      <c r="AL27" s="310"/>
      <c r="AM27" s="310"/>
      <c r="AN27" s="310"/>
    </row>
    <row r="28" ht="25" customHeight="1" spans="1:40">
      <c r="A28" s="310"/>
      <c r="B28" s="310"/>
      <c r="C28" s="310"/>
      <c r="D28" s="310"/>
      <c r="E28" s="310"/>
      <c r="F28" s="310"/>
      <c r="G28" s="310"/>
      <c r="H28" s="310"/>
      <c r="I28" s="310"/>
      <c r="J28" s="310"/>
      <c r="K28" s="310"/>
      <c r="L28" s="310"/>
      <c r="M28" s="310"/>
      <c r="N28" s="310"/>
      <c r="O28" s="310"/>
      <c r="P28" s="310"/>
      <c r="Q28" s="310"/>
      <c r="R28" s="310"/>
      <c r="S28" s="310"/>
      <c r="T28" s="310"/>
      <c r="U28" s="310"/>
      <c r="V28" s="310"/>
      <c r="W28" s="310"/>
      <c r="X28" s="310"/>
      <c r="Y28" s="310"/>
      <c r="Z28" s="310"/>
      <c r="AA28" s="310"/>
      <c r="AB28" s="310"/>
      <c r="AC28" s="310"/>
      <c r="AD28" s="310"/>
      <c r="AE28" s="310"/>
      <c r="AF28" s="310"/>
      <c r="AG28" s="310"/>
      <c r="AH28" s="311"/>
      <c r="AI28" s="310"/>
      <c r="AJ28" s="310"/>
      <c r="AK28" s="310"/>
      <c r="AL28" s="310"/>
      <c r="AM28" s="310"/>
      <c r="AN28" s="310"/>
    </row>
    <row r="29" ht="25" customHeight="1" spans="1:40">
      <c r="A29" s="310"/>
      <c r="B29" s="310"/>
      <c r="C29" s="310"/>
      <c r="D29" s="310"/>
      <c r="E29" s="310"/>
      <c r="F29" s="310"/>
      <c r="G29" s="310"/>
      <c r="H29" s="310"/>
      <c r="I29" s="310"/>
      <c r="J29" s="310"/>
      <c r="K29" s="310"/>
      <c r="L29" s="310"/>
      <c r="M29" s="310"/>
      <c r="N29" s="310"/>
      <c r="O29" s="310"/>
      <c r="P29" s="310"/>
      <c r="Q29" s="310"/>
      <c r="R29" s="310"/>
      <c r="S29" s="310"/>
      <c r="T29" s="310"/>
      <c r="U29" s="310"/>
      <c r="V29" s="310"/>
      <c r="W29" s="310"/>
      <c r="X29" s="310"/>
      <c r="Y29" s="310"/>
      <c r="Z29" s="310"/>
      <c r="AA29" s="310"/>
      <c r="AB29" s="310"/>
      <c r="AC29" s="310"/>
      <c r="AD29" s="310"/>
      <c r="AE29" s="310"/>
      <c r="AF29" s="310"/>
      <c r="AG29" s="310"/>
      <c r="AH29" s="311"/>
      <c r="AI29" s="310"/>
      <c r="AJ29" s="310"/>
      <c r="AK29" s="310"/>
      <c r="AL29" s="310"/>
      <c r="AM29" s="310"/>
      <c r="AN29" s="310"/>
    </row>
    <row r="30" ht="25" customHeight="1" spans="1:40">
      <c r="A30" s="310"/>
      <c r="B30" s="310"/>
      <c r="C30" s="310"/>
      <c r="D30" s="310"/>
      <c r="E30" s="310"/>
      <c r="F30" s="310"/>
      <c r="G30" s="310"/>
      <c r="H30" s="310"/>
      <c r="I30" s="310"/>
      <c r="J30" s="310"/>
      <c r="K30" s="310"/>
      <c r="L30" s="310"/>
      <c r="M30" s="310"/>
      <c r="N30" s="310"/>
      <c r="O30" s="310"/>
      <c r="P30" s="310"/>
      <c r="Q30" s="310"/>
      <c r="R30" s="310"/>
      <c r="S30" s="310"/>
      <c r="T30" s="310"/>
      <c r="U30" s="310"/>
      <c r="V30" s="310"/>
      <c r="W30" s="310"/>
      <c r="X30" s="310"/>
      <c r="Y30" s="310"/>
      <c r="Z30" s="310"/>
      <c r="AA30" s="310"/>
      <c r="AB30" s="310"/>
      <c r="AC30" s="310"/>
      <c r="AD30" s="310"/>
      <c r="AE30" s="310"/>
      <c r="AF30" s="310"/>
      <c r="AG30" s="310"/>
      <c r="AH30" s="311"/>
      <c r="AI30" s="310"/>
      <c r="AJ30" s="310"/>
      <c r="AK30" s="310"/>
      <c r="AL30" s="310"/>
      <c r="AM30" s="310"/>
      <c r="AN30" s="310"/>
    </row>
    <row r="31" ht="25" customHeight="1" spans="1:40">
      <c r="A31" s="310"/>
      <c r="B31" s="310"/>
      <c r="C31" s="310"/>
      <c r="D31" s="310"/>
      <c r="E31" s="310"/>
      <c r="F31" s="310"/>
      <c r="G31" s="310"/>
      <c r="H31" s="310"/>
      <c r="I31" s="310"/>
      <c r="J31" s="310"/>
      <c r="K31" s="310"/>
      <c r="L31" s="310"/>
      <c r="M31" s="310"/>
      <c r="N31" s="310"/>
      <c r="O31" s="310"/>
      <c r="P31" s="310"/>
      <c r="Q31" s="310"/>
      <c r="R31" s="310"/>
      <c r="S31" s="310"/>
      <c r="T31" s="310"/>
      <c r="U31" s="310"/>
      <c r="V31" s="310"/>
      <c r="W31" s="310"/>
      <c r="X31" s="310"/>
      <c r="Y31" s="310"/>
      <c r="Z31" s="310"/>
      <c r="AA31" s="310"/>
      <c r="AB31" s="310"/>
      <c r="AC31" s="310"/>
      <c r="AD31" s="310"/>
      <c r="AE31" s="310"/>
      <c r="AF31" s="310"/>
      <c r="AG31" s="310"/>
      <c r="AH31" s="311"/>
      <c r="AI31" s="310"/>
      <c r="AJ31" s="310"/>
      <c r="AK31" s="310"/>
      <c r="AL31" s="310"/>
      <c r="AM31" s="310"/>
      <c r="AN31" s="310"/>
    </row>
    <row r="32" ht="25" customHeight="1" spans="1:40">
      <c r="A32" s="310"/>
      <c r="B32" s="310"/>
      <c r="C32" s="310"/>
      <c r="D32" s="310"/>
      <c r="E32" s="310"/>
      <c r="F32" s="310"/>
      <c r="G32" s="310"/>
      <c r="H32" s="310"/>
      <c r="I32" s="310"/>
      <c r="J32" s="310"/>
      <c r="K32" s="310"/>
      <c r="L32" s="310"/>
      <c r="M32" s="310"/>
      <c r="N32" s="310"/>
      <c r="O32" s="310"/>
      <c r="P32" s="310"/>
      <c r="Q32" s="310"/>
      <c r="R32" s="310"/>
      <c r="S32" s="310"/>
      <c r="T32" s="310"/>
      <c r="U32" s="310"/>
      <c r="V32" s="310"/>
      <c r="W32" s="310"/>
      <c r="X32" s="310"/>
      <c r="Y32" s="310"/>
      <c r="Z32" s="310"/>
      <c r="AA32" s="310"/>
      <c r="AB32" s="310"/>
      <c r="AC32" s="310"/>
      <c r="AD32" s="310"/>
      <c r="AE32" s="310"/>
      <c r="AF32" s="310"/>
      <c r="AG32" s="310"/>
      <c r="AH32" s="311"/>
      <c r="AI32" s="310"/>
      <c r="AJ32" s="310"/>
      <c r="AK32" s="310"/>
      <c r="AL32" s="310"/>
      <c r="AM32" s="310"/>
      <c r="AN32" s="310"/>
    </row>
    <row r="33" spans="1:40">
      <c r="A33" s="310"/>
      <c r="B33" s="310"/>
      <c r="C33" s="310"/>
      <c r="D33" s="310"/>
      <c r="E33" s="310"/>
      <c r="F33" s="310"/>
      <c r="G33" s="310"/>
      <c r="H33" s="310"/>
      <c r="I33" s="310"/>
      <c r="J33" s="310"/>
      <c r="K33" s="310"/>
      <c r="L33" s="310"/>
      <c r="M33" s="310"/>
      <c r="N33" s="310"/>
      <c r="O33" s="310"/>
      <c r="P33" s="310"/>
      <c r="Q33" s="310"/>
      <c r="R33" s="310"/>
      <c r="S33" s="310"/>
      <c r="T33" s="310"/>
      <c r="U33" s="310"/>
      <c r="V33" s="310"/>
      <c r="W33" s="310"/>
      <c r="X33" s="310"/>
      <c r="Y33" s="310"/>
      <c r="Z33" s="310"/>
      <c r="AA33" s="310"/>
      <c r="AB33" s="310"/>
      <c r="AC33" s="310"/>
      <c r="AD33" s="310"/>
      <c r="AE33" s="310"/>
      <c r="AF33" s="310"/>
      <c r="AG33" s="310"/>
      <c r="AH33" s="311"/>
      <c r="AI33" s="310"/>
      <c r="AJ33" s="310"/>
      <c r="AK33" s="310"/>
      <c r="AL33" s="310"/>
      <c r="AM33" s="310"/>
      <c r="AN33" s="310"/>
    </row>
    <row r="34" spans="1:40">
      <c r="A34" s="310"/>
      <c r="B34" s="310"/>
      <c r="C34" s="310"/>
      <c r="D34" s="310"/>
      <c r="E34" s="310"/>
      <c r="F34" s="310"/>
      <c r="G34" s="310"/>
      <c r="H34" s="310"/>
      <c r="I34" s="310"/>
      <c r="J34" s="310"/>
      <c r="K34" s="310"/>
      <c r="L34" s="310"/>
      <c r="M34" s="310"/>
      <c r="N34" s="310"/>
      <c r="O34" s="310"/>
      <c r="P34" s="310"/>
      <c r="Q34" s="310"/>
      <c r="R34" s="310"/>
      <c r="S34" s="310"/>
      <c r="T34" s="310"/>
      <c r="U34" s="310"/>
      <c r="V34" s="310"/>
      <c r="W34" s="310"/>
      <c r="X34" s="310"/>
      <c r="Y34" s="310"/>
      <c r="Z34" s="310"/>
      <c r="AA34" s="310"/>
      <c r="AB34" s="310"/>
      <c r="AC34" s="310"/>
      <c r="AD34" s="310"/>
      <c r="AE34" s="310"/>
      <c r="AF34" s="310"/>
      <c r="AG34" s="310"/>
      <c r="AH34" s="311"/>
      <c r="AI34" s="310"/>
      <c r="AJ34" s="310"/>
      <c r="AK34" s="310"/>
      <c r="AL34" s="310"/>
      <c r="AM34" s="310"/>
      <c r="AN34" s="310"/>
    </row>
    <row r="35" spans="1:40">
      <c r="A35" s="310"/>
      <c r="B35" s="310"/>
      <c r="C35" s="310"/>
      <c r="D35" s="310"/>
      <c r="E35" s="310"/>
      <c r="F35" s="310"/>
      <c r="G35" s="310"/>
      <c r="H35" s="310"/>
      <c r="I35" s="310"/>
      <c r="J35" s="310"/>
      <c r="K35" s="310"/>
      <c r="L35" s="310"/>
      <c r="M35" s="310"/>
      <c r="N35" s="310"/>
      <c r="O35" s="310"/>
      <c r="P35" s="310"/>
      <c r="Q35" s="310"/>
      <c r="R35" s="310"/>
      <c r="S35" s="310"/>
      <c r="T35" s="310"/>
      <c r="U35" s="310"/>
      <c r="V35" s="310"/>
      <c r="W35" s="310"/>
      <c r="X35" s="310"/>
      <c r="Y35" s="310"/>
      <c r="Z35" s="310"/>
      <c r="AA35" s="310"/>
      <c r="AB35" s="310"/>
      <c r="AC35" s="310"/>
      <c r="AD35" s="310"/>
      <c r="AE35" s="310"/>
      <c r="AF35" s="310"/>
      <c r="AG35" s="310"/>
      <c r="AH35" s="311"/>
      <c r="AI35" s="310"/>
      <c r="AJ35" s="310"/>
      <c r="AK35" s="310"/>
      <c r="AL35" s="310"/>
      <c r="AM35" s="310"/>
      <c r="AN35" s="310"/>
    </row>
    <row r="36" spans="1:40">
      <c r="A36" s="310"/>
      <c r="B36" s="310"/>
      <c r="C36" s="310"/>
      <c r="D36" s="310"/>
      <c r="E36" s="310"/>
      <c r="F36" s="310"/>
      <c r="G36" s="310"/>
      <c r="H36" s="310"/>
      <c r="I36" s="310"/>
      <c r="J36" s="310"/>
      <c r="K36" s="310"/>
      <c r="L36" s="310"/>
      <c r="M36" s="310"/>
      <c r="N36" s="310"/>
      <c r="O36" s="310"/>
      <c r="P36" s="310"/>
      <c r="Q36" s="310"/>
      <c r="R36" s="310"/>
      <c r="S36" s="310"/>
      <c r="T36" s="310"/>
      <c r="U36" s="310"/>
      <c r="V36" s="310"/>
      <c r="W36" s="310"/>
      <c r="X36" s="310"/>
      <c r="Y36" s="310"/>
      <c r="Z36" s="310"/>
      <c r="AA36" s="310"/>
      <c r="AB36" s="310"/>
      <c r="AC36" s="310"/>
      <c r="AD36" s="310"/>
      <c r="AE36" s="310"/>
      <c r="AF36" s="310"/>
      <c r="AG36" s="310"/>
      <c r="AH36" s="311"/>
      <c r="AI36" s="310"/>
      <c r="AJ36" s="310"/>
      <c r="AK36" s="310"/>
      <c r="AL36" s="310"/>
      <c r="AM36" s="310"/>
      <c r="AN36" s="310"/>
    </row>
    <row r="37" spans="1:40">
      <c r="A37" s="310"/>
      <c r="B37" s="310"/>
      <c r="C37" s="310"/>
      <c r="D37" s="310"/>
      <c r="E37" s="310"/>
      <c r="F37" s="310"/>
      <c r="G37" s="310"/>
      <c r="H37" s="310"/>
      <c r="I37" s="310"/>
      <c r="J37" s="310"/>
      <c r="K37" s="310"/>
      <c r="L37" s="310"/>
      <c r="M37" s="310"/>
      <c r="N37" s="310"/>
      <c r="O37" s="310"/>
      <c r="P37" s="310"/>
      <c r="Q37" s="310"/>
      <c r="R37" s="310"/>
      <c r="S37" s="310"/>
      <c r="T37" s="310"/>
      <c r="U37" s="310"/>
      <c r="V37" s="310"/>
      <c r="W37" s="310"/>
      <c r="X37" s="310"/>
      <c r="Y37" s="310"/>
      <c r="Z37" s="310"/>
      <c r="AA37" s="310"/>
      <c r="AB37" s="310"/>
      <c r="AC37" s="310"/>
      <c r="AD37" s="310"/>
      <c r="AE37" s="310"/>
      <c r="AF37" s="310"/>
      <c r="AG37" s="310"/>
      <c r="AH37" s="311"/>
      <c r="AI37" s="310"/>
      <c r="AJ37" s="310"/>
      <c r="AK37" s="310"/>
      <c r="AL37" s="310"/>
      <c r="AM37" s="310"/>
      <c r="AN37" s="310"/>
    </row>
    <row r="38" spans="1:40">
      <c r="A38" s="310"/>
      <c r="B38" s="310"/>
      <c r="C38" s="310"/>
      <c r="D38" s="310"/>
      <c r="E38" s="310"/>
      <c r="F38" s="310"/>
      <c r="G38" s="310"/>
      <c r="H38" s="310"/>
      <c r="I38" s="310"/>
      <c r="J38" s="310"/>
      <c r="K38" s="310"/>
      <c r="L38" s="310"/>
      <c r="M38" s="310"/>
      <c r="N38" s="310"/>
      <c r="O38" s="310"/>
      <c r="P38" s="310"/>
      <c r="Q38" s="310"/>
      <c r="R38" s="310"/>
      <c r="S38" s="310"/>
      <c r="T38" s="310"/>
      <c r="U38" s="310"/>
      <c r="V38" s="310"/>
      <c r="W38" s="310"/>
      <c r="X38" s="310"/>
      <c r="Y38" s="310"/>
      <c r="Z38" s="310"/>
      <c r="AA38" s="310"/>
      <c r="AB38" s="310"/>
      <c r="AC38" s="310"/>
      <c r="AD38" s="310"/>
      <c r="AE38" s="310"/>
      <c r="AF38" s="310"/>
      <c r="AG38" s="310"/>
      <c r="AH38" s="311"/>
      <c r="AI38" s="310"/>
      <c r="AJ38" s="310"/>
      <c r="AK38" s="310"/>
      <c r="AL38" s="310"/>
      <c r="AM38" s="310"/>
      <c r="AN38" s="310"/>
    </row>
    <row r="39" spans="1:40">
      <c r="A39" s="310"/>
      <c r="B39" s="310"/>
      <c r="C39" s="310"/>
      <c r="D39" s="310"/>
      <c r="E39" s="310"/>
      <c r="F39" s="310"/>
      <c r="G39" s="310"/>
      <c r="H39" s="310"/>
      <c r="I39" s="310"/>
      <c r="J39" s="310"/>
      <c r="K39" s="310"/>
      <c r="L39" s="310"/>
      <c r="M39" s="310"/>
      <c r="N39" s="310"/>
      <c r="O39" s="310"/>
      <c r="P39" s="310"/>
      <c r="Q39" s="310"/>
      <c r="R39" s="310"/>
      <c r="S39" s="310"/>
      <c r="T39" s="310"/>
      <c r="U39" s="310"/>
      <c r="V39" s="310"/>
      <c r="W39" s="310"/>
      <c r="X39" s="310"/>
      <c r="Y39" s="310"/>
      <c r="Z39" s="310"/>
      <c r="AA39" s="310"/>
      <c r="AB39" s="310"/>
      <c r="AC39" s="310"/>
      <c r="AD39" s="310"/>
      <c r="AE39" s="310"/>
      <c r="AF39" s="310"/>
      <c r="AG39" s="310"/>
      <c r="AH39" s="311"/>
      <c r="AI39" s="310"/>
      <c r="AJ39" s="310"/>
      <c r="AK39" s="310"/>
      <c r="AL39" s="310"/>
      <c r="AM39" s="310"/>
      <c r="AN39" s="310"/>
    </row>
    <row r="40" spans="1:40">
      <c r="A40" s="310"/>
      <c r="B40" s="310"/>
      <c r="C40" s="310"/>
      <c r="D40" s="310"/>
      <c r="E40" s="310"/>
      <c r="F40" s="310"/>
      <c r="G40" s="310"/>
      <c r="H40" s="310"/>
      <c r="I40" s="310"/>
      <c r="J40" s="310"/>
      <c r="K40" s="310"/>
      <c r="L40" s="310"/>
      <c r="M40" s="310"/>
      <c r="N40" s="310"/>
      <c r="O40" s="310"/>
      <c r="P40" s="310"/>
      <c r="Q40" s="310"/>
      <c r="R40" s="310"/>
      <c r="S40" s="310"/>
      <c r="T40" s="310"/>
      <c r="U40" s="310"/>
      <c r="V40" s="310"/>
      <c r="W40" s="310"/>
      <c r="X40" s="310"/>
      <c r="Y40" s="310"/>
      <c r="Z40" s="310"/>
      <c r="AA40" s="310"/>
      <c r="AB40" s="310"/>
      <c r="AC40" s="310"/>
      <c r="AD40" s="310"/>
      <c r="AE40" s="310"/>
      <c r="AF40" s="310"/>
      <c r="AG40" s="310"/>
      <c r="AH40" s="311"/>
      <c r="AI40" s="310"/>
      <c r="AJ40" s="310"/>
      <c r="AK40" s="310"/>
      <c r="AL40" s="310"/>
      <c r="AM40" s="310"/>
      <c r="AN40" s="310"/>
    </row>
    <row r="41" spans="1:40">
      <c r="A41" s="310"/>
      <c r="B41" s="310"/>
      <c r="C41" s="310"/>
      <c r="D41" s="310"/>
      <c r="E41" s="310"/>
      <c r="F41" s="310"/>
      <c r="G41" s="310"/>
      <c r="H41" s="310"/>
      <c r="I41" s="310"/>
      <c r="J41" s="310"/>
      <c r="K41" s="310"/>
      <c r="L41" s="310"/>
      <c r="M41" s="310"/>
      <c r="N41" s="310"/>
      <c r="O41" s="310"/>
      <c r="P41" s="310"/>
      <c r="Q41" s="310"/>
      <c r="R41" s="310"/>
      <c r="S41" s="310"/>
      <c r="T41" s="310"/>
      <c r="U41" s="310"/>
      <c r="V41" s="310"/>
      <c r="W41" s="310"/>
      <c r="X41" s="310"/>
      <c r="Y41" s="310"/>
      <c r="Z41" s="310"/>
      <c r="AA41" s="310"/>
      <c r="AB41" s="310"/>
      <c r="AC41" s="310"/>
      <c r="AD41" s="310"/>
      <c r="AE41" s="310"/>
      <c r="AF41" s="310"/>
      <c r="AG41" s="310"/>
      <c r="AH41" s="311"/>
      <c r="AI41" s="310"/>
      <c r="AJ41" s="310"/>
      <c r="AK41" s="310"/>
      <c r="AL41" s="310"/>
      <c r="AM41" s="310"/>
      <c r="AN41" s="310"/>
    </row>
    <row r="42" spans="1:40">
      <c r="A42" s="310"/>
      <c r="B42" s="310"/>
      <c r="C42" s="310"/>
      <c r="D42" s="310"/>
      <c r="E42" s="310"/>
      <c r="F42" s="310"/>
      <c r="G42" s="310"/>
      <c r="H42" s="310"/>
      <c r="I42" s="310"/>
      <c r="J42" s="310"/>
      <c r="K42" s="310"/>
      <c r="L42" s="310"/>
      <c r="M42" s="310"/>
      <c r="N42" s="310"/>
      <c r="O42" s="310"/>
      <c r="P42" s="310"/>
      <c r="Q42" s="310"/>
      <c r="R42" s="310"/>
      <c r="S42" s="310"/>
      <c r="T42" s="310"/>
      <c r="U42" s="310"/>
      <c r="V42" s="310"/>
      <c r="W42" s="310"/>
      <c r="X42" s="310"/>
      <c r="Y42" s="310"/>
      <c r="Z42" s="310"/>
      <c r="AA42" s="310"/>
      <c r="AB42" s="310"/>
      <c r="AC42" s="310"/>
      <c r="AD42" s="310"/>
      <c r="AE42" s="310"/>
      <c r="AF42" s="310"/>
      <c r="AG42" s="310"/>
      <c r="AH42" s="311"/>
      <c r="AI42" s="310"/>
      <c r="AJ42" s="310"/>
      <c r="AK42" s="310"/>
      <c r="AL42" s="310"/>
      <c r="AM42" s="310"/>
      <c r="AN42" s="310"/>
    </row>
    <row r="43" spans="1:40">
      <c r="A43" s="310"/>
      <c r="B43" s="310"/>
      <c r="C43" s="310"/>
      <c r="D43" s="310"/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310"/>
      <c r="P43" s="310"/>
      <c r="Q43" s="310"/>
      <c r="R43" s="310"/>
      <c r="S43" s="310"/>
      <c r="T43" s="310"/>
      <c r="U43" s="310"/>
      <c r="V43" s="310"/>
      <c r="W43" s="310"/>
      <c r="X43" s="310"/>
      <c r="Y43" s="310"/>
      <c r="Z43" s="310"/>
      <c r="AA43" s="310"/>
      <c r="AB43" s="310"/>
      <c r="AC43" s="310"/>
      <c r="AD43" s="310"/>
      <c r="AE43" s="310"/>
      <c r="AF43" s="310"/>
      <c r="AG43" s="310"/>
      <c r="AH43" s="311"/>
      <c r="AI43" s="310"/>
      <c r="AJ43" s="310"/>
      <c r="AK43" s="310"/>
      <c r="AL43" s="310"/>
      <c r="AM43" s="310"/>
      <c r="AN43" s="310"/>
    </row>
    <row r="44" spans="1:40">
      <c r="A44" s="310"/>
      <c r="B44" s="310"/>
      <c r="C44" s="310"/>
      <c r="D44" s="310"/>
      <c r="E44" s="310"/>
      <c r="F44" s="310"/>
      <c r="G44" s="310"/>
      <c r="H44" s="310"/>
      <c r="I44" s="310"/>
      <c r="J44" s="310"/>
      <c r="K44" s="310"/>
      <c r="L44" s="310"/>
      <c r="M44" s="310"/>
      <c r="N44" s="310"/>
      <c r="O44" s="310"/>
      <c r="P44" s="310"/>
      <c r="Q44" s="310"/>
      <c r="R44" s="310"/>
      <c r="S44" s="310"/>
      <c r="T44" s="310"/>
      <c r="U44" s="310"/>
      <c r="V44" s="310"/>
      <c r="W44" s="310"/>
      <c r="X44" s="310"/>
      <c r="Y44" s="310"/>
      <c r="Z44" s="310"/>
      <c r="AA44" s="310"/>
      <c r="AB44" s="310"/>
      <c r="AC44" s="310"/>
      <c r="AD44" s="310"/>
      <c r="AE44" s="310"/>
      <c r="AF44" s="310"/>
      <c r="AG44" s="310"/>
      <c r="AH44" s="311"/>
      <c r="AI44" s="310"/>
      <c r="AJ44" s="310"/>
      <c r="AK44" s="310"/>
      <c r="AL44" s="310"/>
      <c r="AM44" s="310"/>
      <c r="AN44" s="310"/>
    </row>
    <row r="45" spans="1:40">
      <c r="A45" s="310"/>
      <c r="B45" s="310"/>
      <c r="C45" s="310"/>
      <c r="D45" s="310"/>
      <c r="E45" s="310"/>
      <c r="F45" s="310"/>
      <c r="G45" s="310"/>
      <c r="H45" s="310"/>
      <c r="I45" s="310"/>
      <c r="J45" s="310"/>
      <c r="K45" s="310"/>
      <c r="L45" s="310"/>
      <c r="M45" s="310"/>
      <c r="N45" s="310"/>
      <c r="O45" s="310"/>
      <c r="P45" s="310"/>
      <c r="Q45" s="310"/>
      <c r="R45" s="310"/>
      <c r="S45" s="310"/>
      <c r="T45" s="310"/>
      <c r="U45" s="310"/>
      <c r="V45" s="310"/>
      <c r="W45" s="310"/>
      <c r="X45" s="310"/>
      <c r="Y45" s="310"/>
      <c r="Z45" s="310"/>
      <c r="AA45" s="310"/>
      <c r="AB45" s="310"/>
      <c r="AC45" s="310"/>
      <c r="AD45" s="310"/>
      <c r="AE45" s="310"/>
      <c r="AF45" s="310"/>
      <c r="AG45" s="310"/>
      <c r="AH45" s="311"/>
      <c r="AI45" s="310"/>
      <c r="AJ45" s="310"/>
      <c r="AK45" s="310"/>
      <c r="AL45" s="310"/>
      <c r="AM45" s="310"/>
      <c r="AN45" s="310"/>
    </row>
    <row r="46" spans="1:40">
      <c r="A46" s="310"/>
      <c r="B46" s="310"/>
      <c r="C46" s="310"/>
      <c r="D46" s="310"/>
      <c r="E46" s="310"/>
      <c r="F46" s="310"/>
      <c r="G46" s="310"/>
      <c r="H46" s="310"/>
      <c r="I46" s="310"/>
      <c r="J46" s="310"/>
      <c r="K46" s="310"/>
      <c r="L46" s="310"/>
      <c r="M46" s="310"/>
      <c r="N46" s="310"/>
      <c r="O46" s="310"/>
      <c r="P46" s="310"/>
      <c r="Q46" s="310"/>
      <c r="R46" s="310"/>
      <c r="S46" s="310"/>
      <c r="T46" s="310"/>
      <c r="U46" s="310"/>
      <c r="V46" s="310"/>
      <c r="W46" s="310"/>
      <c r="X46" s="310"/>
      <c r="Y46" s="310"/>
      <c r="Z46" s="310"/>
      <c r="AA46" s="310"/>
      <c r="AB46" s="310"/>
      <c r="AC46" s="310"/>
      <c r="AD46" s="310"/>
      <c r="AE46" s="310"/>
      <c r="AF46" s="310"/>
      <c r="AG46" s="310"/>
      <c r="AH46" s="311"/>
      <c r="AI46" s="310"/>
      <c r="AJ46" s="310"/>
      <c r="AK46" s="310"/>
      <c r="AL46" s="310"/>
      <c r="AM46" s="310"/>
      <c r="AN46" s="310"/>
    </row>
    <row r="47" spans="1:40">
      <c r="A47" s="310"/>
      <c r="B47" s="310"/>
      <c r="C47" s="310"/>
      <c r="D47" s="310"/>
      <c r="E47" s="310"/>
      <c r="F47" s="310"/>
      <c r="G47" s="310"/>
      <c r="H47" s="310"/>
      <c r="I47" s="310"/>
      <c r="J47" s="310"/>
      <c r="K47" s="310"/>
      <c r="L47" s="310"/>
      <c r="M47" s="310"/>
      <c r="N47" s="310"/>
      <c r="O47" s="310"/>
      <c r="P47" s="310"/>
      <c r="Q47" s="310"/>
      <c r="R47" s="310"/>
      <c r="S47" s="310"/>
      <c r="T47" s="310"/>
      <c r="U47" s="310"/>
      <c r="V47" s="310"/>
      <c r="W47" s="310"/>
      <c r="X47" s="310"/>
      <c r="Y47" s="310"/>
      <c r="Z47" s="310"/>
      <c r="AA47" s="310"/>
      <c r="AB47" s="310"/>
      <c r="AC47" s="310"/>
      <c r="AD47" s="310"/>
      <c r="AE47" s="310"/>
      <c r="AF47" s="310"/>
      <c r="AG47" s="310"/>
      <c r="AH47" s="311"/>
      <c r="AI47" s="310"/>
      <c r="AJ47" s="310"/>
      <c r="AK47" s="310"/>
      <c r="AL47" s="310"/>
      <c r="AM47" s="310"/>
      <c r="AN47" s="310"/>
    </row>
    <row r="48" spans="1:40">
      <c r="A48" s="310"/>
      <c r="B48" s="310"/>
      <c r="C48" s="310"/>
      <c r="D48" s="310"/>
      <c r="E48" s="310"/>
      <c r="F48" s="310"/>
      <c r="G48" s="310"/>
      <c r="H48" s="310"/>
      <c r="I48" s="310"/>
      <c r="J48" s="310"/>
      <c r="K48" s="310"/>
      <c r="L48" s="310"/>
      <c r="M48" s="310"/>
      <c r="N48" s="310"/>
      <c r="O48" s="310"/>
      <c r="P48" s="310"/>
      <c r="Q48" s="310"/>
      <c r="R48" s="310"/>
      <c r="S48" s="310"/>
      <c r="T48" s="310"/>
      <c r="U48" s="310"/>
      <c r="V48" s="310"/>
      <c r="W48" s="310"/>
      <c r="X48" s="310"/>
      <c r="Y48" s="310"/>
      <c r="Z48" s="310"/>
      <c r="AA48" s="310"/>
      <c r="AB48" s="310"/>
      <c r="AC48" s="310"/>
      <c r="AD48" s="310"/>
      <c r="AE48" s="310"/>
      <c r="AF48" s="310"/>
      <c r="AG48" s="310"/>
      <c r="AH48" s="311"/>
      <c r="AI48" s="310"/>
      <c r="AJ48" s="310"/>
      <c r="AK48" s="310"/>
      <c r="AL48" s="310"/>
      <c r="AM48" s="310"/>
      <c r="AN48" s="310"/>
    </row>
    <row r="49" spans="1:40">
      <c r="A49" s="310"/>
      <c r="B49" s="310"/>
      <c r="C49" s="310"/>
      <c r="D49" s="310"/>
      <c r="E49" s="310"/>
      <c r="F49" s="310"/>
      <c r="G49" s="310"/>
      <c r="H49" s="310"/>
      <c r="I49" s="310"/>
      <c r="J49" s="310"/>
      <c r="K49" s="310"/>
      <c r="L49" s="310"/>
      <c r="M49" s="310"/>
      <c r="N49" s="310"/>
      <c r="O49" s="310"/>
      <c r="P49" s="310"/>
      <c r="Q49" s="310"/>
      <c r="R49" s="310"/>
      <c r="S49" s="310"/>
      <c r="T49" s="310"/>
      <c r="U49" s="310"/>
      <c r="V49" s="310"/>
      <c r="W49" s="310"/>
      <c r="X49" s="310"/>
      <c r="Y49" s="310"/>
      <c r="Z49" s="310"/>
      <c r="AA49" s="310"/>
      <c r="AB49" s="310"/>
      <c r="AC49" s="310"/>
      <c r="AD49" s="310"/>
      <c r="AE49" s="310"/>
      <c r="AF49" s="310"/>
      <c r="AG49" s="310"/>
      <c r="AH49" s="311"/>
      <c r="AI49" s="310"/>
      <c r="AJ49" s="310"/>
      <c r="AK49" s="310"/>
      <c r="AL49" s="310"/>
      <c r="AM49" s="310"/>
      <c r="AN49" s="310"/>
    </row>
    <row r="50" spans="1:40">
      <c r="A50" s="310"/>
      <c r="B50" s="310"/>
      <c r="C50" s="310"/>
      <c r="D50" s="310"/>
      <c r="E50" s="310"/>
      <c r="F50" s="310"/>
      <c r="G50" s="310"/>
      <c r="H50" s="310"/>
      <c r="I50" s="310"/>
      <c r="J50" s="310"/>
      <c r="K50" s="310"/>
      <c r="L50" s="310"/>
      <c r="M50" s="310"/>
      <c r="N50" s="310"/>
      <c r="O50" s="310"/>
      <c r="P50" s="310"/>
      <c r="Q50" s="310"/>
      <c r="R50" s="310"/>
      <c r="S50" s="310"/>
      <c r="T50" s="310"/>
      <c r="U50" s="310"/>
      <c r="V50" s="310"/>
      <c r="W50" s="310"/>
      <c r="X50" s="310"/>
      <c r="Y50" s="310"/>
      <c r="Z50" s="310"/>
      <c r="AA50" s="310"/>
      <c r="AB50" s="310"/>
      <c r="AC50" s="310"/>
      <c r="AD50" s="310"/>
      <c r="AE50" s="310"/>
      <c r="AF50" s="310"/>
      <c r="AG50" s="310"/>
      <c r="AH50" s="311"/>
      <c r="AI50" s="310"/>
      <c r="AJ50" s="310"/>
      <c r="AK50" s="310"/>
      <c r="AL50" s="310"/>
      <c r="AM50" s="310"/>
      <c r="AN50" s="310"/>
    </row>
    <row r="51" spans="1:40">
      <c r="A51" s="310"/>
      <c r="B51" s="310"/>
      <c r="C51" s="310"/>
      <c r="D51" s="310"/>
      <c r="E51" s="310"/>
      <c r="F51" s="310"/>
      <c r="G51" s="310"/>
      <c r="H51" s="310"/>
      <c r="I51" s="310"/>
      <c r="J51" s="310"/>
      <c r="K51" s="310"/>
      <c r="L51" s="310"/>
      <c r="M51" s="310"/>
      <c r="N51" s="310"/>
      <c r="O51" s="310"/>
      <c r="P51" s="310"/>
      <c r="Q51" s="310"/>
      <c r="R51" s="310"/>
      <c r="S51" s="310"/>
      <c r="T51" s="310"/>
      <c r="U51" s="310"/>
      <c r="V51" s="310"/>
      <c r="W51" s="310"/>
      <c r="X51" s="310"/>
      <c r="Y51" s="310"/>
      <c r="Z51" s="310"/>
      <c r="AA51" s="310"/>
      <c r="AB51" s="310"/>
      <c r="AC51" s="310"/>
      <c r="AD51" s="310"/>
      <c r="AE51" s="310"/>
      <c r="AF51" s="310"/>
      <c r="AG51" s="310"/>
      <c r="AH51" s="311"/>
      <c r="AI51" s="310"/>
      <c r="AJ51" s="310"/>
      <c r="AK51" s="310"/>
      <c r="AL51" s="310"/>
      <c r="AM51" s="310"/>
      <c r="AN51" s="310"/>
    </row>
    <row r="52" spans="1:40">
      <c r="A52" s="310"/>
      <c r="B52" s="310"/>
      <c r="C52" s="310"/>
      <c r="D52" s="310"/>
      <c r="E52" s="310"/>
      <c r="F52" s="310"/>
      <c r="G52" s="310"/>
      <c r="H52" s="310"/>
      <c r="I52" s="310"/>
      <c r="J52" s="310"/>
      <c r="K52" s="310"/>
      <c r="L52" s="310"/>
      <c r="M52" s="310"/>
      <c r="N52" s="310"/>
      <c r="O52" s="310"/>
      <c r="P52" s="310"/>
      <c r="Q52" s="310"/>
      <c r="R52" s="310"/>
      <c r="S52" s="310"/>
      <c r="T52" s="310"/>
      <c r="U52" s="310"/>
      <c r="V52" s="310"/>
      <c r="W52" s="310"/>
      <c r="X52" s="310"/>
      <c r="Y52" s="310"/>
      <c r="Z52" s="310"/>
      <c r="AA52" s="310"/>
      <c r="AB52" s="310"/>
      <c r="AC52" s="310"/>
      <c r="AD52" s="310"/>
      <c r="AE52" s="310"/>
      <c r="AF52" s="310"/>
      <c r="AG52" s="310"/>
      <c r="AH52" s="311"/>
      <c r="AI52" s="310"/>
      <c r="AJ52" s="310"/>
      <c r="AK52" s="310"/>
      <c r="AL52" s="310"/>
      <c r="AM52" s="310"/>
      <c r="AN52" s="310"/>
    </row>
    <row r="53" spans="1:40">
      <c r="A53" s="310"/>
      <c r="B53" s="310"/>
      <c r="C53" s="310"/>
      <c r="D53" s="310"/>
      <c r="E53" s="310"/>
      <c r="F53" s="310"/>
      <c r="G53" s="310"/>
      <c r="H53" s="310"/>
      <c r="I53" s="310"/>
      <c r="J53" s="310"/>
      <c r="K53" s="310"/>
      <c r="L53" s="310"/>
      <c r="M53" s="310"/>
      <c r="N53" s="310"/>
      <c r="O53" s="310"/>
      <c r="P53" s="310"/>
      <c r="Q53" s="310"/>
      <c r="R53" s="310"/>
      <c r="S53" s="310"/>
      <c r="T53" s="310"/>
      <c r="U53" s="310"/>
      <c r="V53" s="310"/>
      <c r="W53" s="310"/>
      <c r="X53" s="310"/>
      <c r="Y53" s="310"/>
      <c r="Z53" s="310"/>
      <c r="AA53" s="310"/>
      <c r="AB53" s="310"/>
      <c r="AC53" s="310"/>
      <c r="AD53" s="310"/>
      <c r="AE53" s="310"/>
      <c r="AF53" s="310"/>
      <c r="AG53" s="310"/>
      <c r="AH53" s="311"/>
      <c r="AI53" s="310"/>
      <c r="AJ53" s="310"/>
      <c r="AK53" s="310"/>
      <c r="AL53" s="310"/>
      <c r="AM53" s="310"/>
      <c r="AN53" s="310"/>
    </row>
    <row r="54" spans="1:40">
      <c r="A54" s="310"/>
      <c r="B54" s="310"/>
      <c r="C54" s="310"/>
      <c r="D54" s="310"/>
      <c r="E54" s="310"/>
      <c r="F54" s="310"/>
      <c r="G54" s="310"/>
      <c r="H54" s="310"/>
      <c r="I54" s="310"/>
      <c r="J54" s="310"/>
      <c r="K54" s="310"/>
      <c r="L54" s="310"/>
      <c r="M54" s="310"/>
      <c r="N54" s="310"/>
      <c r="O54" s="310"/>
      <c r="P54" s="310"/>
      <c r="Q54" s="310"/>
      <c r="R54" s="310"/>
      <c r="S54" s="310"/>
      <c r="T54" s="310"/>
      <c r="U54" s="310"/>
      <c r="V54" s="310"/>
      <c r="W54" s="310"/>
      <c r="X54" s="310"/>
      <c r="Y54" s="310"/>
      <c r="Z54" s="310"/>
      <c r="AA54" s="310"/>
      <c r="AB54" s="310"/>
      <c r="AC54" s="310"/>
      <c r="AD54" s="310"/>
      <c r="AE54" s="310"/>
      <c r="AF54" s="310"/>
      <c r="AG54" s="310"/>
      <c r="AH54" s="311"/>
      <c r="AI54" s="310"/>
      <c r="AJ54" s="310"/>
      <c r="AK54" s="310"/>
      <c r="AL54" s="310"/>
      <c r="AM54" s="310"/>
      <c r="AN54" s="310"/>
    </row>
    <row r="55" spans="1:40">
      <c r="A55" s="310"/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/>
      <c r="U55" s="310"/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1"/>
      <c r="AI55" s="310"/>
      <c r="AJ55" s="310"/>
      <c r="AK55" s="310"/>
      <c r="AL55" s="310"/>
      <c r="AM55" s="310"/>
      <c r="AN55" s="310"/>
    </row>
    <row r="56" spans="1:40">
      <c r="A56" s="310"/>
      <c r="B56" s="310"/>
      <c r="C56" s="310"/>
      <c r="D56" s="310"/>
      <c r="E56" s="310"/>
      <c r="F56" s="310"/>
      <c r="G56" s="310"/>
      <c r="H56" s="310"/>
      <c r="I56" s="310"/>
      <c r="J56" s="310"/>
      <c r="K56" s="310"/>
      <c r="L56" s="310"/>
      <c r="M56" s="310"/>
      <c r="N56" s="310"/>
      <c r="O56" s="310"/>
      <c r="P56" s="310"/>
      <c r="Q56" s="310"/>
      <c r="R56" s="310"/>
      <c r="S56" s="310"/>
      <c r="T56" s="310"/>
      <c r="U56" s="310"/>
      <c r="V56" s="310"/>
      <c r="W56" s="310"/>
      <c r="X56" s="310"/>
      <c r="Y56" s="310"/>
      <c r="Z56" s="310"/>
      <c r="AA56" s="310"/>
      <c r="AB56" s="310"/>
      <c r="AC56" s="310"/>
      <c r="AD56" s="310"/>
      <c r="AE56" s="310"/>
      <c r="AF56" s="310"/>
      <c r="AG56" s="310"/>
      <c r="AH56" s="311"/>
      <c r="AI56" s="310"/>
      <c r="AJ56" s="310"/>
      <c r="AK56" s="310"/>
      <c r="AL56" s="310"/>
      <c r="AM56" s="310"/>
      <c r="AN56" s="310"/>
    </row>
    <row r="57" spans="1:40">
      <c r="A57" s="310"/>
      <c r="B57" s="310"/>
      <c r="C57" s="310"/>
      <c r="D57" s="310"/>
      <c r="E57" s="310"/>
      <c r="F57" s="310"/>
      <c r="G57" s="310"/>
      <c r="H57" s="310"/>
      <c r="I57" s="310"/>
      <c r="J57" s="310"/>
      <c r="K57" s="310"/>
      <c r="L57" s="310"/>
      <c r="M57" s="310"/>
      <c r="N57" s="310"/>
      <c r="O57" s="310"/>
      <c r="P57" s="310"/>
      <c r="Q57" s="310"/>
      <c r="R57" s="310"/>
      <c r="S57" s="310"/>
      <c r="T57" s="310"/>
      <c r="U57" s="310"/>
      <c r="V57" s="310"/>
      <c r="W57" s="310"/>
      <c r="X57" s="310"/>
      <c r="Y57" s="310"/>
      <c r="Z57" s="310"/>
      <c r="AA57" s="310"/>
      <c r="AB57" s="310"/>
      <c r="AC57" s="310"/>
      <c r="AD57" s="310"/>
      <c r="AE57" s="310"/>
      <c r="AF57" s="310"/>
      <c r="AG57" s="310"/>
      <c r="AH57" s="311"/>
      <c r="AI57" s="310"/>
      <c r="AJ57" s="310"/>
      <c r="AK57" s="310"/>
      <c r="AL57" s="310"/>
      <c r="AM57" s="310"/>
      <c r="AN57" s="310"/>
    </row>
    <row r="58" spans="1:40">
      <c r="A58" s="310"/>
      <c r="B58" s="310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0"/>
      <c r="O58" s="310"/>
      <c r="P58" s="310"/>
      <c r="Q58" s="310"/>
      <c r="R58" s="310"/>
      <c r="S58" s="310"/>
      <c r="T58" s="310"/>
      <c r="U58" s="310"/>
      <c r="V58" s="310"/>
      <c r="W58" s="310"/>
      <c r="X58" s="310"/>
      <c r="Y58" s="310"/>
      <c r="Z58" s="310"/>
      <c r="AA58" s="310"/>
      <c r="AB58" s="310"/>
      <c r="AC58" s="310"/>
      <c r="AD58" s="310"/>
      <c r="AE58" s="310"/>
      <c r="AF58" s="310"/>
      <c r="AG58" s="310"/>
      <c r="AH58" s="311"/>
      <c r="AI58" s="310"/>
      <c r="AJ58" s="310"/>
      <c r="AK58" s="310"/>
      <c r="AL58" s="310"/>
      <c r="AM58" s="310"/>
      <c r="AN58" s="310"/>
    </row>
    <row r="59" spans="1:40">
      <c r="A59" s="310"/>
      <c r="B59" s="310"/>
      <c r="C59" s="310"/>
      <c r="D59" s="310"/>
      <c r="E59" s="310"/>
      <c r="F59" s="310"/>
      <c r="G59" s="310"/>
      <c r="H59" s="310"/>
      <c r="I59" s="310"/>
      <c r="J59" s="310"/>
      <c r="K59" s="310"/>
      <c r="L59" s="310"/>
      <c r="M59" s="310"/>
      <c r="N59" s="310"/>
      <c r="O59" s="310"/>
      <c r="P59" s="310"/>
      <c r="Q59" s="310"/>
      <c r="R59" s="310"/>
      <c r="S59" s="310"/>
      <c r="T59" s="310"/>
      <c r="U59" s="310"/>
      <c r="V59" s="310"/>
      <c r="W59" s="310"/>
      <c r="X59" s="310"/>
      <c r="Y59" s="310"/>
      <c r="Z59" s="310"/>
      <c r="AA59" s="310"/>
      <c r="AB59" s="310"/>
      <c r="AC59" s="310"/>
      <c r="AD59" s="310"/>
      <c r="AE59" s="310"/>
      <c r="AF59" s="310"/>
      <c r="AG59" s="310"/>
      <c r="AH59" s="311"/>
      <c r="AI59" s="310"/>
      <c r="AJ59" s="310"/>
      <c r="AK59" s="310"/>
      <c r="AL59" s="310"/>
      <c r="AM59" s="310"/>
      <c r="AN59" s="310"/>
    </row>
    <row r="60" spans="1:40">
      <c r="A60" s="310"/>
      <c r="B60" s="310"/>
      <c r="C60" s="310"/>
      <c r="D60" s="310"/>
      <c r="E60" s="310"/>
      <c r="F60" s="310"/>
      <c r="G60" s="310"/>
      <c r="H60" s="310"/>
      <c r="I60" s="310"/>
      <c r="J60" s="310"/>
      <c r="K60" s="310"/>
      <c r="L60" s="310"/>
      <c r="M60" s="310"/>
      <c r="N60" s="310"/>
      <c r="O60" s="310"/>
      <c r="P60" s="310"/>
      <c r="Q60" s="310"/>
      <c r="R60" s="310"/>
      <c r="S60" s="310"/>
      <c r="T60" s="310"/>
      <c r="U60" s="310"/>
      <c r="V60" s="310"/>
      <c r="W60" s="310"/>
      <c r="X60" s="310"/>
      <c r="Y60" s="310"/>
      <c r="Z60" s="310"/>
      <c r="AA60" s="310"/>
      <c r="AB60" s="310"/>
      <c r="AC60" s="310"/>
      <c r="AD60" s="310"/>
      <c r="AE60" s="310"/>
      <c r="AF60" s="310"/>
      <c r="AG60" s="310"/>
      <c r="AH60" s="311"/>
      <c r="AI60" s="310"/>
      <c r="AJ60" s="310"/>
      <c r="AK60" s="310"/>
      <c r="AL60" s="310"/>
      <c r="AM60" s="310"/>
      <c r="AN60" s="310"/>
    </row>
    <row r="61" spans="1:40">
      <c r="A61" s="310"/>
      <c r="B61" s="310"/>
      <c r="C61" s="310"/>
      <c r="D61" s="310"/>
      <c r="E61" s="310"/>
      <c r="F61" s="310"/>
      <c r="G61" s="310"/>
      <c r="H61" s="310"/>
      <c r="I61" s="310"/>
      <c r="J61" s="310"/>
      <c r="K61" s="310"/>
      <c r="L61" s="310"/>
      <c r="M61" s="310"/>
      <c r="N61" s="310"/>
      <c r="O61" s="310"/>
      <c r="P61" s="310"/>
      <c r="Q61" s="310"/>
      <c r="R61" s="310"/>
      <c r="S61" s="310"/>
      <c r="T61" s="310"/>
      <c r="U61" s="310"/>
      <c r="V61" s="310"/>
      <c r="W61" s="310"/>
      <c r="X61" s="310"/>
      <c r="Y61" s="310"/>
      <c r="Z61" s="310"/>
      <c r="AA61" s="310"/>
      <c r="AB61" s="310"/>
      <c r="AC61" s="310"/>
      <c r="AD61" s="310"/>
      <c r="AE61" s="310"/>
      <c r="AF61" s="310"/>
      <c r="AG61" s="310"/>
      <c r="AH61" s="311"/>
      <c r="AI61" s="310"/>
      <c r="AJ61" s="310"/>
      <c r="AK61" s="310"/>
      <c r="AL61" s="310"/>
      <c r="AM61" s="310"/>
      <c r="AN61" s="310"/>
    </row>
    <row r="62" spans="1:40">
      <c r="A62" s="310"/>
      <c r="B62" s="310"/>
      <c r="C62" s="310"/>
      <c r="D62" s="310"/>
      <c r="E62" s="310"/>
      <c r="F62" s="310"/>
      <c r="G62" s="310"/>
      <c r="H62" s="310"/>
      <c r="I62" s="310"/>
      <c r="J62" s="310"/>
      <c r="K62" s="310"/>
      <c r="L62" s="310"/>
      <c r="M62" s="310"/>
      <c r="N62" s="310"/>
      <c r="O62" s="310"/>
      <c r="P62" s="310"/>
      <c r="Q62" s="310"/>
      <c r="R62" s="310"/>
      <c r="S62" s="310"/>
      <c r="T62" s="310"/>
      <c r="U62" s="310"/>
      <c r="V62" s="310"/>
      <c r="W62" s="310"/>
      <c r="X62" s="310"/>
      <c r="Y62" s="310"/>
      <c r="Z62" s="310"/>
      <c r="AA62" s="310"/>
      <c r="AB62" s="310"/>
      <c r="AC62" s="310"/>
      <c r="AD62" s="310"/>
      <c r="AE62" s="310"/>
      <c r="AF62" s="310"/>
      <c r="AG62" s="310"/>
      <c r="AH62" s="311"/>
      <c r="AI62" s="310"/>
      <c r="AJ62" s="310"/>
      <c r="AK62" s="310"/>
      <c r="AL62" s="310"/>
      <c r="AM62" s="310"/>
      <c r="AN62" s="310"/>
    </row>
    <row r="63" spans="1:40">
      <c r="A63" s="310"/>
      <c r="B63" s="310"/>
      <c r="C63" s="310"/>
      <c r="D63" s="310"/>
      <c r="E63" s="310"/>
      <c r="F63" s="310"/>
      <c r="G63" s="310"/>
      <c r="H63" s="310"/>
      <c r="I63" s="310"/>
      <c r="J63" s="310"/>
      <c r="K63" s="310"/>
      <c r="L63" s="310"/>
      <c r="M63" s="310"/>
      <c r="N63" s="310"/>
      <c r="O63" s="310"/>
      <c r="P63" s="310"/>
      <c r="Q63" s="310"/>
      <c r="R63" s="310"/>
      <c r="S63" s="310"/>
      <c r="T63" s="310"/>
      <c r="U63" s="310"/>
      <c r="V63" s="310"/>
      <c r="W63" s="310"/>
      <c r="X63" s="310"/>
      <c r="Y63" s="310"/>
      <c r="Z63" s="310"/>
      <c r="AA63" s="310"/>
      <c r="AB63" s="310"/>
      <c r="AC63" s="310"/>
      <c r="AD63" s="310"/>
      <c r="AE63" s="310"/>
      <c r="AF63" s="310"/>
      <c r="AG63" s="310"/>
      <c r="AH63" s="311"/>
      <c r="AI63" s="310"/>
      <c r="AJ63" s="310"/>
      <c r="AK63" s="310"/>
      <c r="AL63" s="310"/>
      <c r="AM63" s="310"/>
      <c r="AN63" s="310"/>
    </row>
    <row r="64" spans="1:40">
      <c r="A64" s="310"/>
      <c r="B64" s="310"/>
      <c r="C64" s="310"/>
      <c r="D64" s="310"/>
      <c r="E64" s="310"/>
      <c r="F64" s="310"/>
      <c r="G64" s="310"/>
      <c r="H64" s="310"/>
      <c r="I64" s="310"/>
      <c r="J64" s="310"/>
      <c r="K64" s="310"/>
      <c r="L64" s="310"/>
      <c r="M64" s="310"/>
      <c r="N64" s="310"/>
      <c r="O64" s="310"/>
      <c r="P64" s="310"/>
      <c r="Q64" s="310"/>
      <c r="R64" s="310"/>
      <c r="S64" s="310"/>
      <c r="T64" s="310"/>
      <c r="U64" s="310"/>
      <c r="V64" s="310"/>
      <c r="W64" s="310"/>
      <c r="X64" s="310"/>
      <c r="Y64" s="310"/>
      <c r="Z64" s="310"/>
      <c r="AA64" s="310"/>
      <c r="AB64" s="310"/>
      <c r="AC64" s="310"/>
      <c r="AD64" s="310"/>
      <c r="AE64" s="310"/>
      <c r="AF64" s="310"/>
      <c r="AG64" s="310"/>
      <c r="AH64" s="311"/>
      <c r="AI64" s="310"/>
      <c r="AJ64" s="310"/>
      <c r="AK64" s="310"/>
      <c r="AL64" s="310"/>
      <c r="AM64" s="310"/>
      <c r="AN64" s="310"/>
    </row>
    <row r="65" spans="1:40">
      <c r="A65" s="310"/>
      <c r="B65" s="310"/>
      <c r="C65" s="310"/>
      <c r="D65" s="310"/>
      <c r="E65" s="310"/>
      <c r="F65" s="310"/>
      <c r="G65" s="310"/>
      <c r="H65" s="310"/>
      <c r="I65" s="310"/>
      <c r="J65" s="310"/>
      <c r="K65" s="310"/>
      <c r="L65" s="310"/>
      <c r="M65" s="310"/>
      <c r="N65" s="310"/>
      <c r="O65" s="310"/>
      <c r="P65" s="310"/>
      <c r="Q65" s="310"/>
      <c r="R65" s="310"/>
      <c r="S65" s="310"/>
      <c r="T65" s="310"/>
      <c r="U65" s="310"/>
      <c r="V65" s="310"/>
      <c r="W65" s="310"/>
      <c r="X65" s="310"/>
      <c r="Y65" s="310"/>
      <c r="Z65" s="310"/>
      <c r="AA65" s="310"/>
      <c r="AB65" s="310"/>
      <c r="AC65" s="310"/>
      <c r="AD65" s="310"/>
      <c r="AE65" s="310"/>
      <c r="AF65" s="310"/>
      <c r="AG65" s="310"/>
      <c r="AH65" s="311"/>
      <c r="AI65" s="310"/>
      <c r="AJ65" s="310"/>
      <c r="AK65" s="310"/>
      <c r="AL65" s="310"/>
      <c r="AM65" s="310"/>
      <c r="AN65" s="310"/>
    </row>
    <row r="66" spans="1:40">
      <c r="A66" s="310"/>
      <c r="B66" s="310"/>
      <c r="C66" s="310"/>
      <c r="D66" s="310"/>
      <c r="E66" s="310"/>
      <c r="F66" s="310"/>
      <c r="G66" s="310"/>
      <c r="H66" s="310"/>
      <c r="I66" s="310"/>
      <c r="J66" s="310"/>
      <c r="K66" s="310"/>
      <c r="L66" s="310"/>
      <c r="M66" s="310"/>
      <c r="N66" s="310"/>
      <c r="O66" s="310"/>
      <c r="P66" s="310"/>
      <c r="Q66" s="310"/>
      <c r="R66" s="310"/>
      <c r="S66" s="310"/>
      <c r="T66" s="310"/>
      <c r="U66" s="310"/>
      <c r="V66" s="310"/>
      <c r="W66" s="310"/>
      <c r="X66" s="310"/>
      <c r="Y66" s="310"/>
      <c r="Z66" s="310"/>
      <c r="AA66" s="310"/>
      <c r="AB66" s="310"/>
      <c r="AC66" s="310"/>
      <c r="AD66" s="310"/>
      <c r="AE66" s="310"/>
      <c r="AF66" s="310"/>
      <c r="AG66" s="310"/>
      <c r="AH66" s="311"/>
      <c r="AI66" s="310"/>
      <c r="AJ66" s="310"/>
      <c r="AK66" s="310"/>
      <c r="AL66" s="310"/>
      <c r="AM66" s="310"/>
      <c r="AN66" s="310"/>
    </row>
    <row r="67" spans="1:40">
      <c r="A67" s="310"/>
      <c r="B67" s="310"/>
      <c r="C67" s="310"/>
      <c r="D67" s="310"/>
      <c r="E67" s="310"/>
      <c r="F67" s="310"/>
      <c r="G67" s="310"/>
      <c r="H67" s="310"/>
      <c r="I67" s="310"/>
      <c r="J67" s="310"/>
      <c r="K67" s="310"/>
      <c r="L67" s="310"/>
      <c r="M67" s="310"/>
      <c r="N67" s="310"/>
      <c r="O67" s="310"/>
      <c r="P67" s="310"/>
      <c r="Q67" s="310"/>
      <c r="R67" s="310"/>
      <c r="S67" s="310"/>
      <c r="T67" s="310"/>
      <c r="U67" s="310"/>
      <c r="V67" s="310"/>
      <c r="W67" s="310"/>
      <c r="X67" s="310"/>
      <c r="Y67" s="310"/>
      <c r="Z67" s="310"/>
      <c r="AA67" s="310"/>
      <c r="AB67" s="310"/>
      <c r="AC67" s="310"/>
      <c r="AD67" s="310"/>
      <c r="AE67" s="310"/>
      <c r="AF67" s="310"/>
      <c r="AG67" s="310"/>
      <c r="AH67" s="311"/>
      <c r="AI67" s="310"/>
      <c r="AJ67" s="310"/>
      <c r="AK67" s="310"/>
      <c r="AL67" s="310"/>
      <c r="AM67" s="310"/>
      <c r="AN67" s="310"/>
    </row>
    <row r="68" spans="1:40">
      <c r="A68" s="310"/>
      <c r="B68" s="310"/>
      <c r="C68" s="310"/>
      <c r="D68" s="310"/>
      <c r="E68" s="310"/>
      <c r="F68" s="310"/>
      <c r="G68" s="310"/>
      <c r="H68" s="310"/>
      <c r="I68" s="310"/>
      <c r="J68" s="310"/>
      <c r="K68" s="310"/>
      <c r="L68" s="310"/>
      <c r="M68" s="310"/>
      <c r="N68" s="310"/>
      <c r="O68" s="310"/>
      <c r="P68" s="310"/>
      <c r="Q68" s="310"/>
      <c r="R68" s="310"/>
      <c r="S68" s="310"/>
      <c r="T68" s="310"/>
      <c r="U68" s="310"/>
      <c r="V68" s="310"/>
      <c r="W68" s="310"/>
      <c r="X68" s="310"/>
      <c r="Y68" s="310"/>
      <c r="Z68" s="310"/>
      <c r="AA68" s="310"/>
      <c r="AB68" s="310"/>
      <c r="AC68" s="310"/>
      <c r="AD68" s="310"/>
      <c r="AE68" s="310"/>
      <c r="AF68" s="310"/>
      <c r="AG68" s="310"/>
      <c r="AH68" s="311"/>
      <c r="AI68" s="310"/>
      <c r="AJ68" s="310"/>
      <c r="AK68" s="310"/>
      <c r="AL68" s="310"/>
      <c r="AM68" s="310"/>
      <c r="AN68" s="310"/>
    </row>
    <row r="69" spans="1:40">
      <c r="A69" s="310"/>
      <c r="B69" s="310"/>
      <c r="C69" s="310"/>
      <c r="D69" s="310"/>
      <c r="E69" s="310"/>
      <c r="F69" s="310"/>
      <c r="G69" s="310"/>
      <c r="H69" s="310"/>
      <c r="I69" s="310"/>
      <c r="J69" s="310"/>
      <c r="K69" s="310"/>
      <c r="L69" s="310"/>
      <c r="M69" s="310"/>
      <c r="N69" s="310"/>
      <c r="O69" s="310"/>
      <c r="P69" s="310"/>
      <c r="Q69" s="310"/>
      <c r="R69" s="310"/>
      <c r="S69" s="310"/>
      <c r="T69" s="310"/>
      <c r="U69" s="310"/>
      <c r="V69" s="310"/>
      <c r="W69" s="310"/>
      <c r="X69" s="310"/>
      <c r="Y69" s="310"/>
      <c r="Z69" s="310"/>
      <c r="AA69" s="310"/>
      <c r="AB69" s="310"/>
      <c r="AC69" s="310"/>
      <c r="AD69" s="310"/>
      <c r="AE69" s="310"/>
      <c r="AF69" s="310"/>
      <c r="AG69" s="310"/>
      <c r="AH69" s="311"/>
      <c r="AI69" s="310"/>
      <c r="AJ69" s="310"/>
      <c r="AK69" s="310"/>
      <c r="AL69" s="310"/>
      <c r="AM69" s="310"/>
      <c r="AN69" s="310"/>
    </row>
    <row r="70" spans="1:40">
      <c r="A70" s="310"/>
      <c r="B70" s="310"/>
      <c r="C70" s="310"/>
      <c r="D70" s="310"/>
      <c r="E70" s="310"/>
      <c r="F70" s="310"/>
      <c r="G70" s="310"/>
      <c r="H70" s="310"/>
      <c r="I70" s="310"/>
      <c r="J70" s="310"/>
      <c r="K70" s="310"/>
      <c r="L70" s="310"/>
      <c r="M70" s="310"/>
      <c r="N70" s="310"/>
      <c r="O70" s="310"/>
      <c r="P70" s="310"/>
      <c r="Q70" s="310"/>
      <c r="R70" s="310"/>
      <c r="S70" s="310"/>
      <c r="T70" s="310"/>
      <c r="U70" s="310"/>
      <c r="V70" s="310"/>
      <c r="W70" s="310"/>
      <c r="X70" s="310"/>
      <c r="Y70" s="310"/>
      <c r="Z70" s="310"/>
      <c r="AA70" s="310"/>
      <c r="AB70" s="310"/>
      <c r="AC70" s="310"/>
      <c r="AD70" s="310"/>
      <c r="AE70" s="310"/>
      <c r="AF70" s="310"/>
      <c r="AG70" s="310"/>
      <c r="AH70" s="311"/>
      <c r="AI70" s="310"/>
      <c r="AJ70" s="310"/>
      <c r="AK70" s="310"/>
      <c r="AL70" s="310"/>
      <c r="AM70" s="310"/>
      <c r="AN70" s="310"/>
    </row>
    <row r="71" spans="1:40">
      <c r="A71" s="310"/>
      <c r="B71" s="310"/>
      <c r="C71" s="310"/>
      <c r="D71" s="310"/>
      <c r="E71" s="310"/>
      <c r="F71" s="310"/>
      <c r="G71" s="310"/>
      <c r="H71" s="310"/>
      <c r="I71" s="310"/>
      <c r="J71" s="310"/>
      <c r="K71" s="310"/>
      <c r="L71" s="310"/>
      <c r="M71" s="310"/>
      <c r="N71" s="310"/>
      <c r="O71" s="310"/>
      <c r="P71" s="310"/>
      <c r="Q71" s="310"/>
      <c r="R71" s="310"/>
      <c r="S71" s="310"/>
      <c r="T71" s="310"/>
      <c r="U71" s="310"/>
      <c r="V71" s="310"/>
      <c r="W71" s="310"/>
      <c r="X71" s="310"/>
      <c r="Y71" s="310"/>
      <c r="Z71" s="310"/>
      <c r="AA71" s="310"/>
      <c r="AB71" s="310"/>
      <c r="AC71" s="310"/>
      <c r="AD71" s="310"/>
      <c r="AE71" s="310"/>
      <c r="AF71" s="310"/>
      <c r="AG71" s="310"/>
      <c r="AH71" s="311"/>
      <c r="AI71" s="310"/>
      <c r="AJ71" s="310"/>
      <c r="AK71" s="310"/>
      <c r="AL71" s="310"/>
      <c r="AM71" s="310"/>
      <c r="AN71" s="310"/>
    </row>
    <row r="72" spans="1:40">
      <c r="A72" s="310"/>
      <c r="B72" s="310"/>
      <c r="C72" s="310"/>
      <c r="D72" s="310"/>
      <c r="E72" s="310"/>
      <c r="F72" s="310"/>
      <c r="G72" s="310"/>
      <c r="H72" s="310"/>
      <c r="I72" s="310"/>
      <c r="J72" s="310"/>
      <c r="K72" s="310"/>
      <c r="L72" s="310"/>
      <c r="M72" s="310"/>
      <c r="N72" s="310"/>
      <c r="O72" s="310"/>
      <c r="P72" s="310"/>
      <c r="Q72" s="310"/>
      <c r="R72" s="310"/>
      <c r="S72" s="310"/>
      <c r="T72" s="310"/>
      <c r="U72" s="310"/>
      <c r="V72" s="310"/>
      <c r="W72" s="310"/>
      <c r="X72" s="310"/>
      <c r="Y72" s="310"/>
      <c r="Z72" s="310"/>
      <c r="AA72" s="310"/>
      <c r="AB72" s="310"/>
      <c r="AC72" s="310"/>
      <c r="AD72" s="310"/>
      <c r="AE72" s="310"/>
      <c r="AF72" s="310"/>
      <c r="AG72" s="310"/>
      <c r="AH72" s="311"/>
      <c r="AI72" s="310"/>
      <c r="AJ72" s="310"/>
      <c r="AK72" s="310"/>
      <c r="AL72" s="310"/>
      <c r="AM72" s="310"/>
      <c r="AN72" s="310"/>
    </row>
    <row r="73" spans="1:40">
      <c r="A73" s="310"/>
      <c r="B73" s="310"/>
      <c r="C73" s="310"/>
      <c r="D73" s="310"/>
      <c r="E73" s="310"/>
      <c r="F73" s="310"/>
      <c r="G73" s="310"/>
      <c r="H73" s="310"/>
      <c r="I73" s="310"/>
      <c r="J73" s="310"/>
      <c r="K73" s="310"/>
      <c r="L73" s="310"/>
      <c r="M73" s="310"/>
      <c r="N73" s="310"/>
      <c r="O73" s="310"/>
      <c r="P73" s="310"/>
      <c r="Q73" s="310"/>
      <c r="R73" s="310"/>
      <c r="S73" s="310"/>
      <c r="T73" s="310"/>
      <c r="U73" s="310"/>
      <c r="V73" s="310"/>
      <c r="W73" s="310"/>
      <c r="X73" s="310"/>
      <c r="Y73" s="310"/>
      <c r="Z73" s="310"/>
      <c r="AA73" s="310"/>
      <c r="AB73" s="310"/>
      <c r="AC73" s="310"/>
      <c r="AD73" s="310"/>
      <c r="AE73" s="310"/>
      <c r="AF73" s="310"/>
      <c r="AG73" s="310"/>
      <c r="AH73" s="311"/>
      <c r="AI73" s="310"/>
      <c r="AJ73" s="310"/>
      <c r="AK73" s="310"/>
      <c r="AL73" s="310"/>
      <c r="AM73" s="310"/>
      <c r="AN73" s="310"/>
    </row>
    <row r="74" spans="1:40">
      <c r="A74" s="310"/>
      <c r="B74" s="310"/>
      <c r="C74" s="310"/>
      <c r="D74" s="310"/>
      <c r="E74" s="310"/>
      <c r="F74" s="310"/>
      <c r="G74" s="310"/>
      <c r="H74" s="310"/>
      <c r="I74" s="310"/>
      <c r="J74" s="310"/>
      <c r="K74" s="310"/>
      <c r="L74" s="310"/>
      <c r="M74" s="310"/>
      <c r="N74" s="310"/>
      <c r="O74" s="310"/>
      <c r="P74" s="310"/>
      <c r="Q74" s="310"/>
      <c r="R74" s="310"/>
      <c r="S74" s="310"/>
      <c r="T74" s="310"/>
      <c r="U74" s="310"/>
      <c r="V74" s="310"/>
      <c r="W74" s="310"/>
      <c r="X74" s="310"/>
      <c r="Y74" s="310"/>
      <c r="Z74" s="310"/>
      <c r="AA74" s="310"/>
      <c r="AB74" s="310"/>
      <c r="AC74" s="310"/>
      <c r="AD74" s="310"/>
      <c r="AE74" s="310"/>
      <c r="AF74" s="310"/>
      <c r="AG74" s="310"/>
      <c r="AH74" s="311"/>
      <c r="AI74" s="310"/>
      <c r="AJ74" s="310"/>
      <c r="AK74" s="310"/>
      <c r="AL74" s="310"/>
      <c r="AM74" s="310"/>
      <c r="AN74" s="310"/>
    </row>
    <row r="75" spans="1:40">
      <c r="A75" s="310"/>
      <c r="B75" s="310"/>
      <c r="C75" s="310"/>
      <c r="D75" s="310"/>
      <c r="E75" s="310"/>
      <c r="F75" s="310"/>
      <c r="G75" s="310"/>
      <c r="H75" s="310"/>
      <c r="I75" s="310"/>
      <c r="J75" s="310"/>
      <c r="K75" s="310"/>
      <c r="L75" s="310"/>
      <c r="M75" s="310"/>
      <c r="N75" s="310"/>
      <c r="O75" s="310"/>
      <c r="P75" s="310"/>
      <c r="Q75" s="310"/>
      <c r="R75" s="310"/>
      <c r="S75" s="310"/>
      <c r="T75" s="310"/>
      <c r="U75" s="310"/>
      <c r="V75" s="310"/>
      <c r="W75" s="310"/>
      <c r="X75" s="310"/>
      <c r="Y75" s="310"/>
      <c r="Z75" s="310"/>
      <c r="AA75" s="310"/>
      <c r="AB75" s="310"/>
      <c r="AC75" s="310"/>
      <c r="AD75" s="310"/>
      <c r="AE75" s="310"/>
      <c r="AF75" s="310"/>
      <c r="AG75" s="310"/>
      <c r="AH75" s="311"/>
      <c r="AI75" s="310"/>
      <c r="AJ75" s="310"/>
      <c r="AK75" s="310"/>
      <c r="AL75" s="310"/>
      <c r="AM75" s="310"/>
      <c r="AN75" s="310"/>
    </row>
    <row r="76" spans="1:40">
      <c r="A76" s="310"/>
      <c r="B76" s="310"/>
      <c r="C76" s="310"/>
      <c r="D76" s="310"/>
      <c r="E76" s="310"/>
      <c r="F76" s="310"/>
      <c r="G76" s="310"/>
      <c r="H76" s="310"/>
      <c r="I76" s="310"/>
      <c r="J76" s="310"/>
      <c r="K76" s="310"/>
      <c r="L76" s="310"/>
      <c r="M76" s="310"/>
      <c r="N76" s="310"/>
      <c r="O76" s="310"/>
      <c r="P76" s="310"/>
      <c r="Q76" s="310"/>
      <c r="R76" s="310"/>
      <c r="S76" s="310"/>
      <c r="T76" s="310"/>
      <c r="U76" s="310"/>
      <c r="V76" s="310"/>
      <c r="W76" s="310"/>
      <c r="X76" s="310"/>
      <c r="Y76" s="310"/>
      <c r="Z76" s="310"/>
      <c r="AA76" s="310"/>
      <c r="AB76" s="310"/>
      <c r="AC76" s="310"/>
      <c r="AD76" s="310"/>
      <c r="AE76" s="310"/>
      <c r="AF76" s="310"/>
      <c r="AG76" s="310"/>
      <c r="AH76" s="311"/>
      <c r="AI76" s="310"/>
      <c r="AJ76" s="310"/>
      <c r="AK76" s="310"/>
      <c r="AL76" s="310"/>
      <c r="AM76" s="310"/>
      <c r="AN76" s="310"/>
    </row>
    <row r="77" spans="1:40">
      <c r="A77" s="310"/>
      <c r="B77" s="310"/>
      <c r="C77" s="310"/>
      <c r="D77" s="310"/>
      <c r="E77" s="310"/>
      <c r="F77" s="310"/>
      <c r="G77" s="310"/>
      <c r="H77" s="310"/>
      <c r="I77" s="310"/>
      <c r="J77" s="310"/>
      <c r="K77" s="310"/>
      <c r="L77" s="310"/>
      <c r="M77" s="310"/>
      <c r="N77" s="310"/>
      <c r="O77" s="310"/>
      <c r="P77" s="310"/>
      <c r="Q77" s="310"/>
      <c r="R77" s="310"/>
      <c r="S77" s="310"/>
      <c r="T77" s="310"/>
      <c r="U77" s="310"/>
      <c r="V77" s="310"/>
      <c r="W77" s="310"/>
      <c r="X77" s="310"/>
      <c r="Y77" s="310"/>
      <c r="Z77" s="310"/>
      <c r="AA77" s="310"/>
      <c r="AB77" s="310"/>
      <c r="AC77" s="310"/>
      <c r="AD77" s="310"/>
      <c r="AE77" s="310"/>
      <c r="AF77" s="310"/>
      <c r="AG77" s="310"/>
      <c r="AH77" s="311"/>
      <c r="AI77" s="310"/>
      <c r="AJ77" s="310"/>
      <c r="AK77" s="310"/>
      <c r="AL77" s="310"/>
      <c r="AM77" s="310"/>
      <c r="AN77" s="310"/>
    </row>
    <row r="78" spans="1:40">
      <c r="A78" s="310"/>
      <c r="B78" s="310"/>
      <c r="C78" s="310"/>
      <c r="D78" s="310"/>
      <c r="E78" s="310"/>
      <c r="F78" s="310"/>
      <c r="G78" s="310"/>
      <c r="H78" s="310"/>
      <c r="I78" s="310"/>
      <c r="J78" s="310"/>
      <c r="K78" s="310"/>
      <c r="L78" s="310"/>
      <c r="M78" s="310"/>
      <c r="N78" s="310"/>
      <c r="O78" s="310"/>
      <c r="P78" s="310"/>
      <c r="Q78" s="310"/>
      <c r="R78" s="310"/>
      <c r="S78" s="310"/>
      <c r="T78" s="310"/>
      <c r="U78" s="310"/>
      <c r="V78" s="310"/>
      <c r="W78" s="310"/>
      <c r="X78" s="310"/>
      <c r="Y78" s="310"/>
      <c r="Z78" s="310"/>
      <c r="AA78" s="310"/>
      <c r="AB78" s="310"/>
      <c r="AC78" s="310"/>
      <c r="AD78" s="310"/>
      <c r="AE78" s="310"/>
      <c r="AF78" s="310"/>
      <c r="AG78" s="310"/>
      <c r="AH78" s="311"/>
      <c r="AI78" s="310"/>
      <c r="AJ78" s="310"/>
      <c r="AK78" s="310"/>
      <c r="AL78" s="310"/>
      <c r="AM78" s="310"/>
      <c r="AN78" s="310"/>
    </row>
    <row r="79" spans="1:40">
      <c r="A79" s="310"/>
      <c r="B79" s="310"/>
      <c r="C79" s="310"/>
      <c r="D79" s="310"/>
      <c r="E79" s="310"/>
      <c r="F79" s="310"/>
      <c r="G79" s="310"/>
      <c r="H79" s="310"/>
      <c r="I79" s="310"/>
      <c r="J79" s="310"/>
      <c r="K79" s="310"/>
      <c r="L79" s="310"/>
      <c r="M79" s="310"/>
      <c r="N79" s="310"/>
      <c r="O79" s="310"/>
      <c r="P79" s="310"/>
      <c r="Q79" s="310"/>
      <c r="R79" s="310"/>
      <c r="S79" s="310"/>
      <c r="T79" s="310"/>
      <c r="U79" s="310"/>
      <c r="V79" s="310"/>
      <c r="W79" s="310"/>
      <c r="X79" s="310"/>
      <c r="Y79" s="310"/>
      <c r="Z79" s="310"/>
      <c r="AA79" s="310"/>
      <c r="AB79" s="310"/>
      <c r="AC79" s="310"/>
      <c r="AD79" s="310"/>
      <c r="AE79" s="310"/>
      <c r="AF79" s="310"/>
      <c r="AG79" s="310"/>
      <c r="AH79" s="311"/>
      <c r="AI79" s="310"/>
      <c r="AJ79" s="310"/>
      <c r="AK79" s="310"/>
      <c r="AL79" s="310"/>
      <c r="AM79" s="310"/>
      <c r="AN79" s="310"/>
    </row>
    <row r="80" spans="1:40">
      <c r="A80" s="310"/>
      <c r="B80" s="310"/>
      <c r="C80" s="310"/>
      <c r="D80" s="310"/>
      <c r="E80" s="310"/>
      <c r="F80" s="310"/>
      <c r="G80" s="310"/>
      <c r="H80" s="310"/>
      <c r="I80" s="310"/>
      <c r="J80" s="310"/>
      <c r="K80" s="310"/>
      <c r="L80" s="310"/>
      <c r="M80" s="310"/>
      <c r="N80" s="310"/>
      <c r="O80" s="310"/>
      <c r="P80" s="310"/>
      <c r="Q80" s="310"/>
      <c r="R80" s="310"/>
      <c r="S80" s="310"/>
      <c r="T80" s="310"/>
      <c r="U80" s="310"/>
      <c r="V80" s="310"/>
      <c r="W80" s="310"/>
      <c r="X80" s="310"/>
      <c r="Y80" s="310"/>
      <c r="Z80" s="310"/>
      <c r="AA80" s="310"/>
      <c r="AB80" s="310"/>
      <c r="AC80" s="310"/>
      <c r="AD80" s="310"/>
      <c r="AE80" s="310"/>
      <c r="AF80" s="310"/>
      <c r="AG80" s="310"/>
      <c r="AH80" s="311"/>
      <c r="AI80" s="310"/>
      <c r="AJ80" s="310"/>
      <c r="AK80" s="310"/>
      <c r="AL80" s="310"/>
      <c r="AM80" s="310"/>
      <c r="AN80" s="310"/>
    </row>
    <row r="81" spans="1:40">
      <c r="A81" s="310"/>
      <c r="B81" s="310"/>
      <c r="C81" s="310"/>
      <c r="D81" s="310"/>
      <c r="E81" s="310"/>
      <c r="F81" s="310"/>
      <c r="G81" s="310"/>
      <c r="H81" s="310"/>
      <c r="I81" s="310"/>
      <c r="J81" s="310"/>
      <c r="K81" s="310"/>
      <c r="L81" s="310"/>
      <c r="M81" s="310"/>
      <c r="N81" s="310"/>
      <c r="O81" s="310"/>
      <c r="P81" s="310"/>
      <c r="Q81" s="310"/>
      <c r="R81" s="310"/>
      <c r="S81" s="310"/>
      <c r="T81" s="310"/>
      <c r="U81" s="310"/>
      <c r="V81" s="310"/>
      <c r="W81" s="310"/>
      <c r="X81" s="310"/>
      <c r="Y81" s="310"/>
      <c r="Z81" s="310"/>
      <c r="AA81" s="310"/>
      <c r="AB81" s="310"/>
      <c r="AC81" s="310"/>
      <c r="AD81" s="310"/>
      <c r="AE81" s="310"/>
      <c r="AF81" s="310"/>
      <c r="AG81" s="310"/>
      <c r="AH81" s="311"/>
      <c r="AI81" s="310"/>
      <c r="AJ81" s="310"/>
      <c r="AK81" s="310"/>
      <c r="AL81" s="310"/>
      <c r="AM81" s="310"/>
      <c r="AN81" s="310"/>
    </row>
    <row r="82" spans="1:40">
      <c r="A82" s="310"/>
      <c r="B82" s="310"/>
      <c r="C82" s="310"/>
      <c r="D82" s="310"/>
      <c r="E82" s="310"/>
      <c r="F82" s="310"/>
      <c r="G82" s="310"/>
      <c r="H82" s="310"/>
      <c r="I82" s="310"/>
      <c r="J82" s="310"/>
      <c r="K82" s="310"/>
      <c r="L82" s="310"/>
      <c r="M82" s="310"/>
      <c r="N82" s="310"/>
      <c r="O82" s="310"/>
      <c r="P82" s="310"/>
      <c r="Q82" s="310"/>
      <c r="R82" s="310"/>
      <c r="S82" s="310"/>
      <c r="T82" s="310"/>
      <c r="U82" s="310"/>
      <c r="V82" s="310"/>
      <c r="W82" s="310"/>
      <c r="X82" s="310"/>
      <c r="Y82" s="310"/>
      <c r="Z82" s="310"/>
      <c r="AA82" s="310"/>
      <c r="AB82" s="310"/>
      <c r="AC82" s="310"/>
      <c r="AD82" s="310"/>
      <c r="AE82" s="310"/>
      <c r="AF82" s="310"/>
      <c r="AG82" s="310"/>
      <c r="AH82" s="311"/>
      <c r="AI82" s="310"/>
      <c r="AJ82" s="310"/>
      <c r="AK82" s="310"/>
      <c r="AL82" s="310"/>
      <c r="AM82" s="310"/>
      <c r="AN82" s="310"/>
    </row>
    <row r="83" spans="1:40">
      <c r="A83" s="310"/>
      <c r="B83" s="310"/>
      <c r="C83" s="310"/>
      <c r="D83" s="310"/>
      <c r="E83" s="310"/>
      <c r="F83" s="310"/>
      <c r="G83" s="310"/>
      <c r="H83" s="310"/>
      <c r="I83" s="310"/>
      <c r="J83" s="310"/>
      <c r="K83" s="310"/>
      <c r="L83" s="310"/>
      <c r="M83" s="310"/>
      <c r="N83" s="310"/>
      <c r="O83" s="310"/>
      <c r="P83" s="310"/>
      <c r="Q83" s="310"/>
      <c r="R83" s="310"/>
      <c r="S83" s="310"/>
      <c r="T83" s="310"/>
      <c r="U83" s="310"/>
      <c r="V83" s="310"/>
      <c r="W83" s="310"/>
      <c r="X83" s="310"/>
      <c r="Y83" s="310"/>
      <c r="Z83" s="310"/>
      <c r="AA83" s="310"/>
      <c r="AB83" s="310"/>
      <c r="AC83" s="310"/>
      <c r="AD83" s="310"/>
      <c r="AE83" s="310"/>
      <c r="AF83" s="310"/>
      <c r="AG83" s="310"/>
      <c r="AH83" s="311"/>
      <c r="AI83" s="310"/>
      <c r="AJ83" s="310"/>
      <c r="AK83" s="310"/>
      <c r="AL83" s="310"/>
      <c r="AM83" s="310"/>
      <c r="AN83" s="310"/>
    </row>
    <row r="84" spans="1:40">
      <c r="A84" s="310"/>
      <c r="B84" s="310"/>
      <c r="C84" s="310"/>
      <c r="D84" s="310"/>
      <c r="E84" s="310"/>
      <c r="F84" s="310"/>
      <c r="G84" s="310"/>
      <c r="H84" s="310"/>
      <c r="I84" s="310"/>
      <c r="J84" s="310"/>
      <c r="K84" s="310"/>
      <c r="L84" s="310"/>
      <c r="M84" s="310"/>
      <c r="N84" s="310"/>
      <c r="O84" s="310"/>
      <c r="P84" s="310"/>
      <c r="Q84" s="310"/>
      <c r="R84" s="310"/>
      <c r="S84" s="310"/>
      <c r="T84" s="310"/>
      <c r="U84" s="310"/>
      <c r="V84" s="310"/>
      <c r="W84" s="310"/>
      <c r="X84" s="310"/>
      <c r="Y84" s="310"/>
      <c r="Z84" s="310"/>
      <c r="AA84" s="310"/>
      <c r="AB84" s="310"/>
      <c r="AC84" s="310"/>
      <c r="AD84" s="310"/>
      <c r="AE84" s="310"/>
      <c r="AF84" s="310"/>
      <c r="AG84" s="310"/>
      <c r="AH84" s="311"/>
      <c r="AI84" s="310"/>
      <c r="AJ84" s="310"/>
      <c r="AK84" s="310"/>
      <c r="AL84" s="310"/>
      <c r="AM84" s="310"/>
      <c r="AN84" s="310"/>
    </row>
    <row r="85" spans="1:40">
      <c r="A85" s="310"/>
      <c r="B85" s="310"/>
      <c r="C85" s="310"/>
      <c r="D85" s="310"/>
      <c r="E85" s="310"/>
      <c r="F85" s="310"/>
      <c r="G85" s="310"/>
      <c r="H85" s="310"/>
      <c r="I85" s="310"/>
      <c r="J85" s="310"/>
      <c r="K85" s="310"/>
      <c r="L85" s="310"/>
      <c r="M85" s="310"/>
      <c r="N85" s="310"/>
      <c r="O85" s="310"/>
      <c r="P85" s="310"/>
      <c r="Q85" s="310"/>
      <c r="R85" s="310"/>
      <c r="S85" s="310"/>
      <c r="T85" s="310"/>
      <c r="U85" s="310"/>
      <c r="V85" s="310"/>
      <c r="W85" s="310"/>
      <c r="X85" s="310"/>
      <c r="Y85" s="310"/>
      <c r="Z85" s="310"/>
      <c r="AA85" s="310"/>
      <c r="AB85" s="310"/>
      <c r="AC85" s="310"/>
      <c r="AD85" s="310"/>
      <c r="AE85" s="310"/>
      <c r="AF85" s="310"/>
      <c r="AG85" s="310"/>
      <c r="AH85" s="311"/>
      <c r="AI85" s="310"/>
      <c r="AJ85" s="310"/>
      <c r="AK85" s="310"/>
      <c r="AL85" s="310"/>
      <c r="AM85" s="310"/>
      <c r="AN85" s="310"/>
    </row>
    <row r="86" spans="1:40">
      <c r="A86" s="310"/>
      <c r="B86" s="310"/>
      <c r="C86" s="310"/>
      <c r="D86" s="310"/>
      <c r="E86" s="310"/>
      <c r="F86" s="310"/>
      <c r="G86" s="310"/>
      <c r="H86" s="310"/>
      <c r="I86" s="310"/>
      <c r="J86" s="310"/>
      <c r="K86" s="310"/>
      <c r="L86" s="310"/>
      <c r="M86" s="310"/>
      <c r="N86" s="310"/>
      <c r="O86" s="310"/>
      <c r="P86" s="310"/>
      <c r="Q86" s="310"/>
      <c r="R86" s="310"/>
      <c r="S86" s="310"/>
      <c r="T86" s="310"/>
      <c r="U86" s="310"/>
      <c r="V86" s="310"/>
      <c r="W86" s="310"/>
      <c r="X86" s="310"/>
      <c r="Y86" s="310"/>
      <c r="Z86" s="310"/>
      <c r="AA86" s="310"/>
      <c r="AB86" s="310"/>
      <c r="AC86" s="310"/>
      <c r="AD86" s="310"/>
      <c r="AE86" s="310"/>
      <c r="AF86" s="310"/>
      <c r="AG86" s="310"/>
      <c r="AH86" s="311"/>
      <c r="AI86" s="310"/>
      <c r="AJ86" s="310"/>
      <c r="AK86" s="310"/>
      <c r="AL86" s="310"/>
      <c r="AM86" s="310"/>
      <c r="AN86" s="310"/>
    </row>
    <row r="87" spans="1:40">
      <c r="A87" s="310"/>
      <c r="B87" s="310"/>
      <c r="C87" s="310"/>
      <c r="D87" s="310"/>
      <c r="E87" s="310"/>
      <c r="F87" s="310"/>
      <c r="G87" s="310"/>
      <c r="H87" s="310"/>
      <c r="I87" s="310"/>
      <c r="J87" s="310"/>
      <c r="K87" s="310"/>
      <c r="L87" s="310"/>
      <c r="M87" s="310"/>
      <c r="N87" s="310"/>
      <c r="O87" s="310"/>
      <c r="P87" s="310"/>
      <c r="Q87" s="310"/>
      <c r="R87" s="310"/>
      <c r="S87" s="310"/>
      <c r="T87" s="310"/>
      <c r="U87" s="310"/>
      <c r="V87" s="310"/>
      <c r="W87" s="310"/>
      <c r="X87" s="310"/>
      <c r="Y87" s="310"/>
      <c r="Z87" s="310"/>
      <c r="AA87" s="310"/>
      <c r="AB87" s="310"/>
      <c r="AC87" s="310"/>
      <c r="AD87" s="310"/>
      <c r="AE87" s="310"/>
      <c r="AF87" s="310"/>
      <c r="AG87" s="310"/>
      <c r="AH87" s="311"/>
      <c r="AI87" s="310"/>
      <c r="AJ87" s="310"/>
      <c r="AK87" s="310"/>
      <c r="AL87" s="310"/>
      <c r="AM87" s="310"/>
      <c r="AN87" s="310"/>
    </row>
    <row r="88" spans="1:40">
      <c r="A88" s="310"/>
      <c r="B88" s="310"/>
      <c r="C88" s="310"/>
      <c r="D88" s="310"/>
      <c r="E88" s="310"/>
      <c r="F88" s="310"/>
      <c r="G88" s="310"/>
      <c r="H88" s="310"/>
      <c r="I88" s="310"/>
      <c r="J88" s="310"/>
      <c r="K88" s="310"/>
      <c r="L88" s="310"/>
      <c r="M88" s="310"/>
      <c r="N88" s="310"/>
      <c r="O88" s="310"/>
      <c r="P88" s="310"/>
      <c r="Q88" s="310"/>
      <c r="R88" s="310"/>
      <c r="S88" s="310"/>
      <c r="T88" s="310"/>
      <c r="U88" s="310"/>
      <c r="V88" s="310"/>
      <c r="W88" s="310"/>
      <c r="X88" s="310"/>
      <c r="Y88" s="310"/>
      <c r="Z88" s="310"/>
      <c r="AA88" s="310"/>
      <c r="AB88" s="310"/>
      <c r="AC88" s="310"/>
      <c r="AD88" s="310"/>
      <c r="AE88" s="310"/>
      <c r="AF88" s="310"/>
      <c r="AG88" s="310"/>
      <c r="AH88" s="311"/>
      <c r="AI88" s="310"/>
      <c r="AJ88" s="310"/>
      <c r="AK88" s="310"/>
      <c r="AL88" s="310"/>
      <c r="AM88" s="310"/>
      <c r="AN88" s="310"/>
    </row>
    <row r="89" spans="1:40">
      <c r="A89" s="310"/>
      <c r="B89" s="310"/>
      <c r="C89" s="310"/>
      <c r="D89" s="310"/>
      <c r="E89" s="310"/>
      <c r="F89" s="310"/>
      <c r="G89" s="310"/>
      <c r="H89" s="310"/>
      <c r="I89" s="310"/>
      <c r="J89" s="310"/>
      <c r="K89" s="310"/>
      <c r="L89" s="310"/>
      <c r="M89" s="310"/>
      <c r="N89" s="310"/>
      <c r="O89" s="310"/>
      <c r="P89" s="310"/>
      <c r="Q89" s="310"/>
      <c r="R89" s="310"/>
      <c r="S89" s="310"/>
      <c r="T89" s="310"/>
      <c r="U89" s="310"/>
      <c r="V89" s="310"/>
      <c r="W89" s="310"/>
      <c r="X89" s="310"/>
      <c r="Y89" s="310"/>
      <c r="Z89" s="310"/>
      <c r="AA89" s="310"/>
      <c r="AB89" s="310"/>
      <c r="AC89" s="310"/>
      <c r="AD89" s="310"/>
      <c r="AE89" s="310"/>
      <c r="AF89" s="310"/>
      <c r="AG89" s="310"/>
      <c r="AH89" s="311"/>
      <c r="AI89" s="310"/>
      <c r="AJ89" s="310"/>
      <c r="AK89" s="310"/>
      <c r="AL89" s="310"/>
      <c r="AM89" s="310"/>
      <c r="AN89" s="310"/>
    </row>
    <row r="90" spans="1:40">
      <c r="A90" s="310"/>
      <c r="B90" s="310"/>
      <c r="C90" s="310"/>
      <c r="D90" s="310"/>
      <c r="E90" s="310"/>
      <c r="F90" s="310"/>
      <c r="G90" s="310"/>
      <c r="H90" s="310"/>
      <c r="I90" s="310"/>
      <c r="J90" s="310"/>
      <c r="K90" s="310"/>
      <c r="L90" s="310"/>
      <c r="M90" s="310"/>
      <c r="N90" s="310"/>
      <c r="O90" s="310"/>
      <c r="P90" s="310"/>
      <c r="Q90" s="310"/>
      <c r="R90" s="310"/>
      <c r="S90" s="310"/>
      <c r="T90" s="310"/>
      <c r="U90" s="310"/>
      <c r="V90" s="310"/>
      <c r="W90" s="310"/>
      <c r="X90" s="310"/>
      <c r="Y90" s="310"/>
      <c r="Z90" s="310"/>
      <c r="AA90" s="310"/>
      <c r="AB90" s="310"/>
      <c r="AC90" s="310"/>
      <c r="AD90" s="310"/>
      <c r="AE90" s="310"/>
      <c r="AF90" s="310"/>
      <c r="AG90" s="310"/>
      <c r="AH90" s="311"/>
      <c r="AI90" s="310"/>
      <c r="AJ90" s="310"/>
      <c r="AK90" s="310"/>
      <c r="AL90" s="310"/>
      <c r="AM90" s="310"/>
      <c r="AN90" s="310"/>
    </row>
    <row r="91" spans="1:40">
      <c r="A91" s="310"/>
      <c r="B91" s="310"/>
      <c r="C91" s="310"/>
      <c r="D91" s="310"/>
      <c r="E91" s="310"/>
      <c r="F91" s="310"/>
      <c r="G91" s="310"/>
      <c r="H91" s="310"/>
      <c r="I91" s="310"/>
      <c r="J91" s="310"/>
      <c r="K91" s="310"/>
      <c r="L91" s="310"/>
      <c r="M91" s="310"/>
      <c r="N91" s="310"/>
      <c r="O91" s="310"/>
      <c r="P91" s="310"/>
      <c r="Q91" s="310"/>
      <c r="R91" s="310"/>
      <c r="S91" s="310"/>
      <c r="T91" s="310"/>
      <c r="U91" s="310"/>
      <c r="V91" s="310"/>
      <c r="W91" s="310"/>
      <c r="X91" s="310"/>
      <c r="Y91" s="310"/>
      <c r="Z91" s="310"/>
      <c r="AA91" s="310"/>
      <c r="AB91" s="310"/>
      <c r="AC91" s="310"/>
      <c r="AD91" s="310"/>
      <c r="AE91" s="310"/>
      <c r="AF91" s="310"/>
      <c r="AG91" s="310"/>
      <c r="AH91" s="311"/>
      <c r="AI91" s="310"/>
      <c r="AJ91" s="310"/>
      <c r="AK91" s="310"/>
      <c r="AL91" s="310"/>
      <c r="AM91" s="310"/>
      <c r="AN91" s="310"/>
    </row>
    <row r="92" spans="1:40">
      <c r="A92" s="310"/>
      <c r="B92" s="310"/>
      <c r="C92" s="310"/>
      <c r="D92" s="310"/>
      <c r="E92" s="310"/>
      <c r="F92" s="310"/>
      <c r="G92" s="310"/>
      <c r="H92" s="310"/>
      <c r="I92" s="310"/>
      <c r="J92" s="310"/>
      <c r="K92" s="310"/>
      <c r="L92" s="310"/>
      <c r="M92" s="310"/>
      <c r="N92" s="310"/>
      <c r="O92" s="310"/>
      <c r="P92" s="310"/>
      <c r="Q92" s="310"/>
      <c r="R92" s="310"/>
      <c r="S92" s="310"/>
      <c r="T92" s="310"/>
      <c r="U92" s="310"/>
      <c r="V92" s="310"/>
      <c r="W92" s="310"/>
      <c r="X92" s="310"/>
      <c r="Y92" s="310"/>
      <c r="Z92" s="310"/>
      <c r="AA92" s="310"/>
      <c r="AB92" s="310"/>
      <c r="AC92" s="310"/>
      <c r="AD92" s="310"/>
      <c r="AE92" s="310"/>
      <c r="AF92" s="310"/>
      <c r="AG92" s="310"/>
      <c r="AH92" s="311"/>
      <c r="AI92" s="310"/>
      <c r="AJ92" s="310"/>
      <c r="AK92" s="310"/>
      <c r="AL92" s="310"/>
      <c r="AM92" s="310"/>
      <c r="AN92" s="310"/>
    </row>
    <row r="93" spans="1:40">
      <c r="A93" s="310"/>
      <c r="B93" s="310"/>
      <c r="C93" s="310"/>
      <c r="D93" s="310"/>
      <c r="E93" s="310"/>
      <c r="F93" s="310"/>
      <c r="G93" s="310"/>
      <c r="H93" s="310"/>
      <c r="I93" s="310"/>
      <c r="J93" s="310"/>
      <c r="K93" s="310"/>
      <c r="L93" s="310"/>
      <c r="M93" s="310"/>
      <c r="N93" s="310"/>
      <c r="O93" s="310"/>
      <c r="P93" s="310"/>
      <c r="Q93" s="310"/>
      <c r="R93" s="310"/>
      <c r="S93" s="310"/>
      <c r="T93" s="310"/>
      <c r="U93" s="310"/>
      <c r="V93" s="310"/>
      <c r="W93" s="310"/>
      <c r="X93" s="310"/>
      <c r="Y93" s="310"/>
      <c r="Z93" s="310"/>
      <c r="AA93" s="310"/>
      <c r="AB93" s="310"/>
      <c r="AC93" s="310"/>
      <c r="AD93" s="310"/>
      <c r="AE93" s="310"/>
      <c r="AF93" s="310"/>
      <c r="AG93" s="310"/>
      <c r="AH93" s="311"/>
      <c r="AI93" s="310"/>
      <c r="AJ93" s="310"/>
      <c r="AK93" s="310"/>
      <c r="AL93" s="310"/>
      <c r="AM93" s="310"/>
      <c r="AN93" s="310"/>
    </row>
    <row r="94" spans="1:40">
      <c r="A94" s="310"/>
      <c r="B94" s="310"/>
      <c r="C94" s="310"/>
      <c r="D94" s="310"/>
      <c r="E94" s="310"/>
      <c r="F94" s="310"/>
      <c r="G94" s="310"/>
      <c r="H94" s="310"/>
      <c r="I94" s="310"/>
      <c r="J94" s="310"/>
      <c r="K94" s="310"/>
      <c r="L94" s="310"/>
      <c r="M94" s="310"/>
      <c r="N94" s="310"/>
      <c r="O94" s="310"/>
      <c r="P94" s="310"/>
      <c r="Q94" s="310"/>
      <c r="R94" s="310"/>
      <c r="S94" s="310"/>
      <c r="T94" s="310"/>
      <c r="U94" s="310"/>
      <c r="V94" s="310"/>
      <c r="W94" s="310"/>
      <c r="X94" s="310"/>
      <c r="Y94" s="310"/>
      <c r="Z94" s="310"/>
      <c r="AA94" s="310"/>
      <c r="AB94" s="310"/>
      <c r="AC94" s="310"/>
      <c r="AD94" s="310"/>
      <c r="AE94" s="310"/>
      <c r="AF94" s="310"/>
      <c r="AG94" s="310"/>
      <c r="AH94" s="311"/>
      <c r="AI94" s="310"/>
      <c r="AJ94" s="310"/>
      <c r="AK94" s="310"/>
      <c r="AL94" s="310"/>
      <c r="AM94" s="310"/>
      <c r="AN94" s="310"/>
    </row>
    <row r="95" spans="1:40">
      <c r="A95" s="310"/>
      <c r="B95" s="310"/>
      <c r="C95" s="310"/>
      <c r="D95" s="310"/>
      <c r="E95" s="310"/>
      <c r="F95" s="310"/>
      <c r="G95" s="310"/>
      <c r="H95" s="310"/>
      <c r="I95" s="310"/>
      <c r="J95" s="310"/>
      <c r="K95" s="310"/>
      <c r="L95" s="310"/>
      <c r="M95" s="310"/>
      <c r="N95" s="310"/>
      <c r="O95" s="310"/>
      <c r="P95" s="310"/>
      <c r="Q95" s="310"/>
      <c r="R95" s="310"/>
      <c r="S95" s="310"/>
      <c r="T95" s="310"/>
      <c r="U95" s="310"/>
      <c r="V95" s="310"/>
      <c r="W95" s="310"/>
      <c r="X95" s="310"/>
      <c r="Y95" s="310"/>
      <c r="Z95" s="310"/>
      <c r="AA95" s="310"/>
      <c r="AB95" s="310"/>
      <c r="AC95" s="310"/>
      <c r="AD95" s="310"/>
      <c r="AE95" s="310"/>
      <c r="AF95" s="310"/>
      <c r="AG95" s="310"/>
      <c r="AH95" s="311"/>
      <c r="AI95" s="310"/>
      <c r="AJ95" s="310"/>
      <c r="AK95" s="310"/>
      <c r="AL95" s="310"/>
      <c r="AM95" s="310"/>
      <c r="AN95" s="310"/>
    </row>
    <row r="96" spans="1:40">
      <c r="A96" s="310"/>
      <c r="B96" s="310"/>
      <c r="C96" s="310"/>
      <c r="D96" s="310"/>
      <c r="E96" s="310"/>
      <c r="F96" s="310"/>
      <c r="G96" s="310"/>
      <c r="H96" s="310"/>
      <c r="I96" s="310"/>
      <c r="J96" s="310"/>
      <c r="K96" s="310"/>
      <c r="L96" s="310"/>
      <c r="M96" s="310"/>
      <c r="N96" s="310"/>
      <c r="O96" s="310"/>
      <c r="P96" s="310"/>
      <c r="Q96" s="310"/>
      <c r="R96" s="310"/>
      <c r="S96" s="310"/>
      <c r="T96" s="310"/>
      <c r="U96" s="310"/>
      <c r="V96" s="310"/>
      <c r="W96" s="310"/>
      <c r="X96" s="310"/>
      <c r="Y96" s="310"/>
      <c r="Z96" s="310"/>
      <c r="AA96" s="310"/>
      <c r="AB96" s="310"/>
      <c r="AC96" s="310"/>
      <c r="AD96" s="310"/>
      <c r="AE96" s="310"/>
      <c r="AF96" s="310"/>
      <c r="AG96" s="310"/>
      <c r="AH96" s="311"/>
      <c r="AI96" s="310"/>
      <c r="AJ96" s="310"/>
      <c r="AK96" s="310"/>
      <c r="AL96" s="310"/>
      <c r="AM96" s="310"/>
      <c r="AN96" s="310"/>
    </row>
    <row r="97" spans="34:34">
      <c r="AH97" s="313"/>
    </row>
    <row r="98" spans="34:34">
      <c r="AH98" s="313"/>
    </row>
    <row r="99" spans="34:34">
      <c r="AH99" s="313"/>
    </row>
    <row r="100" spans="34:34">
      <c r="AH100" s="313"/>
    </row>
  </sheetData>
  <autoFilter xmlns:etc="http://www.wps.cn/officeDocument/2017/etCustomData" ref="A5:XEW24" etc:filterBottomFollowUsedRange="0">
    <extLst/>
  </autoFilter>
  <mergeCells count="10">
    <mergeCell ref="AK3:AL3"/>
    <mergeCell ref="D4:L4"/>
    <mergeCell ref="O4:AD4"/>
    <mergeCell ref="AE4:AJ4"/>
    <mergeCell ref="AK4:AL4"/>
    <mergeCell ref="AK5:AL5"/>
    <mergeCell ref="A4:A5"/>
    <mergeCell ref="B4:B5"/>
    <mergeCell ref="C4:C5"/>
    <mergeCell ref="A2:AJ3"/>
  </mergeCells>
  <conditionalFormatting sqref="AB1">
    <cfRule type="cellIs" dxfId="0" priority="93" operator="lessThan">
      <formula>5</formula>
    </cfRule>
    <cfRule type="containsBlanks" priority="2894">
      <formula>LEN(TRIM(AB1))=0</formula>
    </cfRule>
  </conditionalFormatting>
  <conditionalFormatting sqref="D5">
    <cfRule type="duplicateValues" dxfId="1" priority="9025"/>
    <cfRule type="duplicateValues" dxfId="1" priority="9026"/>
    <cfRule type="duplicateValues" dxfId="1" priority="9027"/>
  </conditionalFormatting>
  <conditionalFormatting sqref="E6">
    <cfRule type="duplicateValues" dxfId="1" priority="727"/>
    <cfRule type="duplicateValues" dxfId="1" priority="749"/>
    <cfRule type="duplicateValues" dxfId="1" priority="760"/>
    <cfRule type="duplicateValues" dxfId="1" priority="771"/>
    <cfRule type="duplicateValues" dxfId="1" priority="782"/>
    <cfRule type="duplicateValues" dxfId="1" priority="793"/>
    <cfRule type="duplicateValues" dxfId="1" priority="804"/>
    <cfRule type="duplicateValues" dxfId="1" priority="815"/>
    <cfRule type="duplicateValues" dxfId="1" priority="826"/>
    <cfRule type="duplicateValues" dxfId="1" priority="837"/>
    <cfRule type="duplicateValues" dxfId="1" priority="848"/>
  </conditionalFormatting>
  <conditionalFormatting sqref="M6">
    <cfRule type="duplicateValues" dxfId="1" priority="716"/>
  </conditionalFormatting>
  <conditionalFormatting sqref="M6:N6">
    <cfRule type="duplicateValues" dxfId="1" priority="738"/>
  </conditionalFormatting>
  <conditionalFormatting sqref="S6">
    <cfRule type="duplicateValues" dxfId="1" priority="859"/>
  </conditionalFormatting>
  <conditionalFormatting sqref="AD6">
    <cfRule type="duplicateValues" dxfId="1" priority="870"/>
  </conditionalFormatting>
  <conditionalFormatting sqref="E7">
    <cfRule type="duplicateValues" dxfId="1" priority="722"/>
    <cfRule type="duplicateValues" dxfId="1" priority="744"/>
    <cfRule type="duplicateValues" dxfId="1" priority="755"/>
    <cfRule type="duplicateValues" dxfId="1" priority="766"/>
    <cfRule type="duplicateValues" dxfId="1" priority="777"/>
    <cfRule type="duplicateValues" dxfId="1" priority="788"/>
    <cfRule type="duplicateValues" dxfId="1" priority="799"/>
    <cfRule type="duplicateValues" dxfId="1" priority="810"/>
    <cfRule type="duplicateValues" dxfId="1" priority="821"/>
    <cfRule type="duplicateValues" dxfId="1" priority="832"/>
    <cfRule type="duplicateValues" dxfId="1" priority="843"/>
  </conditionalFormatting>
  <conditionalFormatting sqref="M7">
    <cfRule type="duplicateValues" dxfId="1" priority="711"/>
  </conditionalFormatting>
  <conditionalFormatting sqref="M7:N7">
    <cfRule type="duplicateValues" dxfId="1" priority="733"/>
  </conditionalFormatting>
  <conditionalFormatting sqref="S7">
    <cfRule type="duplicateValues" dxfId="1" priority="854"/>
  </conditionalFormatting>
  <conditionalFormatting sqref="AD7">
    <cfRule type="duplicateValues" dxfId="1" priority="865"/>
  </conditionalFormatting>
  <conditionalFormatting sqref="E8">
    <cfRule type="duplicateValues" dxfId="1" priority="721"/>
    <cfRule type="duplicateValues" dxfId="1" priority="743"/>
    <cfRule type="duplicateValues" dxfId="1" priority="754"/>
    <cfRule type="duplicateValues" dxfId="1" priority="765"/>
    <cfRule type="duplicateValues" dxfId="1" priority="776"/>
    <cfRule type="duplicateValues" dxfId="1" priority="787"/>
    <cfRule type="duplicateValues" dxfId="1" priority="798"/>
    <cfRule type="duplicateValues" dxfId="1" priority="809"/>
    <cfRule type="duplicateValues" dxfId="1" priority="820"/>
    <cfRule type="duplicateValues" dxfId="1" priority="831"/>
    <cfRule type="duplicateValues" dxfId="1" priority="842"/>
  </conditionalFormatting>
  <conditionalFormatting sqref="M8">
    <cfRule type="duplicateValues" dxfId="1" priority="710"/>
  </conditionalFormatting>
  <conditionalFormatting sqref="M8:N8">
    <cfRule type="duplicateValues" dxfId="1" priority="732"/>
  </conditionalFormatting>
  <conditionalFormatting sqref="S8">
    <cfRule type="duplicateValues" dxfId="1" priority="853"/>
  </conditionalFormatting>
  <conditionalFormatting sqref="AD8">
    <cfRule type="duplicateValues" dxfId="1" priority="864"/>
  </conditionalFormatting>
  <conditionalFormatting sqref="E9">
    <cfRule type="duplicateValues" dxfId="1" priority="419"/>
    <cfRule type="duplicateValues" dxfId="1" priority="421"/>
    <cfRule type="duplicateValues" dxfId="1" priority="422"/>
    <cfRule type="duplicateValues" dxfId="1" priority="423"/>
    <cfRule type="duplicateValues" dxfId="1" priority="424"/>
    <cfRule type="duplicateValues" dxfId="1" priority="425"/>
    <cfRule type="duplicateValues" dxfId="1" priority="426"/>
    <cfRule type="duplicateValues" dxfId="1" priority="427"/>
    <cfRule type="duplicateValues" dxfId="1" priority="428"/>
    <cfRule type="duplicateValues" dxfId="1" priority="429"/>
    <cfRule type="duplicateValues" dxfId="1" priority="430"/>
  </conditionalFormatting>
  <conditionalFormatting sqref="M9">
    <cfRule type="duplicateValues" dxfId="1" priority="418"/>
  </conditionalFormatting>
  <conditionalFormatting sqref="M9:N9">
    <cfRule type="duplicateValues" dxfId="1" priority="420"/>
  </conditionalFormatting>
  <conditionalFormatting sqref="S9">
    <cfRule type="duplicateValues" dxfId="1" priority="431"/>
    <cfRule type="containsBlanks" dxfId="2" priority="433">
      <formula>LEN(TRIM(S9))=0</formula>
    </cfRule>
    <cfRule type="containsText" dxfId="3" priority="434" operator="between" text="-">
      <formula>NOT(ISERROR(SEARCH("-",S9)))</formula>
    </cfRule>
  </conditionalFormatting>
  <conditionalFormatting sqref="AD9">
    <cfRule type="duplicateValues" dxfId="1" priority="432"/>
  </conditionalFormatting>
  <conditionalFormatting sqref="E10">
    <cfRule type="duplicateValues" dxfId="1" priority="310"/>
    <cfRule type="duplicateValues" dxfId="1" priority="312"/>
    <cfRule type="duplicateValues" dxfId="1" priority="313"/>
    <cfRule type="duplicateValues" dxfId="1" priority="314"/>
    <cfRule type="duplicateValues" dxfId="1" priority="315"/>
    <cfRule type="duplicateValues" dxfId="1" priority="316"/>
    <cfRule type="duplicateValues" dxfId="1" priority="317"/>
    <cfRule type="duplicateValues" dxfId="1" priority="318"/>
    <cfRule type="duplicateValues" dxfId="1" priority="319"/>
    <cfRule type="duplicateValues" dxfId="1" priority="320"/>
    <cfRule type="duplicateValues" dxfId="1" priority="321"/>
  </conditionalFormatting>
  <conditionalFormatting sqref="M10">
    <cfRule type="duplicateValues" dxfId="1" priority="309"/>
  </conditionalFormatting>
  <conditionalFormatting sqref="M10:N10">
    <cfRule type="duplicateValues" dxfId="1" priority="311"/>
  </conditionalFormatting>
  <conditionalFormatting sqref="S10">
    <cfRule type="duplicateValues" dxfId="1" priority="322"/>
    <cfRule type="containsBlanks" dxfId="2" priority="324">
      <formula>LEN(TRIM(S10))=0</formula>
    </cfRule>
    <cfRule type="containsText" dxfId="3" priority="325" operator="between" text="-">
      <formula>NOT(ISERROR(SEARCH("-",S10)))</formula>
    </cfRule>
  </conditionalFormatting>
  <conditionalFormatting sqref="AD10">
    <cfRule type="duplicateValues" dxfId="1" priority="323"/>
  </conditionalFormatting>
  <conditionalFormatting sqref="E11">
    <cfRule type="duplicateValues" dxfId="1" priority="57"/>
    <cfRule type="duplicateValues" dxfId="1" priority="59"/>
    <cfRule type="duplicateValues" dxfId="1" priority="60"/>
    <cfRule type="duplicateValues" dxfId="1" priority="61"/>
    <cfRule type="duplicateValues" dxfId="1" priority="62"/>
    <cfRule type="duplicateValues" dxfId="1" priority="63"/>
    <cfRule type="duplicateValues" dxfId="1" priority="64"/>
    <cfRule type="duplicateValues" dxfId="1" priority="65"/>
    <cfRule type="duplicateValues" dxfId="1" priority="66"/>
    <cfRule type="duplicateValues" dxfId="1" priority="67"/>
    <cfRule type="duplicateValues" dxfId="1" priority="68"/>
  </conditionalFormatting>
  <conditionalFormatting sqref="M11">
    <cfRule type="duplicateValues" dxfId="1" priority="56"/>
  </conditionalFormatting>
  <conditionalFormatting sqref="M11:N11">
    <cfRule type="duplicateValues" dxfId="1" priority="58"/>
  </conditionalFormatting>
  <conditionalFormatting sqref="S11">
    <cfRule type="duplicateValues" dxfId="1" priority="69"/>
  </conditionalFormatting>
  <conditionalFormatting sqref="AD11">
    <cfRule type="duplicateValues" dxfId="1" priority="70"/>
  </conditionalFormatting>
  <conditionalFormatting sqref="AH11">
    <cfRule type="cellIs" dxfId="0" priority="87" operator="lessThan">
      <formula>3</formula>
    </cfRule>
  </conditionalFormatting>
  <conditionalFormatting sqref="E12">
    <cfRule type="duplicateValues" dxfId="1" priority="1"/>
    <cfRule type="duplicateValues" dxfId="1" priority="21"/>
    <cfRule type="duplicateValues" dxfId="1" priority="23"/>
    <cfRule type="duplicateValues" dxfId="1" priority="24"/>
    <cfRule type="duplicateValues" dxfId="1" priority="25"/>
    <cfRule type="duplicateValues" dxfId="1" priority="26"/>
    <cfRule type="duplicateValues" dxfId="1" priority="27"/>
    <cfRule type="duplicateValues" dxfId="1" priority="28"/>
    <cfRule type="duplicateValues" dxfId="1" priority="29"/>
    <cfRule type="duplicateValues" dxfId="1" priority="30"/>
    <cfRule type="duplicateValues" dxfId="1" priority="31"/>
    <cfRule type="duplicateValues" dxfId="1" priority="32"/>
  </conditionalFormatting>
  <conditionalFormatting sqref="K12">
    <cfRule type="cellIs" dxfId="0" priority="44" operator="lessThan">
      <formula>3</formula>
    </cfRule>
    <cfRule type="cellIs" dxfId="0" priority="45" operator="lessThan">
      <formula>0</formula>
    </cfRule>
    <cfRule type="cellIs" dxfId="4" priority="46" operator="greaterThan">
      <formula>3</formula>
    </cfRule>
    <cfRule type="cellIs" dxfId="0" priority="47" operator="lessThan">
      <formula>5</formula>
    </cfRule>
    <cfRule type="cellIs" dxfId="0" priority="48" operator="lessThan">
      <formula>4</formula>
    </cfRule>
  </conditionalFormatting>
  <conditionalFormatting sqref="M12:N12">
    <cfRule type="duplicateValues" dxfId="1" priority="22"/>
  </conditionalFormatting>
  <conditionalFormatting sqref="M12">
    <cfRule type="duplicateValues" dxfId="1" priority="20"/>
  </conditionalFormatting>
  <conditionalFormatting sqref="Q12">
    <cfRule type="containsBlanks" dxfId="5" priority="37">
      <formula>LEN(TRIM(Q12))=0</formula>
    </cfRule>
    <cfRule type="cellIs" dxfId="0" priority="38" operator="lessThan">
      <formula>4</formula>
    </cfRule>
    <cfRule type="cellIs" dxfId="4" priority="39" operator="greaterThan">
      <formula>4</formula>
    </cfRule>
  </conditionalFormatting>
  <conditionalFormatting sqref="S12">
    <cfRule type="duplicateValues" dxfId="1" priority="33"/>
    <cfRule type="containsBlanks" dxfId="2" priority="35">
      <formula>LEN(TRIM(S12))=0</formula>
    </cfRule>
    <cfRule type="containsText" dxfId="3" priority="36" operator="between" text="-">
      <formula>NOT(ISERROR(SEARCH("-",S12)))</formula>
    </cfRule>
  </conditionalFormatting>
  <conditionalFormatting sqref="U12">
    <cfRule type="containsBlanks" dxfId="2" priority="13">
      <formula>LEN(TRIM(U12))=0</formula>
    </cfRule>
    <cfRule type="cellIs" dxfId="4" priority="14" operator="greaterThan">
      <formula>3</formula>
    </cfRule>
    <cfRule type="cellIs" dxfId="0" priority="15" operator="lessThan">
      <formula>3</formula>
    </cfRule>
    <cfRule type="cellIs" dxfId="0" priority="16" operator="lessThan">
      <formula>5</formula>
    </cfRule>
  </conditionalFormatting>
  <conditionalFormatting sqref="Z12">
    <cfRule type="containsBlanks" priority="2">
      <formula>LEN(TRIM(Z12))=0</formula>
    </cfRule>
    <cfRule type="cellIs" dxfId="0" priority="3" operator="lessThan">
      <formula>5</formula>
    </cfRule>
    <cfRule type="cellIs" dxfId="0" priority="4" operator="lessThan">
      <formula>3</formula>
    </cfRule>
    <cfRule type="cellIs" dxfId="4" priority="5" operator="greaterThan">
      <formula>3</formula>
    </cfRule>
    <cfRule type="cellIs" dxfId="0" priority="6" operator="lessThan">
      <formula>0</formula>
    </cfRule>
  </conditionalFormatting>
  <conditionalFormatting sqref="AB12">
    <cfRule type="cellIs" dxfId="0" priority="7" operator="lessThan">
      <formula>3</formula>
    </cfRule>
    <cfRule type="cellIs" dxfId="6" priority="8" operator="greaterThan">
      <formula>2</formula>
    </cfRule>
    <cfRule type="cellIs" dxfId="0" priority="9" operator="lessThan">
      <formula>5</formula>
    </cfRule>
    <cfRule type="containsBlanks" dxfId="5" priority="10">
      <formula>LEN(TRIM(AB12))=0</formula>
    </cfRule>
    <cfRule type="cellIs" dxfId="0" priority="11" operator="lessThan">
      <formula>0</formula>
    </cfRule>
    <cfRule type="cellIs" dxfId="0" priority="12" operator="lessThan">
      <formula>5</formula>
    </cfRule>
  </conditionalFormatting>
  <conditionalFormatting sqref="AC12">
    <cfRule type="containsText" dxfId="7" priority="17" operator="between" text="NO">
      <formula>NOT(ISERROR(SEARCH("NO",AC12)))</formula>
    </cfRule>
    <cfRule type="containsText" dxfId="8" priority="18" operator="between" text="yes">
      <formula>NOT(ISERROR(SEARCH("yes",AC12)))</formula>
    </cfRule>
    <cfRule type="containsText" dxfId="9" priority="19" operator="between" text="SENT">
      <formula>NOT(ISERROR(SEARCH("SENT",AC12)))</formula>
    </cfRule>
  </conditionalFormatting>
  <conditionalFormatting sqref="AD12">
    <cfRule type="duplicateValues" dxfId="1" priority="34"/>
  </conditionalFormatting>
  <conditionalFormatting sqref="AH12">
    <cfRule type="cellIs" dxfId="10" priority="40" operator="greaterThan">
      <formula>3</formula>
    </cfRule>
    <cfRule type="cellIs" dxfId="0" priority="41" operator="lessThan">
      <formula>3</formula>
    </cfRule>
    <cfRule type="containsBlanks" dxfId="2" priority="42">
      <formula>LEN(TRIM(AH12))=0</formula>
    </cfRule>
    <cfRule type="cellIs" dxfId="0" priority="43" operator="lessThan">
      <formula>3</formula>
    </cfRule>
  </conditionalFormatting>
  <conditionalFormatting sqref="E13:E1048576">
    <cfRule type="duplicateValues" dxfId="1" priority="63200"/>
  </conditionalFormatting>
  <conditionalFormatting sqref="K13:K1048576">
    <cfRule type="containsBlanks" dxfId="2" priority="4911">
      <formula>LEN(TRIM(K13))=0</formula>
    </cfRule>
    <cfRule type="cellIs" dxfId="4" priority="4916" operator="greaterThan">
      <formula>3</formula>
    </cfRule>
    <cfRule type="cellIs" dxfId="0" priority="4918" operator="lessThan">
      <formula>4</formula>
    </cfRule>
    <cfRule type="cellIs" dxfId="0" priority="4951" operator="lessThan">
      <formula>3</formula>
    </cfRule>
    <cfRule type="cellIs" dxfId="0" priority="4956" operator="lessThan">
      <formula>0</formula>
    </cfRule>
  </conditionalFormatting>
  <conditionalFormatting sqref="Z13:Z1048576">
    <cfRule type="containsBlanks" dxfId="2" priority="4896">
      <formula>LEN(TRIM(Z13))=0</formula>
    </cfRule>
    <cfRule type="cellIs" dxfId="0" priority="5595" operator="lessThan">
      <formula>5</formula>
    </cfRule>
    <cfRule type="cellIs" dxfId="0" priority="5602" operator="lessThan">
      <formula>3</formula>
    </cfRule>
    <cfRule type="cellIs" dxfId="0" priority="5606" operator="lessThan">
      <formula>0</formula>
    </cfRule>
    <cfRule type="containsBlanks" dxfId="2" priority="9487">
      <formula>LEN(TRIM(Z13))=0</formula>
    </cfRule>
    <cfRule type="cellIs" dxfId="4" priority="9499" operator="greaterThan">
      <formula>3</formula>
    </cfRule>
  </conditionalFormatting>
  <conditionalFormatting sqref="AB4:AB11">
    <cfRule type="cellIs" dxfId="0" priority="90" operator="lessThan">
      <formula>5</formula>
    </cfRule>
    <cfRule type="cellIs" dxfId="0" priority="92" operator="lessThan">
      <formula>0</formula>
    </cfRule>
  </conditionalFormatting>
  <conditionalFormatting sqref="AB13:AB1048576">
    <cfRule type="containsBlanks" dxfId="2" priority="6120">
      <formula>LEN(TRIM(AB13))=0</formula>
    </cfRule>
    <cfRule type="cellIs" dxfId="0" priority="9463" operator="lessThan">
      <formula>3</formula>
    </cfRule>
    <cfRule type="cellIs" dxfId="4" priority="9464" operator="greaterThan">
      <formula>3</formula>
    </cfRule>
    <cfRule type="cellIs" dxfId="0" priority="9474" operator="lessThan">
      <formula>5</formula>
    </cfRule>
  </conditionalFormatting>
  <conditionalFormatting sqref="E1 E4:E5 E13:E1048576">
    <cfRule type="duplicateValues" dxfId="1" priority="5294"/>
    <cfRule type="duplicateValues" dxfId="1" priority="48791"/>
    <cfRule type="duplicateValues" dxfId="1" priority="63081"/>
    <cfRule type="duplicateValues" dxfId="1" priority="63096"/>
    <cfRule type="duplicateValues" dxfId="1" priority="63105"/>
    <cfRule type="duplicateValues" dxfId="1" priority="63119"/>
    <cfRule type="duplicateValues" dxfId="1" priority="63134"/>
    <cfRule type="duplicateValues" dxfId="1" priority="63135"/>
    <cfRule type="duplicateValues" dxfId="1" priority="63136"/>
  </conditionalFormatting>
  <conditionalFormatting sqref="K1 K4:K11">
    <cfRule type="cellIs" dxfId="0" priority="81" operator="lessThan">
      <formula>3</formula>
    </cfRule>
    <cfRule type="cellIs" dxfId="0" priority="82" operator="lessThan">
      <formula>0</formula>
    </cfRule>
    <cfRule type="cellIs" dxfId="4" priority="83" operator="greaterThan">
      <formula>3</formula>
    </cfRule>
    <cfRule type="cellIs" dxfId="0" priority="84" operator="lessThan">
      <formula>5</formula>
    </cfRule>
    <cfRule type="cellIs" dxfId="0" priority="85" operator="lessThan">
      <formula>4</formula>
    </cfRule>
  </conditionalFormatting>
  <conditionalFormatting sqref="M1 M4:M5 M13:M1048576">
    <cfRule type="duplicateValues" dxfId="1" priority="3166"/>
  </conditionalFormatting>
  <conditionalFormatting sqref="M1:N1 M4:N5 M13:N1048576">
    <cfRule type="duplicateValues" dxfId="1" priority="63223"/>
  </conditionalFormatting>
  <conditionalFormatting sqref="Q1 Q4:Q11 Q13:Q1048576">
    <cfRule type="containsBlanks" priority="73">
      <formula>LEN(TRIM(Q1))=0</formula>
    </cfRule>
    <cfRule type="cellIs" dxfId="0" priority="74" operator="lessThan">
      <formula>4</formula>
    </cfRule>
    <cfRule type="cellIs" dxfId="4" priority="75" operator="greaterThan">
      <formula>4</formula>
    </cfRule>
  </conditionalFormatting>
  <conditionalFormatting sqref="S4:S8 S1">
    <cfRule type="containsBlanks" dxfId="2" priority="875">
      <formula>LEN(TRIM(S1))=0</formula>
    </cfRule>
    <cfRule type="containsText" dxfId="3" priority="886" operator="between" text="-">
      <formula>NOT(ISERROR(SEARCH("-",S1)))</formula>
    </cfRule>
  </conditionalFormatting>
  <conditionalFormatting sqref="S1 S4:S5 S13:S1048576">
    <cfRule type="duplicateValues" dxfId="1" priority="63246"/>
  </conditionalFormatting>
  <conditionalFormatting sqref="U1 U4:U11 U13:U1048576">
    <cfRule type="cellIs" dxfId="0" priority="52" operator="lessThan">
      <formula>5</formula>
    </cfRule>
  </conditionalFormatting>
  <conditionalFormatting sqref="U4:U11 U1 U13:U1048576">
    <cfRule type="cellIs" dxfId="4" priority="50" operator="greaterThan">
      <formula>3</formula>
    </cfRule>
    <cfRule type="cellIs" dxfId="0" priority="51" operator="lessThan">
      <formula>3</formula>
    </cfRule>
  </conditionalFormatting>
  <conditionalFormatting sqref="Z1 Z4:Z11">
    <cfRule type="cellIs" dxfId="0" priority="77" operator="lessThan">
      <formula>5</formula>
    </cfRule>
    <cfRule type="cellIs" dxfId="0" priority="78" operator="lessThan">
      <formula>3</formula>
    </cfRule>
    <cfRule type="cellIs" dxfId="4" priority="79" operator="greaterThan">
      <formula>3</formula>
    </cfRule>
    <cfRule type="cellIs" dxfId="0" priority="80" operator="lessThan">
      <formula>0</formula>
    </cfRule>
  </conditionalFormatting>
  <conditionalFormatting sqref="Z1 Z4:Z11 Z13:Z1048576">
    <cfRule type="containsBlanks" priority="76">
      <formula>LEN(TRIM(Z1))=0</formula>
    </cfRule>
  </conditionalFormatting>
  <conditionalFormatting sqref="AB4:AB5 AB1 AB13:AB1048576">
    <cfRule type="cellIs" dxfId="0" priority="9576" operator="lessThan">
      <formula>1</formula>
    </cfRule>
  </conditionalFormatting>
  <conditionalFormatting sqref="AB1 AB13:AB1048576">
    <cfRule type="cellIs" dxfId="0" priority="6218" operator="lessThan">
      <formula>0</formula>
    </cfRule>
  </conditionalFormatting>
  <conditionalFormatting sqref="AB1 AB4:AB11 AB13:AB1048576">
    <cfRule type="cellIs" dxfId="0" priority="88" operator="lessThan">
      <formula>3</formula>
    </cfRule>
    <cfRule type="cellIs" dxfId="6" priority="89" operator="greaterThan">
      <formula>2</formula>
    </cfRule>
  </conditionalFormatting>
  <conditionalFormatting sqref="AC1 AC4:AC11 AC13:AC1048576">
    <cfRule type="containsText" dxfId="7" priority="53" operator="between" text="NO">
      <formula>NOT(ISERROR(SEARCH("NO",AC1)))</formula>
    </cfRule>
    <cfRule type="containsText" dxfId="8" priority="54" operator="between" text="yes">
      <formula>NOT(ISERROR(SEARCH("yes",AC1)))</formula>
    </cfRule>
    <cfRule type="containsText" dxfId="9" priority="55" operator="between" text="SENT">
      <formula>NOT(ISERROR(SEARCH("SENT",AC1)))</formula>
    </cfRule>
  </conditionalFormatting>
  <conditionalFormatting sqref="AD1 AD4:AD5 AD13:AD1048576">
    <cfRule type="duplicateValues" dxfId="1" priority="63328"/>
  </conditionalFormatting>
  <conditionalFormatting sqref="AH1 AH5:AH11">
    <cfRule type="containsBlanks" dxfId="2" priority="9414">
      <formula>LEN(TRIM(AH1))=0</formula>
    </cfRule>
    <cfRule type="cellIs" dxfId="0" priority="9415" operator="lessThan">
      <formula>3</formula>
    </cfRule>
  </conditionalFormatting>
  <conditionalFormatting sqref="AH5:AH11 AH1 AH13:AH1048576">
    <cfRule type="cellIs" dxfId="0" priority="95" operator="lessThan">
      <formula>3</formula>
    </cfRule>
  </conditionalFormatting>
  <conditionalFormatting sqref="AB4:AB10 K13:K1048576 AB13:AB1048576">
    <cfRule type="cellIs" dxfId="0" priority="7855" operator="lessThan">
      <formula>5</formula>
    </cfRule>
  </conditionalFormatting>
  <conditionalFormatting sqref="AB4:AB11 AB13:AB1048576">
    <cfRule type="containsBlanks" priority="91">
      <formula>LEN(TRIM(AB4))=0</formula>
    </cfRule>
  </conditionalFormatting>
  <conditionalFormatting sqref="K6:K11 K13:K996">
    <cfRule type="expression" dxfId="11" priority="281">
      <formula>K6&lt;0</formula>
    </cfRule>
    <cfRule type="expression" dxfId="12" priority="282">
      <formula>AND(K6&gt;=0,K6&lt;=7)</formula>
    </cfRule>
    <cfRule type="expression" dxfId="13" priority="283">
      <formula>K6&gt;7</formula>
    </cfRule>
  </conditionalFormatting>
  <conditionalFormatting sqref="K6:K11 K13:K96">
    <cfRule type="cellIs" dxfId="14" priority="284" operator="lessThan">
      <formula>0</formula>
    </cfRule>
    <cfRule type="cellIs" dxfId="15" priority="285" operator="between">
      <formula>0</formula>
      <formula>7</formula>
    </cfRule>
  </conditionalFormatting>
  <conditionalFormatting sqref="Q6:Q11 Q13:Q96">
    <cfRule type="cellIs" dxfId="14" priority="286" operator="lessThan">
      <formula>0</formula>
    </cfRule>
    <cfRule type="cellIs" dxfId="15" priority="287" operator="between">
      <formula>0</formula>
      <formula>7</formula>
    </cfRule>
  </conditionalFormatting>
  <conditionalFormatting sqref="U6:U11 U13:U1048576">
    <cfRule type="containsBlanks" dxfId="2" priority="49">
      <formula>LEN(TRIM(U6))=0</formula>
    </cfRule>
  </conditionalFormatting>
  <conditionalFormatting sqref="U6:U11 U13:U96">
    <cfRule type="cellIs" dxfId="14" priority="288" operator="lessThan">
      <formula>0</formula>
    </cfRule>
    <cfRule type="cellIs" dxfId="15" priority="289" operator="between">
      <formula>0</formula>
      <formula>7</formula>
    </cfRule>
  </conditionalFormatting>
  <conditionalFormatting sqref="Z6:Z11 Z13:Z96">
    <cfRule type="cellIs" dxfId="14" priority="290" operator="lessThan">
      <formula>0</formula>
    </cfRule>
    <cfRule type="cellIs" dxfId="15" priority="291" operator="between">
      <formula>0</formula>
      <formula>7</formula>
    </cfRule>
  </conditionalFormatting>
  <conditionalFormatting sqref="AB6:AB11 AB13:AB96">
    <cfRule type="cellIs" dxfId="14" priority="292" operator="lessThan">
      <formula>0</formula>
    </cfRule>
    <cfRule type="cellIs" dxfId="15" priority="293" operator="between">
      <formula>0</formula>
      <formula>7</formula>
    </cfRule>
  </conditionalFormatting>
  <conditionalFormatting sqref="AH6:AH11 AH13:AH96">
    <cfRule type="cellIs" dxfId="14" priority="294" operator="lessThan">
      <formula>0</formula>
    </cfRule>
    <cfRule type="cellIs" dxfId="15" priority="295" operator="between">
      <formula>0</formula>
      <formula>7</formula>
    </cfRule>
  </conditionalFormatting>
  <conditionalFormatting sqref="AH6:AH11 AH13:AH1048576">
    <cfRule type="cellIs" dxfId="10" priority="86" operator="greaterThan">
      <formula>3</formula>
    </cfRule>
  </conditionalFormatting>
  <conditionalFormatting sqref="S11 S13:S1048576">
    <cfRule type="containsBlanks" dxfId="2" priority="71">
      <formula>LEN(TRIM(S11))=0</formula>
    </cfRule>
    <cfRule type="containsText" dxfId="3" priority="72" operator="between" text="-">
      <formula>NOT(ISERROR(SEARCH("-",S11)))</formula>
    </cfRule>
  </conditionalFormatting>
  <conditionalFormatting sqref="AH11 AH13:AH1048576">
    <cfRule type="containsBlanks" dxfId="2" priority="94">
      <formula>LEN(TRIM(AH11))=0</formula>
    </cfRule>
  </conditionalFormatting>
  <pageMargins left="0" right="0" top="0" bottom="0" header="0.3" footer="0.3"/>
  <pageSetup paperSize="9" scale="13" fitToHeight="0" orientation="landscape"/>
  <headerFooter differentOddEven="1">
    <oddHeader>&amp;L&amp;"Arial"&amp;1 &amp;K000000#</oddHeader>
    <oddFooter>&amp;L&amp;"Arial"&amp;10 &amp;K000000#Saudi Aramco: Company General Use&amp;CSaudi Aramco: Company General Use</oddFooter>
    <evenHeader>&amp;L&amp;"Arial"&amp;1 &amp;K000000#</evenHeader>
    <evenFooter>&amp;L&amp;"Arial"&amp;10 &amp;K000000#Saudi Aramco: Company General Use&amp;CSaudi Aramco: Company General Use</even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 sizeWithCells="1">
                  <from>
                    <xdr:col>2</xdr:col>
                    <xdr:colOff>196850</xdr:colOff>
                    <xdr:row>2</xdr:row>
                    <xdr:rowOff>50800</xdr:rowOff>
                  </from>
                  <to>
                    <xdr:col>2</xdr:col>
                    <xdr:colOff>1924050</xdr:colOff>
                    <xdr:row>2</xdr:row>
                    <xdr:rowOff>558800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tabColor rgb="FFFFC000"/>
    <pageSetUpPr fitToPage="1"/>
  </sheetPr>
  <dimension ref="A1:AN100"/>
  <sheetViews>
    <sheetView showGridLines="0" zoomScale="85" zoomScaleNormal="85" zoomScalePageLayoutView="55" zoomScaleSheetLayoutView="55" workbookViewId="0">
      <pane ySplit="5" topLeftCell="A6" activePane="bottomLeft" state="frozen"/>
      <selection/>
      <selection pane="bottomLeft" activeCell="AJ6" sqref="AJ6"/>
    </sheetView>
  </sheetViews>
  <sheetFormatPr defaultColWidth="9" defaultRowHeight="14.5"/>
  <cols>
    <col min="1" max="1" width="8.27272727272727" style="158" customWidth="1"/>
    <col min="2" max="2" width="12" style="158" customWidth="1"/>
    <col min="3" max="3" width="28" style="158" customWidth="1"/>
    <col min="4" max="4" width="28" style="181" customWidth="1"/>
    <col min="5" max="5" width="28" style="158" customWidth="1"/>
    <col min="6" max="6" width="23" style="181" customWidth="1"/>
    <col min="7" max="7" width="21" style="224" customWidth="1"/>
    <col min="8" max="9" width="28" style="224" customWidth="1"/>
    <col min="10" max="11" width="28" style="158" customWidth="1"/>
    <col min="12" max="12" width="28" style="354" customWidth="1"/>
    <col min="13" max="13" width="28" style="158" customWidth="1"/>
    <col min="14" max="14" width="14" style="158" customWidth="1"/>
    <col min="15" max="15" width="19" style="158" customWidth="1"/>
    <col min="16" max="18" width="28" style="158" customWidth="1"/>
    <col min="19" max="19" width="12" style="158" customWidth="1"/>
    <col min="20" max="20" width="22" style="355" customWidth="1"/>
    <col min="21" max="21" width="24" style="158" customWidth="1"/>
    <col min="22" max="22" width="28" style="158" customWidth="1"/>
    <col min="23" max="23" width="23" style="158" customWidth="1"/>
    <col min="24" max="28" width="28" style="158" customWidth="1"/>
    <col min="29" max="29" width="23" style="158" customWidth="1"/>
    <col min="30" max="30" width="16" style="158" customWidth="1"/>
    <col min="31" max="31" width="28" style="224" customWidth="1"/>
    <col min="32" max="32" width="24" style="158" customWidth="1"/>
    <col min="33" max="33" width="26" style="158" customWidth="1"/>
    <col min="34" max="34" width="28" style="158" customWidth="1"/>
    <col min="35" max="35" width="20" style="158" customWidth="1"/>
    <col min="36" max="40" width="12" style="158" customWidth="1"/>
    <col min="41" max="16384" width="9" style="158"/>
  </cols>
  <sheetData>
    <row r="1" ht="15" customHeight="1" spans="1:40">
      <c r="A1" s="272"/>
      <c r="B1" s="272"/>
      <c r="C1" s="272"/>
      <c r="D1" s="272"/>
      <c r="E1" s="272"/>
      <c r="F1" s="272"/>
      <c r="G1" s="272"/>
      <c r="H1" s="272"/>
      <c r="I1" s="272"/>
      <c r="J1" s="272"/>
      <c r="K1" s="272"/>
      <c r="L1" s="272"/>
      <c r="M1" s="272"/>
      <c r="N1" s="272"/>
      <c r="O1" s="272"/>
      <c r="P1" s="272"/>
      <c r="Q1" s="272"/>
      <c r="R1" s="272"/>
      <c r="S1" s="272"/>
      <c r="T1" s="272"/>
      <c r="U1" s="356"/>
      <c r="V1" s="272"/>
      <c r="W1" s="272"/>
      <c r="X1" s="272"/>
      <c r="Y1" s="272"/>
      <c r="Z1" s="272"/>
      <c r="AA1" s="272"/>
      <c r="AB1" s="272"/>
      <c r="AC1" s="272"/>
      <c r="AD1" s="272"/>
      <c r="AE1" s="272"/>
      <c r="AF1" s="180"/>
      <c r="AG1" s="272"/>
      <c r="AH1" s="272"/>
      <c r="AI1" s="272"/>
      <c r="AJ1" s="272"/>
      <c r="AK1" s="272"/>
      <c r="AL1" s="272"/>
      <c r="AM1" s="272"/>
      <c r="AN1" s="272"/>
    </row>
    <row r="2" ht="15" customHeight="1" spans="1:40">
      <c r="A2" s="205" t="s">
        <v>0</v>
      </c>
      <c r="B2" s="206"/>
      <c r="C2" s="206"/>
      <c r="D2" s="206"/>
      <c r="E2" s="206"/>
      <c r="F2" s="206"/>
      <c r="G2" s="206"/>
      <c r="H2" s="206"/>
      <c r="I2" s="206"/>
      <c r="J2" s="206"/>
      <c r="K2" s="206"/>
      <c r="L2" s="206"/>
      <c r="M2" s="206"/>
      <c r="N2" s="206"/>
      <c r="O2" s="206"/>
      <c r="P2" s="206"/>
      <c r="Q2" s="206"/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  <c r="AD2" s="206"/>
      <c r="AE2" s="206"/>
      <c r="AF2" s="206"/>
      <c r="AG2" s="206"/>
      <c r="AH2" s="206"/>
      <c r="AI2" s="206"/>
      <c r="AJ2" s="206"/>
      <c r="AK2" s="207"/>
      <c r="AL2" s="207"/>
      <c r="AM2" s="357"/>
      <c r="AN2" s="357"/>
    </row>
    <row r="3" ht="51" customHeight="1" spans="1:40">
      <c r="A3" s="206"/>
      <c r="B3" s="206"/>
      <c r="C3" s="206"/>
      <c r="D3" s="206"/>
      <c r="E3" s="206"/>
      <c r="F3" s="206"/>
      <c r="G3" s="206"/>
      <c r="H3" s="206"/>
      <c r="I3" s="206"/>
      <c r="J3" s="206"/>
      <c r="K3" s="206"/>
      <c r="L3" s="206"/>
      <c r="M3" s="206"/>
      <c r="N3" s="206"/>
      <c r="O3" s="206"/>
      <c r="P3" s="206"/>
      <c r="Q3" s="206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  <c r="AD3" s="206"/>
      <c r="AE3" s="206"/>
      <c r="AF3" s="206"/>
      <c r="AG3" s="206"/>
      <c r="AH3" s="206"/>
      <c r="AI3" s="206"/>
      <c r="AJ3" s="206"/>
      <c r="AK3" s="208"/>
      <c r="AL3" s="206"/>
      <c r="AM3" s="357"/>
      <c r="AN3" s="357"/>
    </row>
    <row r="4" s="223" customFormat="1" ht="18.5" customHeight="1" spans="1:40">
      <c r="A4" s="209" t="s">
        <v>1</v>
      </c>
      <c r="B4" s="209" t="s">
        <v>2</v>
      </c>
      <c r="C4" s="209" t="s">
        <v>3</v>
      </c>
      <c r="D4" s="209" t="s">
        <v>4</v>
      </c>
      <c r="E4" s="206"/>
      <c r="F4" s="206"/>
      <c r="G4" s="206"/>
      <c r="H4" s="206"/>
      <c r="I4" s="206"/>
      <c r="J4" s="206"/>
      <c r="K4" s="206"/>
      <c r="L4" s="206"/>
      <c r="M4" s="209"/>
      <c r="N4" s="209"/>
      <c r="O4" s="209" t="s">
        <v>5</v>
      </c>
      <c r="P4" s="206"/>
      <c r="Q4" s="206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  <c r="AD4" s="206"/>
      <c r="AE4" s="209" t="s">
        <v>6</v>
      </c>
      <c r="AF4" s="206"/>
      <c r="AG4" s="206"/>
      <c r="AH4" s="206"/>
      <c r="AI4" s="206"/>
      <c r="AJ4" s="206"/>
      <c r="AK4" s="209" t="s">
        <v>7</v>
      </c>
      <c r="AL4" s="206"/>
      <c r="AM4" s="358"/>
      <c r="AN4" s="358"/>
    </row>
    <row r="5" s="272" customFormat="1" ht="43.5" spans="1:40">
      <c r="A5" s="206"/>
      <c r="B5" s="206"/>
      <c r="C5" s="206"/>
      <c r="D5" s="211" t="s">
        <v>8</v>
      </c>
      <c r="E5" s="211" t="s">
        <v>9</v>
      </c>
      <c r="F5" s="211" t="s">
        <v>10</v>
      </c>
      <c r="G5" s="211" t="s">
        <v>11</v>
      </c>
      <c r="H5" s="211" t="s">
        <v>12</v>
      </c>
      <c r="I5" s="211" t="s">
        <v>13</v>
      </c>
      <c r="J5" s="211" t="s">
        <v>14</v>
      </c>
      <c r="K5" s="211" t="s">
        <v>15</v>
      </c>
      <c r="L5" s="211" t="s">
        <v>16</v>
      </c>
      <c r="M5" s="211" t="s">
        <v>17</v>
      </c>
      <c r="N5" s="211" t="s">
        <v>18</v>
      </c>
      <c r="O5" s="211" t="s">
        <v>19</v>
      </c>
      <c r="P5" s="211" t="s">
        <v>20</v>
      </c>
      <c r="Q5" s="211" t="s">
        <v>21</v>
      </c>
      <c r="R5" s="211" t="s">
        <v>22</v>
      </c>
      <c r="S5" s="211" t="s">
        <v>23</v>
      </c>
      <c r="T5" s="212" t="s">
        <v>24</v>
      </c>
      <c r="U5" s="211" t="s">
        <v>25</v>
      </c>
      <c r="V5" s="211" t="s">
        <v>26</v>
      </c>
      <c r="W5" s="211" t="s">
        <v>27</v>
      </c>
      <c r="X5" s="211" t="s">
        <v>28</v>
      </c>
      <c r="Y5" s="211" t="s">
        <v>29</v>
      </c>
      <c r="Z5" s="211" t="s">
        <v>30</v>
      </c>
      <c r="AA5" s="211" t="s">
        <v>31</v>
      </c>
      <c r="AB5" s="211" t="s">
        <v>32</v>
      </c>
      <c r="AC5" s="211" t="s">
        <v>33</v>
      </c>
      <c r="AD5" s="211" t="s">
        <v>34</v>
      </c>
      <c r="AE5" s="211" t="s">
        <v>35</v>
      </c>
      <c r="AF5" s="211" t="s">
        <v>36</v>
      </c>
      <c r="AG5" s="211" t="s">
        <v>37</v>
      </c>
      <c r="AH5" s="211" t="s">
        <v>38</v>
      </c>
      <c r="AI5" s="211" t="s">
        <v>39</v>
      </c>
      <c r="AJ5" s="211" t="s">
        <v>40</v>
      </c>
      <c r="AK5" s="211"/>
      <c r="AL5" s="206"/>
      <c r="AM5" s="335"/>
      <c r="AN5" s="336"/>
    </row>
    <row r="6" s="219" customFormat="1" ht="25" customHeight="1" spans="1:40">
      <c r="A6" s="270">
        <v>4</v>
      </c>
      <c r="B6" s="359" t="s">
        <v>41</v>
      </c>
      <c r="C6" s="252" t="s">
        <v>100</v>
      </c>
      <c r="D6" s="270" t="s">
        <v>101</v>
      </c>
      <c r="E6" s="270" t="s">
        <v>102</v>
      </c>
      <c r="F6" s="270" t="s">
        <v>103</v>
      </c>
      <c r="G6" s="252" t="s">
        <v>104</v>
      </c>
      <c r="H6" s="359" t="s">
        <v>105</v>
      </c>
      <c r="I6" s="360">
        <v>46048</v>
      </c>
      <c r="J6" s="361">
        <v>46228</v>
      </c>
      <c r="K6" s="359">
        <f ca="1">J6-TODAY()</f>
        <v>73</v>
      </c>
      <c r="L6" s="270" t="s">
        <v>47</v>
      </c>
      <c r="M6" s="270" t="s">
        <v>106</v>
      </c>
      <c r="N6" s="270" t="s">
        <v>76</v>
      </c>
      <c r="O6" s="270" t="s">
        <v>47</v>
      </c>
      <c r="P6" s="361">
        <v>47598</v>
      </c>
      <c r="Q6" s="359">
        <f ca="1">IFERROR(P6-TODAY(),"")</f>
        <v>1443</v>
      </c>
      <c r="R6" s="270" t="s">
        <v>50</v>
      </c>
      <c r="S6" s="270"/>
      <c r="T6" s="362"/>
      <c r="U6" s="270"/>
      <c r="V6" s="252" t="s">
        <v>60</v>
      </c>
      <c r="W6" s="270" t="s">
        <v>107</v>
      </c>
      <c r="X6" s="361">
        <v>46095</v>
      </c>
      <c r="Y6" s="361">
        <v>46459</v>
      </c>
      <c r="Z6" s="359">
        <f ca="1">IFERROR(Y6-TODAY(),"")</f>
        <v>304</v>
      </c>
      <c r="AA6" s="361">
        <v>46459</v>
      </c>
      <c r="AB6" s="359">
        <f ca="1">IFERROR(AA6-TODAY(),"")</f>
        <v>304</v>
      </c>
      <c r="AC6" s="270" t="s">
        <v>47</v>
      </c>
      <c r="AD6" s="270">
        <v>2476097379</v>
      </c>
      <c r="AE6" s="270" t="s">
        <v>108</v>
      </c>
      <c r="AF6" s="361">
        <v>46103</v>
      </c>
      <c r="AG6" s="361">
        <v>46195</v>
      </c>
      <c r="AH6" s="270">
        <f ca="1">AG6-TODAY()</f>
        <v>40</v>
      </c>
      <c r="AI6" s="270"/>
      <c r="AJ6" s="270" t="s">
        <v>109</v>
      </c>
      <c r="AK6" s="270"/>
      <c r="AL6" s="270"/>
      <c r="AM6" s="363"/>
      <c r="AN6" s="364"/>
    </row>
    <row r="7" s="219" customFormat="1" ht="25" customHeight="1" spans="1:40">
      <c r="A7" s="270">
        <v>5</v>
      </c>
      <c r="B7" s="359" t="s">
        <v>41</v>
      </c>
      <c r="C7" s="252" t="s">
        <v>110</v>
      </c>
      <c r="D7" s="270" t="s">
        <v>80</v>
      </c>
      <c r="E7" s="270" t="s">
        <v>111</v>
      </c>
      <c r="F7" s="270" t="s">
        <v>112</v>
      </c>
      <c r="G7" s="252" t="s">
        <v>46</v>
      </c>
      <c r="H7" s="359">
        <v>101834</v>
      </c>
      <c r="I7" s="360">
        <v>45963</v>
      </c>
      <c r="J7" s="361">
        <v>46143</v>
      </c>
      <c r="K7" s="359">
        <f ca="1">J7-TODAY()</f>
        <v>-12</v>
      </c>
      <c r="L7" s="270" t="s">
        <v>47</v>
      </c>
      <c r="M7" s="270" t="s">
        <v>113</v>
      </c>
      <c r="N7" s="270" t="s">
        <v>49</v>
      </c>
      <c r="O7" s="270" t="s">
        <v>47</v>
      </c>
      <c r="P7" s="361">
        <v>46824</v>
      </c>
      <c r="Q7" s="359">
        <f ca="1">IFERROR(P7-TODAY(),"")</f>
        <v>669</v>
      </c>
      <c r="R7" s="270" t="s">
        <v>50</v>
      </c>
      <c r="S7" s="270"/>
      <c r="T7" s="362"/>
      <c r="U7" s="270"/>
      <c r="V7" s="252" t="s">
        <v>46</v>
      </c>
      <c r="W7" s="270" t="s">
        <v>114</v>
      </c>
      <c r="X7" s="361">
        <v>46077</v>
      </c>
      <c r="Y7" s="361">
        <v>46441</v>
      </c>
      <c r="Z7" s="359">
        <f ca="1">IFERROR(Y7-TODAY(),"")</f>
        <v>286</v>
      </c>
      <c r="AA7" s="361">
        <v>46295</v>
      </c>
      <c r="AB7" s="359">
        <f ca="1">IFERROR(AA7-TODAY(),"")</f>
        <v>140</v>
      </c>
      <c r="AC7" s="270" t="s">
        <v>47</v>
      </c>
      <c r="AD7" s="270">
        <v>2563916499</v>
      </c>
      <c r="AE7" s="270" t="s">
        <v>115</v>
      </c>
      <c r="AF7" s="361">
        <v>46084</v>
      </c>
      <c r="AG7" s="361">
        <v>46143</v>
      </c>
      <c r="AH7" s="270">
        <f ca="1">AG7-TODAY()</f>
        <v>-12</v>
      </c>
      <c r="AI7" s="270"/>
      <c r="AJ7" s="270" t="s">
        <v>109</v>
      </c>
      <c r="AK7" s="270"/>
      <c r="AL7" s="270"/>
      <c r="AM7" s="363"/>
      <c r="AN7" s="364"/>
    </row>
    <row r="8" s="219" customFormat="1" ht="25" customHeight="1" spans="1:40">
      <c r="A8" s="270">
        <v>6</v>
      </c>
      <c r="B8" s="359" t="s">
        <v>41</v>
      </c>
      <c r="C8" s="252" t="s">
        <v>110</v>
      </c>
      <c r="D8" s="270" t="s">
        <v>116</v>
      </c>
      <c r="E8" s="270" t="s">
        <v>117</v>
      </c>
      <c r="F8" s="270" t="s">
        <v>118</v>
      </c>
      <c r="G8" s="252" t="s">
        <v>104</v>
      </c>
      <c r="H8" s="359" t="s">
        <v>119</v>
      </c>
      <c r="I8" s="360">
        <v>46048</v>
      </c>
      <c r="J8" s="361">
        <v>46228</v>
      </c>
      <c r="K8" s="359">
        <f ca="1">J8-TODAY()</f>
        <v>73</v>
      </c>
      <c r="L8" s="270" t="s">
        <v>47</v>
      </c>
      <c r="M8" s="270" t="s">
        <v>120</v>
      </c>
      <c r="N8" s="270" t="s">
        <v>76</v>
      </c>
      <c r="O8" s="270" t="s">
        <v>47</v>
      </c>
      <c r="P8" s="361">
        <v>47013</v>
      </c>
      <c r="Q8" s="359">
        <f ca="1">IFERROR(P8-TODAY(),"")</f>
        <v>858</v>
      </c>
      <c r="R8" s="270" t="s">
        <v>50</v>
      </c>
      <c r="S8" s="270"/>
      <c r="T8" s="362"/>
      <c r="U8" s="270"/>
      <c r="V8" s="252" t="s">
        <v>77</v>
      </c>
      <c r="W8" s="270" t="s">
        <v>121</v>
      </c>
      <c r="X8" s="361">
        <v>45650</v>
      </c>
      <c r="Y8" s="361">
        <v>46744</v>
      </c>
      <c r="Z8" s="359">
        <f ca="1">IFERROR(Y8-TODAY(),"")</f>
        <v>589</v>
      </c>
      <c r="AA8" s="361">
        <v>46459</v>
      </c>
      <c r="AB8" s="359">
        <f ca="1">IFERROR(AA8-TODAY(),"")</f>
        <v>304</v>
      </c>
      <c r="AC8" s="270" t="s">
        <v>47</v>
      </c>
      <c r="AD8" s="270">
        <v>2350634628</v>
      </c>
      <c r="AE8" s="270" t="s">
        <v>122</v>
      </c>
      <c r="AF8" s="361">
        <v>46094</v>
      </c>
      <c r="AG8" s="361">
        <v>46185</v>
      </c>
      <c r="AH8" s="270">
        <f ca="1">AG8-TODAY()</f>
        <v>30</v>
      </c>
      <c r="AI8" s="270"/>
      <c r="AJ8" s="270" t="s">
        <v>109</v>
      </c>
      <c r="AK8" s="270"/>
      <c r="AL8" s="270"/>
      <c r="AM8" s="363"/>
      <c r="AN8" s="364"/>
    </row>
    <row r="9" s="219" customFormat="1" ht="25" customHeight="1" spans="1:40">
      <c r="A9" s="270">
        <v>8</v>
      </c>
      <c r="B9" s="359" t="s">
        <v>41</v>
      </c>
      <c r="C9" s="252" t="s">
        <v>100</v>
      </c>
      <c r="D9" s="270" t="s">
        <v>71</v>
      </c>
      <c r="E9" s="270" t="s">
        <v>123</v>
      </c>
      <c r="F9" s="270" t="s">
        <v>124</v>
      </c>
      <c r="G9" s="252" t="s">
        <v>104</v>
      </c>
      <c r="H9" s="359" t="s">
        <v>125</v>
      </c>
      <c r="I9" s="360">
        <v>45949</v>
      </c>
      <c r="J9" s="361">
        <v>46130</v>
      </c>
      <c r="K9" s="359">
        <f ca="1">J9-TODAY()</f>
        <v>-25</v>
      </c>
      <c r="L9" s="270" t="s">
        <v>47</v>
      </c>
      <c r="M9" s="270" t="s">
        <v>126</v>
      </c>
      <c r="N9" s="270" t="s">
        <v>76</v>
      </c>
      <c r="O9" s="270" t="s">
        <v>47</v>
      </c>
      <c r="P9" s="361">
        <v>47125</v>
      </c>
      <c r="Q9" s="359">
        <f ca="1">IFERROR(P9-TODAY(),"")</f>
        <v>970</v>
      </c>
      <c r="R9" s="270" t="s">
        <v>50</v>
      </c>
      <c r="S9" s="270"/>
      <c r="T9" s="362"/>
      <c r="U9" s="270"/>
      <c r="V9" s="252" t="s">
        <v>77</v>
      </c>
      <c r="W9" s="270" t="s">
        <v>127</v>
      </c>
      <c r="X9" s="361">
        <v>45431</v>
      </c>
      <c r="Y9" s="361">
        <v>46525</v>
      </c>
      <c r="Z9" s="359">
        <f ca="1">IFERROR(Y9-TODAY(),"")</f>
        <v>370</v>
      </c>
      <c r="AA9" s="361">
        <v>46459</v>
      </c>
      <c r="AB9" s="359">
        <f ca="1">IFERROR(AA9-TODAY(),"")</f>
        <v>304</v>
      </c>
      <c r="AC9" s="270" t="s">
        <v>47</v>
      </c>
      <c r="AD9" s="270">
        <v>2565984305</v>
      </c>
      <c r="AE9" s="270" t="s">
        <v>128</v>
      </c>
      <c r="AF9" s="361">
        <v>46094</v>
      </c>
      <c r="AG9" s="361">
        <v>46185</v>
      </c>
      <c r="AH9" s="270">
        <f ca="1">AG9-TODAY()</f>
        <v>30</v>
      </c>
      <c r="AI9" s="270"/>
      <c r="AJ9" s="270" t="s">
        <v>109</v>
      </c>
      <c r="AK9" s="270"/>
      <c r="AL9" s="270"/>
      <c r="AM9" s="363"/>
      <c r="AN9" s="364"/>
    </row>
    <row r="10" s="214" customFormat="1" ht="20" customHeight="1"/>
    <row r="11" s="214" customFormat="1" ht="20" customHeight="1"/>
    <row r="12" s="214" customFormat="1" ht="20" customHeight="1"/>
    <row r="13" s="214" customFormat="1" ht="20" customHeight="1"/>
    <row r="14" s="214" customFormat="1" ht="20" customHeight="1"/>
    <row r="15" s="214" customFormat="1" ht="20" customHeight="1"/>
    <row r="16" s="214" customFormat="1"/>
    <row r="17" spans="1:40">
      <c r="A17" s="307"/>
      <c r="B17" s="307"/>
      <c r="C17" s="307"/>
      <c r="D17" s="307"/>
      <c r="E17" s="307"/>
      <c r="F17" s="307"/>
      <c r="G17" s="307"/>
      <c r="H17" s="307"/>
      <c r="I17" s="307"/>
      <c r="J17" s="307"/>
      <c r="K17" s="307"/>
      <c r="L17" s="307"/>
      <c r="M17" s="307"/>
      <c r="N17" s="307"/>
      <c r="O17" s="307"/>
      <c r="P17" s="307"/>
      <c r="Q17" s="307"/>
      <c r="R17" s="307"/>
      <c r="S17" s="307"/>
      <c r="T17" s="307"/>
      <c r="U17" s="307"/>
      <c r="V17" s="307"/>
      <c r="W17" s="307"/>
      <c r="X17" s="307"/>
      <c r="Y17" s="307"/>
      <c r="Z17" s="307"/>
      <c r="AA17" s="307"/>
      <c r="AB17" s="307"/>
      <c r="AC17" s="307"/>
      <c r="AD17" s="307"/>
      <c r="AE17" s="307"/>
      <c r="AF17" s="307"/>
      <c r="AG17" s="307"/>
      <c r="AH17" s="307"/>
      <c r="AI17" s="307"/>
      <c r="AJ17" s="307"/>
      <c r="AK17" s="307"/>
      <c r="AL17" s="307"/>
      <c r="AM17" s="307"/>
      <c r="AN17" s="307"/>
    </row>
    <row r="18" spans="1:40">
      <c r="A18" s="310"/>
      <c r="B18" s="310"/>
      <c r="C18" s="310"/>
      <c r="D18" s="310"/>
      <c r="E18" s="310"/>
      <c r="F18" s="310"/>
      <c r="G18" s="310"/>
      <c r="H18" s="310"/>
      <c r="I18" s="310"/>
      <c r="J18" s="310"/>
      <c r="K18" s="310"/>
      <c r="L18" s="310"/>
      <c r="M18" s="310"/>
      <c r="N18" s="310"/>
      <c r="O18" s="310"/>
      <c r="P18" s="310"/>
      <c r="Q18" s="310"/>
      <c r="R18" s="310"/>
      <c r="S18" s="310"/>
      <c r="T18" s="310"/>
      <c r="U18" s="310"/>
      <c r="V18" s="310"/>
      <c r="W18" s="310"/>
      <c r="X18" s="310"/>
      <c r="Y18" s="310"/>
      <c r="Z18" s="310"/>
      <c r="AA18" s="310"/>
      <c r="AB18" s="310"/>
      <c r="AC18" s="310"/>
      <c r="AD18" s="310"/>
      <c r="AE18" s="310"/>
      <c r="AF18" s="310"/>
      <c r="AG18" s="310"/>
      <c r="AH18" s="310"/>
      <c r="AI18" s="310"/>
      <c r="AJ18" s="310"/>
      <c r="AK18" s="310"/>
      <c r="AL18" s="310"/>
      <c r="AM18" s="310"/>
      <c r="AN18" s="310"/>
    </row>
    <row r="19" spans="1:40">
      <c r="A19" s="310"/>
      <c r="B19" s="310"/>
      <c r="C19" s="310"/>
      <c r="D19" s="310"/>
      <c r="E19" s="310"/>
      <c r="F19" s="310"/>
      <c r="G19" s="310"/>
      <c r="H19" s="310"/>
      <c r="I19" s="310"/>
      <c r="J19" s="310"/>
      <c r="K19" s="310"/>
      <c r="L19" s="310"/>
      <c r="M19" s="310"/>
      <c r="N19" s="310"/>
      <c r="O19" s="310"/>
      <c r="P19" s="310"/>
      <c r="Q19" s="310"/>
      <c r="R19" s="310"/>
      <c r="S19" s="310"/>
      <c r="T19" s="310"/>
      <c r="U19" s="310"/>
      <c r="V19" s="310"/>
      <c r="W19" s="310"/>
      <c r="X19" s="310"/>
      <c r="Y19" s="310"/>
      <c r="Z19" s="310"/>
      <c r="AA19" s="310"/>
      <c r="AB19" s="310"/>
      <c r="AC19" s="310"/>
      <c r="AD19" s="310"/>
      <c r="AE19" s="310"/>
      <c r="AF19" s="310"/>
      <c r="AG19" s="310"/>
      <c r="AH19" s="310"/>
      <c r="AI19" s="310"/>
      <c r="AJ19" s="310"/>
      <c r="AK19" s="310"/>
      <c r="AL19" s="310"/>
      <c r="AM19" s="310"/>
      <c r="AN19" s="310"/>
    </row>
    <row r="20" spans="1:40">
      <c r="A20" s="310"/>
      <c r="B20" s="310"/>
      <c r="C20" s="310"/>
      <c r="D20" s="310"/>
      <c r="E20" s="310"/>
      <c r="F20" s="310"/>
      <c r="G20" s="310"/>
      <c r="H20" s="310"/>
      <c r="I20" s="310"/>
      <c r="J20" s="310"/>
      <c r="K20" s="310"/>
      <c r="L20" s="310"/>
      <c r="M20" s="310"/>
      <c r="N20" s="310"/>
      <c r="O20" s="310"/>
      <c r="P20" s="310"/>
      <c r="Q20" s="310"/>
      <c r="R20" s="310"/>
      <c r="S20" s="310"/>
      <c r="T20" s="310"/>
      <c r="U20" s="310"/>
      <c r="V20" s="310"/>
      <c r="W20" s="310"/>
      <c r="X20" s="310"/>
      <c r="Y20" s="310"/>
      <c r="Z20" s="310"/>
      <c r="AA20" s="310"/>
      <c r="AB20" s="310"/>
      <c r="AC20" s="310"/>
      <c r="AD20" s="310"/>
      <c r="AE20" s="310"/>
      <c r="AF20" s="310"/>
      <c r="AG20" s="310"/>
      <c r="AH20" s="310"/>
      <c r="AI20" s="310"/>
      <c r="AJ20" s="310"/>
      <c r="AK20" s="310"/>
      <c r="AL20" s="310"/>
      <c r="AM20" s="310"/>
      <c r="AN20" s="310"/>
    </row>
    <row r="21" spans="1:40">
      <c r="A21" s="310"/>
      <c r="B21" s="310"/>
      <c r="C21" s="310"/>
      <c r="D21" s="310"/>
      <c r="E21" s="310"/>
      <c r="F21" s="310"/>
      <c r="G21" s="310"/>
      <c r="H21" s="310"/>
      <c r="I21" s="310"/>
      <c r="J21" s="310"/>
      <c r="K21" s="310"/>
      <c r="L21" s="310"/>
      <c r="M21" s="310"/>
      <c r="N21" s="310"/>
      <c r="O21" s="310"/>
      <c r="P21" s="310"/>
      <c r="Q21" s="310"/>
      <c r="R21" s="310"/>
      <c r="S21" s="310"/>
      <c r="T21" s="310"/>
      <c r="U21" s="310"/>
      <c r="V21" s="310"/>
      <c r="W21" s="310"/>
      <c r="X21" s="310"/>
      <c r="Y21" s="310"/>
      <c r="Z21" s="310"/>
      <c r="AA21" s="310"/>
      <c r="AB21" s="310"/>
      <c r="AC21" s="310"/>
      <c r="AD21" s="310"/>
      <c r="AE21" s="310"/>
      <c r="AF21" s="310"/>
      <c r="AG21" s="310"/>
      <c r="AH21" s="310"/>
      <c r="AI21" s="310"/>
      <c r="AJ21" s="310"/>
      <c r="AK21" s="310"/>
      <c r="AL21" s="310"/>
      <c r="AM21" s="310"/>
      <c r="AN21" s="310"/>
    </row>
    <row r="22" spans="1:40">
      <c r="A22" s="310"/>
      <c r="B22" s="310"/>
      <c r="C22" s="310"/>
      <c r="D22" s="310"/>
      <c r="E22" s="310"/>
      <c r="F22" s="310"/>
      <c r="G22" s="310"/>
      <c r="H22" s="310"/>
      <c r="I22" s="310"/>
      <c r="J22" s="310"/>
      <c r="K22" s="310"/>
      <c r="L22" s="310"/>
      <c r="M22" s="310"/>
      <c r="N22" s="310"/>
      <c r="O22" s="310"/>
      <c r="P22" s="310"/>
      <c r="Q22" s="310"/>
      <c r="R22" s="310"/>
      <c r="S22" s="310"/>
      <c r="T22" s="310"/>
      <c r="U22" s="310"/>
      <c r="V22" s="310"/>
      <c r="W22" s="310"/>
      <c r="X22" s="310"/>
      <c r="Y22" s="310"/>
      <c r="Z22" s="310"/>
      <c r="AA22" s="310"/>
      <c r="AB22" s="310"/>
      <c r="AC22" s="310"/>
      <c r="AD22" s="310"/>
      <c r="AE22" s="310"/>
      <c r="AF22" s="310"/>
      <c r="AG22" s="310"/>
      <c r="AH22" s="310"/>
      <c r="AI22" s="310"/>
      <c r="AJ22" s="310"/>
      <c r="AK22" s="310"/>
      <c r="AL22" s="310"/>
      <c r="AM22" s="310"/>
      <c r="AN22" s="310"/>
    </row>
    <row r="23" spans="1:40">
      <c r="A23" s="310"/>
      <c r="B23" s="310"/>
      <c r="C23" s="310"/>
      <c r="D23" s="310"/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  <c r="V23" s="310"/>
      <c r="W23" s="310"/>
      <c r="X23" s="310"/>
      <c r="Y23" s="310"/>
      <c r="Z23" s="310"/>
      <c r="AA23" s="310"/>
      <c r="AB23" s="310"/>
      <c r="AC23" s="310"/>
      <c r="AD23" s="310"/>
      <c r="AE23" s="310"/>
      <c r="AF23" s="310"/>
      <c r="AG23" s="310"/>
      <c r="AH23" s="310"/>
      <c r="AI23" s="310"/>
      <c r="AJ23" s="310"/>
      <c r="AK23" s="310"/>
      <c r="AL23" s="310"/>
      <c r="AM23" s="310"/>
      <c r="AN23" s="310"/>
    </row>
    <row r="24" spans="1:40">
      <c r="A24" s="310"/>
      <c r="B24" s="310"/>
      <c r="C24" s="310"/>
      <c r="D24" s="310"/>
      <c r="E24" s="310"/>
      <c r="F24" s="310"/>
      <c r="G24" s="310"/>
      <c r="H24" s="310"/>
      <c r="I24" s="310"/>
      <c r="J24" s="310"/>
      <c r="K24" s="310"/>
      <c r="L24" s="310"/>
      <c r="M24" s="310"/>
      <c r="N24" s="310"/>
      <c r="O24" s="310"/>
      <c r="P24" s="310"/>
      <c r="Q24" s="310"/>
      <c r="R24" s="310"/>
      <c r="S24" s="310"/>
      <c r="T24" s="310"/>
      <c r="U24" s="310"/>
      <c r="V24" s="310"/>
      <c r="W24" s="310"/>
      <c r="X24" s="310"/>
      <c r="Y24" s="310"/>
      <c r="Z24" s="310"/>
      <c r="AA24" s="310"/>
      <c r="AB24" s="310"/>
      <c r="AC24" s="310"/>
      <c r="AD24" s="310"/>
      <c r="AE24" s="310"/>
      <c r="AF24" s="310"/>
      <c r="AG24" s="310"/>
      <c r="AH24" s="310"/>
      <c r="AI24" s="310"/>
      <c r="AJ24" s="310"/>
      <c r="AK24" s="310"/>
      <c r="AL24" s="310"/>
      <c r="AM24" s="310"/>
      <c r="AN24" s="310"/>
    </row>
    <row r="25" spans="1:40">
      <c r="A25" s="310"/>
      <c r="B25" s="310"/>
      <c r="C25" s="310"/>
      <c r="D25" s="310"/>
      <c r="E25" s="310"/>
      <c r="F25" s="310"/>
      <c r="G25" s="310"/>
      <c r="H25" s="310"/>
      <c r="I25" s="310"/>
      <c r="J25" s="310"/>
      <c r="K25" s="310"/>
      <c r="L25" s="310"/>
      <c r="M25" s="310"/>
      <c r="N25" s="310"/>
      <c r="O25" s="310"/>
      <c r="P25" s="310"/>
      <c r="Q25" s="310"/>
      <c r="R25" s="310"/>
      <c r="S25" s="310"/>
      <c r="T25" s="310"/>
      <c r="U25" s="310"/>
      <c r="V25" s="310"/>
      <c r="W25" s="310"/>
      <c r="X25" s="310"/>
      <c r="Y25" s="310"/>
      <c r="Z25" s="310"/>
      <c r="AA25" s="310"/>
      <c r="AB25" s="310"/>
      <c r="AC25" s="310"/>
      <c r="AD25" s="310"/>
      <c r="AE25" s="310"/>
      <c r="AF25" s="310"/>
      <c r="AG25" s="310"/>
      <c r="AH25" s="310"/>
      <c r="AI25" s="310"/>
      <c r="AJ25" s="310"/>
      <c r="AK25" s="310"/>
      <c r="AL25" s="310"/>
      <c r="AM25" s="310"/>
      <c r="AN25" s="310"/>
    </row>
    <row r="26" spans="1:40">
      <c r="A26" s="310"/>
      <c r="B26" s="310"/>
      <c r="C26" s="310"/>
      <c r="D26" s="310"/>
      <c r="E26" s="310"/>
      <c r="F26" s="310"/>
      <c r="G26" s="310"/>
      <c r="H26" s="310"/>
      <c r="I26" s="310"/>
      <c r="J26" s="310"/>
      <c r="K26" s="310"/>
      <c r="L26" s="310"/>
      <c r="M26" s="310"/>
      <c r="N26" s="310"/>
      <c r="O26" s="310"/>
      <c r="P26" s="310"/>
      <c r="Q26" s="310"/>
      <c r="R26" s="310"/>
      <c r="S26" s="310"/>
      <c r="T26" s="310"/>
      <c r="U26" s="310"/>
      <c r="V26" s="310"/>
      <c r="W26" s="310"/>
      <c r="X26" s="310"/>
      <c r="Y26" s="310"/>
      <c r="Z26" s="310"/>
      <c r="AA26" s="310"/>
      <c r="AB26" s="310"/>
      <c r="AC26" s="310"/>
      <c r="AD26" s="310"/>
      <c r="AE26" s="310"/>
      <c r="AF26" s="310"/>
      <c r="AG26" s="310"/>
      <c r="AH26" s="310"/>
      <c r="AI26" s="310"/>
      <c r="AJ26" s="310"/>
      <c r="AK26" s="310"/>
      <c r="AL26" s="310"/>
      <c r="AM26" s="310"/>
      <c r="AN26" s="310"/>
    </row>
    <row r="27" spans="1:40">
      <c r="A27" s="310"/>
      <c r="B27" s="310"/>
      <c r="C27" s="310"/>
      <c r="D27" s="310"/>
      <c r="E27" s="310"/>
      <c r="F27" s="310"/>
      <c r="G27" s="310"/>
      <c r="H27" s="310"/>
      <c r="I27" s="310"/>
      <c r="J27" s="310"/>
      <c r="K27" s="310"/>
      <c r="L27" s="310"/>
      <c r="M27" s="310"/>
      <c r="N27" s="310"/>
      <c r="O27" s="310"/>
      <c r="P27" s="310"/>
      <c r="Q27" s="310"/>
      <c r="R27" s="310"/>
      <c r="S27" s="310"/>
      <c r="T27" s="310"/>
      <c r="U27" s="310"/>
      <c r="V27" s="310"/>
      <c r="W27" s="310"/>
      <c r="X27" s="310"/>
      <c r="Y27" s="310"/>
      <c r="Z27" s="310"/>
      <c r="AA27" s="310"/>
      <c r="AB27" s="310"/>
      <c r="AC27" s="310"/>
      <c r="AD27" s="310"/>
      <c r="AE27" s="310"/>
      <c r="AF27" s="310"/>
      <c r="AG27" s="310"/>
      <c r="AH27" s="310"/>
      <c r="AI27" s="310"/>
      <c r="AJ27" s="310"/>
      <c r="AK27" s="310"/>
      <c r="AL27" s="310"/>
      <c r="AM27" s="310"/>
      <c r="AN27" s="310"/>
    </row>
    <row r="28" spans="1:40">
      <c r="A28" s="310"/>
      <c r="B28" s="310"/>
      <c r="C28" s="310"/>
      <c r="D28" s="310"/>
      <c r="E28" s="310"/>
      <c r="F28" s="310"/>
      <c r="G28" s="310"/>
      <c r="H28" s="310"/>
      <c r="I28" s="310"/>
      <c r="J28" s="310"/>
      <c r="K28" s="310"/>
      <c r="L28" s="310"/>
      <c r="M28" s="310"/>
      <c r="N28" s="310"/>
      <c r="O28" s="310"/>
      <c r="P28" s="310"/>
      <c r="Q28" s="310"/>
      <c r="R28" s="310"/>
      <c r="S28" s="310"/>
      <c r="T28" s="310"/>
      <c r="U28" s="310"/>
      <c r="V28" s="310"/>
      <c r="W28" s="310"/>
      <c r="X28" s="310"/>
      <c r="Y28" s="310"/>
      <c r="Z28" s="310"/>
      <c r="AA28" s="310"/>
      <c r="AB28" s="310"/>
      <c r="AC28" s="310"/>
      <c r="AD28" s="310"/>
      <c r="AE28" s="310"/>
      <c r="AF28" s="310"/>
      <c r="AG28" s="310"/>
      <c r="AH28" s="310"/>
      <c r="AI28" s="310"/>
      <c r="AJ28" s="310"/>
      <c r="AK28" s="310"/>
      <c r="AL28" s="310"/>
      <c r="AM28" s="310"/>
      <c r="AN28" s="310"/>
    </row>
    <row r="29" spans="1:40">
      <c r="A29" s="310"/>
      <c r="B29" s="310"/>
      <c r="C29" s="310"/>
      <c r="D29" s="310"/>
      <c r="E29" s="310"/>
      <c r="F29" s="310"/>
      <c r="G29" s="310"/>
      <c r="H29" s="310"/>
      <c r="I29" s="310"/>
      <c r="J29" s="310"/>
      <c r="K29" s="310"/>
      <c r="L29" s="310"/>
      <c r="M29" s="310"/>
      <c r="N29" s="310"/>
      <c r="O29" s="310"/>
      <c r="P29" s="310"/>
      <c r="Q29" s="310"/>
      <c r="R29" s="310"/>
      <c r="S29" s="310"/>
      <c r="T29" s="310"/>
      <c r="U29" s="310"/>
      <c r="V29" s="310"/>
      <c r="W29" s="310"/>
      <c r="X29" s="310"/>
      <c r="Y29" s="310"/>
      <c r="Z29" s="310"/>
      <c r="AA29" s="310"/>
      <c r="AB29" s="310"/>
      <c r="AC29" s="310"/>
      <c r="AD29" s="310"/>
      <c r="AE29" s="310"/>
      <c r="AF29" s="310"/>
      <c r="AG29" s="310"/>
      <c r="AH29" s="310"/>
      <c r="AI29" s="310"/>
      <c r="AJ29" s="310"/>
      <c r="AK29" s="310"/>
      <c r="AL29" s="310"/>
      <c r="AM29" s="310"/>
      <c r="AN29" s="310"/>
    </row>
    <row r="30" spans="1:40">
      <c r="A30" s="310"/>
      <c r="B30" s="310"/>
      <c r="C30" s="310"/>
      <c r="D30" s="310"/>
      <c r="E30" s="310"/>
      <c r="F30" s="310"/>
      <c r="G30" s="310"/>
      <c r="H30" s="310"/>
      <c r="I30" s="310"/>
      <c r="J30" s="310"/>
      <c r="K30" s="310"/>
      <c r="L30" s="310"/>
      <c r="M30" s="310"/>
      <c r="N30" s="310"/>
      <c r="O30" s="310"/>
      <c r="P30" s="310"/>
      <c r="Q30" s="310"/>
      <c r="R30" s="310"/>
      <c r="S30" s="310"/>
      <c r="T30" s="310"/>
      <c r="U30" s="310"/>
      <c r="V30" s="310"/>
      <c r="W30" s="310"/>
      <c r="X30" s="310"/>
      <c r="Y30" s="310"/>
      <c r="Z30" s="310"/>
      <c r="AA30" s="310"/>
      <c r="AB30" s="310"/>
      <c r="AC30" s="310"/>
      <c r="AD30" s="310"/>
      <c r="AE30" s="310"/>
      <c r="AF30" s="310"/>
      <c r="AG30" s="310"/>
      <c r="AH30" s="310"/>
      <c r="AI30" s="310"/>
      <c r="AJ30" s="310"/>
      <c r="AK30" s="310"/>
      <c r="AL30" s="310"/>
      <c r="AM30" s="310"/>
      <c r="AN30" s="310"/>
    </row>
    <row r="31" spans="1:40">
      <c r="A31" s="310"/>
      <c r="B31" s="310"/>
      <c r="C31" s="310"/>
      <c r="D31" s="310"/>
      <c r="E31" s="310"/>
      <c r="F31" s="310"/>
      <c r="G31" s="310"/>
      <c r="H31" s="310"/>
      <c r="I31" s="310"/>
      <c r="J31" s="310"/>
      <c r="K31" s="310"/>
      <c r="L31" s="310"/>
      <c r="M31" s="310"/>
      <c r="N31" s="310"/>
      <c r="O31" s="310"/>
      <c r="P31" s="310"/>
      <c r="Q31" s="310"/>
      <c r="R31" s="310"/>
      <c r="S31" s="310"/>
      <c r="T31" s="310"/>
      <c r="U31" s="310"/>
      <c r="V31" s="310"/>
      <c r="W31" s="310"/>
      <c r="X31" s="310"/>
      <c r="Y31" s="310"/>
      <c r="Z31" s="310"/>
      <c r="AA31" s="310"/>
      <c r="AB31" s="310"/>
      <c r="AC31" s="310"/>
      <c r="AD31" s="310"/>
      <c r="AE31" s="310"/>
      <c r="AF31" s="310"/>
      <c r="AG31" s="310"/>
      <c r="AH31" s="310"/>
      <c r="AI31" s="310"/>
      <c r="AJ31" s="310"/>
      <c r="AK31" s="310"/>
      <c r="AL31" s="310"/>
      <c r="AM31" s="310"/>
      <c r="AN31" s="310"/>
    </row>
    <row r="32" spans="1:40">
      <c r="A32" s="310"/>
      <c r="B32" s="310"/>
      <c r="C32" s="310"/>
      <c r="D32" s="310"/>
      <c r="E32" s="310"/>
      <c r="F32" s="310"/>
      <c r="G32" s="310"/>
      <c r="H32" s="310"/>
      <c r="I32" s="310"/>
      <c r="J32" s="310"/>
      <c r="K32" s="310"/>
      <c r="L32" s="310"/>
      <c r="M32" s="310"/>
      <c r="N32" s="310"/>
      <c r="O32" s="310"/>
      <c r="P32" s="310"/>
      <c r="Q32" s="310"/>
      <c r="R32" s="310"/>
      <c r="S32" s="310"/>
      <c r="T32" s="310"/>
      <c r="U32" s="310"/>
      <c r="V32" s="310"/>
      <c r="W32" s="310"/>
      <c r="X32" s="310"/>
      <c r="Y32" s="310"/>
      <c r="Z32" s="310"/>
      <c r="AA32" s="310"/>
      <c r="AB32" s="310"/>
      <c r="AC32" s="310"/>
      <c r="AD32" s="310"/>
      <c r="AE32" s="310"/>
      <c r="AF32" s="310"/>
      <c r="AG32" s="310"/>
      <c r="AH32" s="310"/>
      <c r="AI32" s="310"/>
      <c r="AJ32" s="310"/>
      <c r="AK32" s="310"/>
      <c r="AL32" s="310"/>
      <c r="AM32" s="310"/>
      <c r="AN32" s="310"/>
    </row>
    <row r="33" spans="1:40">
      <c r="A33" s="310"/>
      <c r="B33" s="310"/>
      <c r="C33" s="310"/>
      <c r="D33" s="310"/>
      <c r="E33" s="310"/>
      <c r="F33" s="310"/>
      <c r="G33" s="310"/>
      <c r="H33" s="310"/>
      <c r="I33" s="310"/>
      <c r="J33" s="310"/>
      <c r="K33" s="310"/>
      <c r="L33" s="310"/>
      <c r="M33" s="310"/>
      <c r="N33" s="310"/>
      <c r="O33" s="310"/>
      <c r="P33" s="310"/>
      <c r="Q33" s="310"/>
      <c r="R33" s="310"/>
      <c r="S33" s="310"/>
      <c r="T33" s="310"/>
      <c r="U33" s="310"/>
      <c r="V33" s="310"/>
      <c r="W33" s="310"/>
      <c r="X33" s="310"/>
      <c r="Y33" s="310"/>
      <c r="Z33" s="310"/>
      <c r="AA33" s="310"/>
      <c r="AB33" s="310"/>
      <c r="AC33" s="310"/>
      <c r="AD33" s="310"/>
      <c r="AE33" s="310"/>
      <c r="AF33" s="310"/>
      <c r="AG33" s="310"/>
      <c r="AH33" s="310"/>
      <c r="AI33" s="310"/>
      <c r="AJ33" s="310"/>
      <c r="AK33" s="310"/>
      <c r="AL33" s="310"/>
      <c r="AM33" s="310"/>
      <c r="AN33" s="310"/>
    </row>
    <row r="34" spans="1:40">
      <c r="A34" s="310"/>
      <c r="B34" s="310"/>
      <c r="C34" s="310"/>
      <c r="D34" s="310"/>
      <c r="E34" s="310"/>
      <c r="F34" s="310"/>
      <c r="G34" s="310"/>
      <c r="H34" s="310"/>
      <c r="I34" s="310"/>
      <c r="J34" s="310"/>
      <c r="K34" s="310"/>
      <c r="L34" s="310"/>
      <c r="M34" s="310"/>
      <c r="N34" s="310"/>
      <c r="O34" s="310"/>
      <c r="P34" s="310"/>
      <c r="Q34" s="310"/>
      <c r="R34" s="310"/>
      <c r="S34" s="310"/>
      <c r="T34" s="310"/>
      <c r="U34" s="310"/>
      <c r="V34" s="310"/>
      <c r="W34" s="310"/>
      <c r="X34" s="310"/>
      <c r="Y34" s="310"/>
      <c r="Z34" s="310"/>
      <c r="AA34" s="310"/>
      <c r="AB34" s="310"/>
      <c r="AC34" s="310"/>
      <c r="AD34" s="310"/>
      <c r="AE34" s="310"/>
      <c r="AF34" s="310"/>
      <c r="AG34" s="310"/>
      <c r="AH34" s="310"/>
      <c r="AI34" s="310"/>
      <c r="AJ34" s="310"/>
      <c r="AK34" s="310"/>
      <c r="AL34" s="310"/>
      <c r="AM34" s="310"/>
      <c r="AN34" s="310"/>
    </row>
    <row r="35" spans="1:40">
      <c r="A35" s="310"/>
      <c r="B35" s="310"/>
      <c r="C35" s="310"/>
      <c r="D35" s="310"/>
      <c r="E35" s="310"/>
      <c r="F35" s="310"/>
      <c r="G35" s="310"/>
      <c r="H35" s="310"/>
      <c r="I35" s="310"/>
      <c r="J35" s="310"/>
      <c r="K35" s="310"/>
      <c r="L35" s="310"/>
      <c r="M35" s="310"/>
      <c r="N35" s="310"/>
      <c r="O35" s="310"/>
      <c r="P35" s="310"/>
      <c r="Q35" s="310"/>
      <c r="R35" s="310"/>
      <c r="S35" s="310"/>
      <c r="T35" s="310"/>
      <c r="U35" s="310"/>
      <c r="V35" s="310"/>
      <c r="W35" s="310"/>
      <c r="X35" s="310"/>
      <c r="Y35" s="310"/>
      <c r="Z35" s="310"/>
      <c r="AA35" s="310"/>
      <c r="AB35" s="310"/>
      <c r="AC35" s="310"/>
      <c r="AD35" s="310"/>
      <c r="AE35" s="310"/>
      <c r="AF35" s="310"/>
      <c r="AG35" s="310"/>
      <c r="AH35" s="310"/>
      <c r="AI35" s="310"/>
      <c r="AJ35" s="310"/>
      <c r="AK35" s="310"/>
      <c r="AL35" s="310"/>
      <c r="AM35" s="310"/>
      <c r="AN35" s="310"/>
    </row>
    <row r="36" spans="1:40">
      <c r="A36" s="310"/>
      <c r="B36" s="310"/>
      <c r="C36" s="310"/>
      <c r="D36" s="310"/>
      <c r="E36" s="310"/>
      <c r="F36" s="310"/>
      <c r="G36" s="310"/>
      <c r="H36" s="310"/>
      <c r="I36" s="310"/>
      <c r="J36" s="310"/>
      <c r="K36" s="310"/>
      <c r="L36" s="310"/>
      <c r="M36" s="310"/>
      <c r="N36" s="310"/>
      <c r="O36" s="310"/>
      <c r="P36" s="310"/>
      <c r="Q36" s="310"/>
      <c r="R36" s="310"/>
      <c r="S36" s="310"/>
      <c r="T36" s="310"/>
      <c r="U36" s="310"/>
      <c r="V36" s="310"/>
      <c r="W36" s="310"/>
      <c r="X36" s="310"/>
      <c r="Y36" s="310"/>
      <c r="Z36" s="310"/>
      <c r="AA36" s="310"/>
      <c r="AB36" s="310"/>
      <c r="AC36" s="310"/>
      <c r="AD36" s="310"/>
      <c r="AE36" s="310"/>
      <c r="AF36" s="310"/>
      <c r="AG36" s="310"/>
      <c r="AH36" s="310"/>
      <c r="AI36" s="310"/>
      <c r="AJ36" s="310"/>
      <c r="AK36" s="310"/>
      <c r="AL36" s="310"/>
      <c r="AM36" s="310"/>
      <c r="AN36" s="310"/>
    </row>
    <row r="37" spans="1:40">
      <c r="A37" s="310"/>
      <c r="B37" s="310"/>
      <c r="C37" s="310"/>
      <c r="D37" s="310"/>
      <c r="E37" s="310"/>
      <c r="F37" s="310"/>
      <c r="G37" s="310"/>
      <c r="H37" s="310"/>
      <c r="I37" s="310"/>
      <c r="J37" s="310"/>
      <c r="K37" s="310"/>
      <c r="L37" s="310"/>
      <c r="M37" s="310"/>
      <c r="N37" s="310"/>
      <c r="O37" s="310"/>
      <c r="P37" s="310"/>
      <c r="Q37" s="310"/>
      <c r="R37" s="310"/>
      <c r="S37" s="310"/>
      <c r="T37" s="310"/>
      <c r="U37" s="310"/>
      <c r="V37" s="310"/>
      <c r="W37" s="310"/>
      <c r="X37" s="310"/>
      <c r="Y37" s="310"/>
      <c r="Z37" s="310"/>
      <c r="AA37" s="310"/>
      <c r="AB37" s="310"/>
      <c r="AC37" s="310"/>
      <c r="AD37" s="310"/>
      <c r="AE37" s="310"/>
      <c r="AF37" s="310"/>
      <c r="AG37" s="310"/>
      <c r="AH37" s="310"/>
      <c r="AI37" s="310"/>
      <c r="AJ37" s="310"/>
      <c r="AK37" s="310"/>
      <c r="AL37" s="310"/>
      <c r="AM37" s="310"/>
      <c r="AN37" s="310"/>
    </row>
    <row r="38" spans="1:40">
      <c r="A38" s="310"/>
      <c r="B38" s="310"/>
      <c r="C38" s="310"/>
      <c r="D38" s="310"/>
      <c r="E38" s="310"/>
      <c r="F38" s="310"/>
      <c r="G38" s="310"/>
      <c r="H38" s="310"/>
      <c r="I38" s="310"/>
      <c r="J38" s="310"/>
      <c r="K38" s="310"/>
      <c r="L38" s="310"/>
      <c r="M38" s="310"/>
      <c r="N38" s="310"/>
      <c r="O38" s="310"/>
      <c r="P38" s="310"/>
      <c r="Q38" s="310"/>
      <c r="R38" s="310"/>
      <c r="S38" s="310"/>
      <c r="T38" s="310"/>
      <c r="U38" s="310"/>
      <c r="V38" s="310"/>
      <c r="W38" s="310"/>
      <c r="X38" s="310"/>
      <c r="Y38" s="310"/>
      <c r="Z38" s="310"/>
      <c r="AA38" s="310"/>
      <c r="AB38" s="310"/>
      <c r="AC38" s="310"/>
      <c r="AD38" s="310"/>
      <c r="AE38" s="310"/>
      <c r="AF38" s="310"/>
      <c r="AG38" s="310"/>
      <c r="AH38" s="310"/>
      <c r="AI38" s="310"/>
      <c r="AJ38" s="310"/>
      <c r="AK38" s="310"/>
      <c r="AL38" s="310"/>
      <c r="AM38" s="310"/>
      <c r="AN38" s="310"/>
    </row>
    <row r="39" spans="1:40">
      <c r="A39" s="310"/>
      <c r="B39" s="310"/>
      <c r="C39" s="310"/>
      <c r="D39" s="310"/>
      <c r="E39" s="310"/>
      <c r="F39" s="310"/>
      <c r="G39" s="310"/>
      <c r="H39" s="310"/>
      <c r="I39" s="310"/>
      <c r="J39" s="310"/>
      <c r="K39" s="310"/>
      <c r="L39" s="310"/>
      <c r="M39" s="310"/>
      <c r="N39" s="310"/>
      <c r="O39" s="310"/>
      <c r="P39" s="310"/>
      <c r="Q39" s="310"/>
      <c r="R39" s="310"/>
      <c r="S39" s="310"/>
      <c r="T39" s="310"/>
      <c r="U39" s="310"/>
      <c r="V39" s="310"/>
      <c r="W39" s="310"/>
      <c r="X39" s="310"/>
      <c r="Y39" s="310"/>
      <c r="Z39" s="310"/>
      <c r="AA39" s="310"/>
      <c r="AB39" s="310"/>
      <c r="AC39" s="310"/>
      <c r="AD39" s="310"/>
      <c r="AE39" s="310"/>
      <c r="AF39" s="310"/>
      <c r="AG39" s="310"/>
      <c r="AH39" s="310"/>
      <c r="AI39" s="310"/>
      <c r="AJ39" s="310"/>
      <c r="AK39" s="310"/>
      <c r="AL39" s="310"/>
      <c r="AM39" s="310"/>
      <c r="AN39" s="310"/>
    </row>
    <row r="40" spans="1:40">
      <c r="A40" s="310"/>
      <c r="B40" s="310"/>
      <c r="C40" s="310"/>
      <c r="D40" s="310"/>
      <c r="E40" s="310"/>
      <c r="F40" s="310"/>
      <c r="G40" s="310"/>
      <c r="H40" s="310"/>
      <c r="I40" s="310"/>
      <c r="J40" s="310"/>
      <c r="K40" s="310"/>
      <c r="L40" s="310"/>
      <c r="M40" s="310"/>
      <c r="N40" s="310"/>
      <c r="O40" s="310"/>
      <c r="P40" s="310"/>
      <c r="Q40" s="310"/>
      <c r="R40" s="310"/>
      <c r="S40" s="310"/>
      <c r="T40" s="310"/>
      <c r="U40" s="310"/>
      <c r="V40" s="310"/>
      <c r="W40" s="310"/>
      <c r="X40" s="310"/>
      <c r="Y40" s="310"/>
      <c r="Z40" s="310"/>
      <c r="AA40" s="310"/>
      <c r="AB40" s="310"/>
      <c r="AC40" s="310"/>
      <c r="AD40" s="310"/>
      <c r="AE40" s="310"/>
      <c r="AF40" s="310"/>
      <c r="AG40" s="310"/>
      <c r="AH40" s="310"/>
      <c r="AI40" s="310"/>
      <c r="AJ40" s="310"/>
      <c r="AK40" s="310"/>
      <c r="AL40" s="310"/>
      <c r="AM40" s="310"/>
      <c r="AN40" s="310"/>
    </row>
    <row r="41" spans="1:40">
      <c r="A41" s="310"/>
      <c r="B41" s="310"/>
      <c r="C41" s="310"/>
      <c r="D41" s="310"/>
      <c r="E41" s="310"/>
      <c r="F41" s="310"/>
      <c r="G41" s="310"/>
      <c r="H41" s="310"/>
      <c r="I41" s="310"/>
      <c r="J41" s="310"/>
      <c r="K41" s="310"/>
      <c r="L41" s="310"/>
      <c r="M41" s="310"/>
      <c r="N41" s="310"/>
      <c r="O41" s="310"/>
      <c r="P41" s="310"/>
      <c r="Q41" s="310"/>
      <c r="R41" s="310"/>
      <c r="S41" s="310"/>
      <c r="T41" s="310"/>
      <c r="U41" s="310"/>
      <c r="V41" s="310"/>
      <c r="W41" s="310"/>
      <c r="X41" s="310"/>
      <c r="Y41" s="310"/>
      <c r="Z41" s="310"/>
      <c r="AA41" s="310"/>
      <c r="AB41" s="310"/>
      <c r="AC41" s="310"/>
      <c r="AD41" s="310"/>
      <c r="AE41" s="310"/>
      <c r="AF41" s="310"/>
      <c r="AG41" s="310"/>
      <c r="AH41" s="310"/>
      <c r="AI41" s="310"/>
      <c r="AJ41" s="310"/>
      <c r="AK41" s="310"/>
      <c r="AL41" s="310"/>
      <c r="AM41" s="310"/>
      <c r="AN41" s="310"/>
    </row>
    <row r="42" spans="1:40">
      <c r="A42" s="310"/>
      <c r="B42" s="310"/>
      <c r="C42" s="310"/>
      <c r="D42" s="310"/>
      <c r="E42" s="310"/>
      <c r="F42" s="310"/>
      <c r="G42" s="310"/>
      <c r="H42" s="310"/>
      <c r="I42" s="310"/>
      <c r="J42" s="310"/>
      <c r="K42" s="310"/>
      <c r="L42" s="310"/>
      <c r="M42" s="310"/>
      <c r="N42" s="310"/>
      <c r="O42" s="310"/>
      <c r="P42" s="310"/>
      <c r="Q42" s="310"/>
      <c r="R42" s="310"/>
      <c r="S42" s="310"/>
      <c r="T42" s="310"/>
      <c r="U42" s="310"/>
      <c r="V42" s="310"/>
      <c r="W42" s="310"/>
      <c r="X42" s="310"/>
      <c r="Y42" s="310"/>
      <c r="Z42" s="310"/>
      <c r="AA42" s="310"/>
      <c r="AB42" s="310"/>
      <c r="AC42" s="310"/>
      <c r="AD42" s="310"/>
      <c r="AE42" s="310"/>
      <c r="AF42" s="310"/>
      <c r="AG42" s="310"/>
      <c r="AH42" s="310"/>
      <c r="AI42" s="310"/>
      <c r="AJ42" s="310"/>
      <c r="AK42" s="310"/>
      <c r="AL42" s="310"/>
      <c r="AM42" s="310"/>
      <c r="AN42" s="310"/>
    </row>
    <row r="43" spans="1:40">
      <c r="A43" s="310"/>
      <c r="B43" s="310"/>
      <c r="C43" s="310"/>
      <c r="D43" s="310"/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310"/>
      <c r="P43" s="310"/>
      <c r="Q43" s="310"/>
      <c r="R43" s="310"/>
      <c r="S43" s="310"/>
      <c r="T43" s="310"/>
      <c r="U43" s="310"/>
      <c r="V43" s="310"/>
      <c r="W43" s="310"/>
      <c r="X43" s="310"/>
      <c r="Y43" s="310"/>
      <c r="Z43" s="310"/>
      <c r="AA43" s="310"/>
      <c r="AB43" s="310"/>
      <c r="AC43" s="310"/>
      <c r="AD43" s="310"/>
      <c r="AE43" s="310"/>
      <c r="AF43" s="310"/>
      <c r="AG43" s="310"/>
      <c r="AH43" s="310"/>
      <c r="AI43" s="310"/>
      <c r="AJ43" s="310"/>
      <c r="AK43" s="310"/>
      <c r="AL43" s="310"/>
      <c r="AM43" s="310"/>
      <c r="AN43" s="310"/>
    </row>
    <row r="44" spans="1:40">
      <c r="A44" s="310"/>
      <c r="B44" s="310"/>
      <c r="C44" s="310"/>
      <c r="D44" s="310"/>
      <c r="E44" s="310"/>
      <c r="F44" s="310"/>
      <c r="G44" s="310"/>
      <c r="H44" s="310"/>
      <c r="I44" s="310"/>
      <c r="J44" s="310"/>
      <c r="K44" s="310"/>
      <c r="L44" s="310"/>
      <c r="M44" s="310"/>
      <c r="N44" s="310"/>
      <c r="O44" s="310"/>
      <c r="P44" s="310"/>
      <c r="Q44" s="310"/>
      <c r="R44" s="310"/>
      <c r="S44" s="310"/>
      <c r="T44" s="310"/>
      <c r="U44" s="310"/>
      <c r="V44" s="310"/>
      <c r="W44" s="310"/>
      <c r="X44" s="310"/>
      <c r="Y44" s="310"/>
      <c r="Z44" s="310"/>
      <c r="AA44" s="310"/>
      <c r="AB44" s="310"/>
      <c r="AC44" s="310"/>
      <c r="AD44" s="310"/>
      <c r="AE44" s="310"/>
      <c r="AF44" s="310"/>
      <c r="AG44" s="310"/>
      <c r="AH44" s="310"/>
      <c r="AI44" s="310"/>
      <c r="AJ44" s="310"/>
      <c r="AK44" s="310"/>
      <c r="AL44" s="310"/>
      <c r="AM44" s="310"/>
      <c r="AN44" s="310"/>
    </row>
    <row r="45" spans="1:40">
      <c r="A45" s="310"/>
      <c r="B45" s="310"/>
      <c r="C45" s="310"/>
      <c r="D45" s="310"/>
      <c r="E45" s="310"/>
      <c r="F45" s="310"/>
      <c r="G45" s="310"/>
      <c r="H45" s="310"/>
      <c r="I45" s="310"/>
      <c r="J45" s="310"/>
      <c r="K45" s="310"/>
      <c r="L45" s="310"/>
      <c r="M45" s="310"/>
      <c r="N45" s="310"/>
      <c r="O45" s="310"/>
      <c r="P45" s="310"/>
      <c r="Q45" s="310"/>
      <c r="R45" s="310"/>
      <c r="S45" s="310"/>
      <c r="T45" s="310"/>
      <c r="U45" s="310"/>
      <c r="V45" s="310"/>
      <c r="W45" s="310"/>
      <c r="X45" s="310"/>
      <c r="Y45" s="310"/>
      <c r="Z45" s="310"/>
      <c r="AA45" s="310"/>
      <c r="AB45" s="310"/>
      <c r="AC45" s="310"/>
      <c r="AD45" s="310"/>
      <c r="AE45" s="310"/>
      <c r="AF45" s="310"/>
      <c r="AG45" s="310"/>
      <c r="AH45" s="310"/>
      <c r="AI45" s="310"/>
      <c r="AJ45" s="310"/>
      <c r="AK45" s="310"/>
      <c r="AL45" s="310"/>
      <c r="AM45" s="310"/>
      <c r="AN45" s="310"/>
    </row>
    <row r="46" spans="1:40">
      <c r="A46" s="310"/>
      <c r="B46" s="310"/>
      <c r="C46" s="310"/>
      <c r="D46" s="310"/>
      <c r="E46" s="310"/>
      <c r="F46" s="310"/>
      <c r="G46" s="310"/>
      <c r="H46" s="310"/>
      <c r="I46" s="310"/>
      <c r="J46" s="310"/>
      <c r="K46" s="310"/>
      <c r="L46" s="310"/>
      <c r="M46" s="310"/>
      <c r="N46" s="310"/>
      <c r="O46" s="310"/>
      <c r="P46" s="310"/>
      <c r="Q46" s="310"/>
      <c r="R46" s="310"/>
      <c r="S46" s="310"/>
      <c r="T46" s="310"/>
      <c r="U46" s="310"/>
      <c r="V46" s="310"/>
      <c r="W46" s="310"/>
      <c r="X46" s="310"/>
      <c r="Y46" s="310"/>
      <c r="Z46" s="310"/>
      <c r="AA46" s="310"/>
      <c r="AB46" s="310"/>
      <c r="AC46" s="310"/>
      <c r="AD46" s="310"/>
      <c r="AE46" s="310"/>
      <c r="AF46" s="310"/>
      <c r="AG46" s="310"/>
      <c r="AH46" s="310"/>
      <c r="AI46" s="310"/>
      <c r="AJ46" s="310"/>
      <c r="AK46" s="310"/>
      <c r="AL46" s="310"/>
      <c r="AM46" s="310"/>
      <c r="AN46" s="310"/>
    </row>
    <row r="47" spans="1:40">
      <c r="A47" s="310"/>
      <c r="B47" s="310"/>
      <c r="C47" s="310"/>
      <c r="D47" s="310"/>
      <c r="E47" s="310"/>
      <c r="F47" s="310"/>
      <c r="G47" s="310"/>
      <c r="H47" s="310"/>
      <c r="I47" s="310"/>
      <c r="J47" s="310"/>
      <c r="K47" s="310"/>
      <c r="L47" s="310"/>
      <c r="M47" s="310"/>
      <c r="N47" s="310"/>
      <c r="O47" s="310"/>
      <c r="P47" s="310"/>
      <c r="Q47" s="310"/>
      <c r="R47" s="310"/>
      <c r="S47" s="310"/>
      <c r="T47" s="310"/>
      <c r="U47" s="310"/>
      <c r="V47" s="310"/>
      <c r="W47" s="310"/>
      <c r="X47" s="310"/>
      <c r="Y47" s="310"/>
      <c r="Z47" s="310"/>
      <c r="AA47" s="310"/>
      <c r="AB47" s="310"/>
      <c r="AC47" s="310"/>
      <c r="AD47" s="310"/>
      <c r="AE47" s="310"/>
      <c r="AF47" s="310"/>
      <c r="AG47" s="310"/>
      <c r="AH47" s="310"/>
      <c r="AI47" s="310"/>
      <c r="AJ47" s="310"/>
      <c r="AK47" s="310"/>
      <c r="AL47" s="310"/>
      <c r="AM47" s="310"/>
      <c r="AN47" s="310"/>
    </row>
    <row r="48" spans="1:40">
      <c r="A48" s="310"/>
      <c r="B48" s="310"/>
      <c r="C48" s="310"/>
      <c r="D48" s="310"/>
      <c r="E48" s="310"/>
      <c r="F48" s="310"/>
      <c r="G48" s="310"/>
      <c r="H48" s="310"/>
      <c r="I48" s="310"/>
      <c r="J48" s="310"/>
      <c r="K48" s="310"/>
      <c r="L48" s="310"/>
      <c r="M48" s="310"/>
      <c r="N48" s="310"/>
      <c r="O48" s="310"/>
      <c r="P48" s="310"/>
      <c r="Q48" s="310"/>
      <c r="R48" s="310"/>
      <c r="S48" s="310"/>
      <c r="T48" s="310"/>
      <c r="U48" s="310"/>
      <c r="V48" s="310"/>
      <c r="W48" s="310"/>
      <c r="X48" s="310"/>
      <c r="Y48" s="310"/>
      <c r="Z48" s="310"/>
      <c r="AA48" s="310"/>
      <c r="AB48" s="310"/>
      <c r="AC48" s="310"/>
      <c r="AD48" s="310"/>
      <c r="AE48" s="310"/>
      <c r="AF48" s="310"/>
      <c r="AG48" s="310"/>
      <c r="AH48" s="310"/>
      <c r="AI48" s="310"/>
      <c r="AJ48" s="310"/>
      <c r="AK48" s="310"/>
      <c r="AL48" s="310"/>
      <c r="AM48" s="310"/>
      <c r="AN48" s="310"/>
    </row>
    <row r="49" spans="1:40">
      <c r="A49" s="310"/>
      <c r="B49" s="310"/>
      <c r="C49" s="310"/>
      <c r="D49" s="310"/>
      <c r="E49" s="310"/>
      <c r="F49" s="310"/>
      <c r="G49" s="310"/>
      <c r="H49" s="310"/>
      <c r="I49" s="310"/>
      <c r="J49" s="310"/>
      <c r="K49" s="310"/>
      <c r="L49" s="310"/>
      <c r="M49" s="310"/>
      <c r="N49" s="310"/>
      <c r="O49" s="310"/>
      <c r="P49" s="310"/>
      <c r="Q49" s="310"/>
      <c r="R49" s="310"/>
      <c r="S49" s="310"/>
      <c r="T49" s="310"/>
      <c r="U49" s="310"/>
      <c r="V49" s="310"/>
      <c r="W49" s="310"/>
      <c r="X49" s="310"/>
      <c r="Y49" s="310"/>
      <c r="Z49" s="310"/>
      <c r="AA49" s="310"/>
      <c r="AB49" s="310"/>
      <c r="AC49" s="310"/>
      <c r="AD49" s="310"/>
      <c r="AE49" s="310"/>
      <c r="AF49" s="310"/>
      <c r="AG49" s="310"/>
      <c r="AH49" s="310"/>
      <c r="AI49" s="310"/>
      <c r="AJ49" s="310"/>
      <c r="AK49" s="310"/>
      <c r="AL49" s="310"/>
      <c r="AM49" s="310"/>
      <c r="AN49" s="310"/>
    </row>
    <row r="50" spans="1:40">
      <c r="A50" s="310"/>
      <c r="B50" s="310"/>
      <c r="C50" s="310"/>
      <c r="D50" s="310"/>
      <c r="E50" s="310"/>
      <c r="F50" s="310"/>
      <c r="G50" s="310"/>
      <c r="H50" s="310"/>
      <c r="I50" s="310"/>
      <c r="J50" s="310"/>
      <c r="K50" s="310"/>
      <c r="L50" s="310"/>
      <c r="M50" s="310"/>
      <c r="N50" s="310"/>
      <c r="O50" s="310"/>
      <c r="P50" s="310"/>
      <c r="Q50" s="310"/>
      <c r="R50" s="310"/>
      <c r="S50" s="310"/>
      <c r="T50" s="310"/>
      <c r="U50" s="310"/>
      <c r="V50" s="310"/>
      <c r="W50" s="310"/>
      <c r="X50" s="310"/>
      <c r="Y50" s="310"/>
      <c r="Z50" s="310"/>
      <c r="AA50" s="310"/>
      <c r="AB50" s="310"/>
      <c r="AC50" s="310"/>
      <c r="AD50" s="310"/>
      <c r="AE50" s="310"/>
      <c r="AF50" s="310"/>
      <c r="AG50" s="310"/>
      <c r="AH50" s="310"/>
      <c r="AI50" s="310"/>
      <c r="AJ50" s="310"/>
      <c r="AK50" s="310"/>
      <c r="AL50" s="310"/>
      <c r="AM50" s="310"/>
      <c r="AN50" s="310"/>
    </row>
    <row r="51" spans="1:40">
      <c r="A51" s="310"/>
      <c r="B51" s="310"/>
      <c r="C51" s="310"/>
      <c r="D51" s="310"/>
      <c r="E51" s="310"/>
      <c r="F51" s="310"/>
      <c r="G51" s="310"/>
      <c r="H51" s="310"/>
      <c r="I51" s="310"/>
      <c r="J51" s="310"/>
      <c r="K51" s="310"/>
      <c r="L51" s="310"/>
      <c r="M51" s="310"/>
      <c r="N51" s="310"/>
      <c r="O51" s="310"/>
      <c r="P51" s="310"/>
      <c r="Q51" s="310"/>
      <c r="R51" s="310"/>
      <c r="S51" s="310"/>
      <c r="T51" s="310"/>
      <c r="U51" s="310"/>
      <c r="V51" s="310"/>
      <c r="W51" s="310"/>
      <c r="X51" s="310"/>
      <c r="Y51" s="310"/>
      <c r="Z51" s="310"/>
      <c r="AA51" s="310"/>
      <c r="AB51" s="310"/>
      <c r="AC51" s="310"/>
      <c r="AD51" s="310"/>
      <c r="AE51" s="310"/>
      <c r="AF51" s="310"/>
      <c r="AG51" s="310"/>
      <c r="AH51" s="310"/>
      <c r="AI51" s="310"/>
      <c r="AJ51" s="310"/>
      <c r="AK51" s="310"/>
      <c r="AL51" s="310"/>
      <c r="AM51" s="310"/>
      <c r="AN51" s="310"/>
    </row>
    <row r="52" spans="1:40">
      <c r="A52" s="310"/>
      <c r="B52" s="310"/>
      <c r="C52" s="310"/>
      <c r="D52" s="310"/>
      <c r="E52" s="310"/>
      <c r="F52" s="310"/>
      <c r="G52" s="310"/>
      <c r="H52" s="310"/>
      <c r="I52" s="310"/>
      <c r="J52" s="310"/>
      <c r="K52" s="310"/>
      <c r="L52" s="310"/>
      <c r="M52" s="310"/>
      <c r="N52" s="310"/>
      <c r="O52" s="310"/>
      <c r="P52" s="310"/>
      <c r="Q52" s="310"/>
      <c r="R52" s="310"/>
      <c r="S52" s="310"/>
      <c r="T52" s="310"/>
      <c r="U52" s="310"/>
      <c r="V52" s="310"/>
      <c r="W52" s="310"/>
      <c r="X52" s="310"/>
      <c r="Y52" s="310"/>
      <c r="Z52" s="310"/>
      <c r="AA52" s="310"/>
      <c r="AB52" s="310"/>
      <c r="AC52" s="310"/>
      <c r="AD52" s="310"/>
      <c r="AE52" s="310"/>
      <c r="AF52" s="310"/>
      <c r="AG52" s="310"/>
      <c r="AH52" s="310"/>
      <c r="AI52" s="310"/>
      <c r="AJ52" s="310"/>
      <c r="AK52" s="310"/>
      <c r="AL52" s="310"/>
      <c r="AM52" s="310"/>
      <c r="AN52" s="310"/>
    </row>
    <row r="53" spans="1:40">
      <c r="A53" s="310"/>
      <c r="B53" s="310"/>
      <c r="C53" s="310"/>
      <c r="D53" s="310"/>
      <c r="E53" s="310"/>
      <c r="F53" s="310"/>
      <c r="G53" s="310"/>
      <c r="H53" s="310"/>
      <c r="I53" s="310"/>
      <c r="J53" s="310"/>
      <c r="K53" s="310"/>
      <c r="L53" s="310"/>
      <c r="M53" s="310"/>
      <c r="N53" s="310"/>
      <c r="O53" s="310"/>
      <c r="P53" s="310"/>
      <c r="Q53" s="310"/>
      <c r="R53" s="310"/>
      <c r="S53" s="310"/>
      <c r="T53" s="310"/>
      <c r="U53" s="310"/>
      <c r="V53" s="310"/>
      <c r="W53" s="310"/>
      <c r="X53" s="310"/>
      <c r="Y53" s="310"/>
      <c r="Z53" s="310"/>
      <c r="AA53" s="310"/>
      <c r="AB53" s="310"/>
      <c r="AC53" s="310"/>
      <c r="AD53" s="310"/>
      <c r="AE53" s="310"/>
      <c r="AF53" s="310"/>
      <c r="AG53" s="310"/>
      <c r="AH53" s="310"/>
      <c r="AI53" s="310"/>
      <c r="AJ53" s="310"/>
      <c r="AK53" s="310"/>
      <c r="AL53" s="310"/>
      <c r="AM53" s="310"/>
      <c r="AN53" s="310"/>
    </row>
    <row r="54" spans="1:40">
      <c r="A54" s="310"/>
      <c r="B54" s="310"/>
      <c r="C54" s="310"/>
      <c r="D54" s="310"/>
      <c r="E54" s="310"/>
      <c r="F54" s="310"/>
      <c r="G54" s="310"/>
      <c r="H54" s="310"/>
      <c r="I54" s="310"/>
      <c r="J54" s="310"/>
      <c r="K54" s="310"/>
      <c r="L54" s="310"/>
      <c r="M54" s="310"/>
      <c r="N54" s="310"/>
      <c r="O54" s="310"/>
      <c r="P54" s="310"/>
      <c r="Q54" s="310"/>
      <c r="R54" s="310"/>
      <c r="S54" s="310"/>
      <c r="T54" s="310"/>
      <c r="U54" s="310"/>
      <c r="V54" s="310"/>
      <c r="W54" s="310"/>
      <c r="X54" s="310"/>
      <c r="Y54" s="310"/>
      <c r="Z54" s="310"/>
      <c r="AA54" s="310"/>
      <c r="AB54" s="310"/>
      <c r="AC54" s="310"/>
      <c r="AD54" s="310"/>
      <c r="AE54" s="310"/>
      <c r="AF54" s="310"/>
      <c r="AG54" s="310"/>
      <c r="AH54" s="310"/>
      <c r="AI54" s="310"/>
      <c r="AJ54" s="310"/>
      <c r="AK54" s="310"/>
      <c r="AL54" s="310"/>
      <c r="AM54" s="310"/>
      <c r="AN54" s="310"/>
    </row>
    <row r="55" spans="1:40">
      <c r="A55" s="310"/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/>
      <c r="U55" s="310"/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0"/>
      <c r="AK55" s="310"/>
      <c r="AL55" s="310"/>
      <c r="AM55" s="310"/>
      <c r="AN55" s="310"/>
    </row>
    <row r="56" spans="1:40">
      <c r="A56" s="310"/>
      <c r="B56" s="310"/>
      <c r="C56" s="310"/>
      <c r="D56" s="310"/>
      <c r="E56" s="310"/>
      <c r="F56" s="310"/>
      <c r="G56" s="310"/>
      <c r="H56" s="310"/>
      <c r="I56" s="310"/>
      <c r="J56" s="310"/>
      <c r="K56" s="310"/>
      <c r="L56" s="310"/>
      <c r="M56" s="310"/>
      <c r="N56" s="310"/>
      <c r="O56" s="310"/>
      <c r="P56" s="310"/>
      <c r="Q56" s="310"/>
      <c r="R56" s="310"/>
      <c r="S56" s="310"/>
      <c r="T56" s="310"/>
      <c r="U56" s="310"/>
      <c r="V56" s="310"/>
      <c r="W56" s="310"/>
      <c r="X56" s="310"/>
      <c r="Y56" s="310"/>
      <c r="Z56" s="310"/>
      <c r="AA56" s="310"/>
      <c r="AB56" s="310"/>
      <c r="AC56" s="310"/>
      <c r="AD56" s="310"/>
      <c r="AE56" s="310"/>
      <c r="AF56" s="310"/>
      <c r="AG56" s="310"/>
      <c r="AH56" s="310"/>
      <c r="AI56" s="310"/>
      <c r="AJ56" s="310"/>
      <c r="AK56" s="310"/>
      <c r="AL56" s="310"/>
      <c r="AM56" s="310"/>
      <c r="AN56" s="310"/>
    </row>
    <row r="57" spans="1:40">
      <c r="A57" s="310"/>
      <c r="B57" s="310"/>
      <c r="C57" s="310"/>
      <c r="D57" s="310"/>
      <c r="E57" s="310"/>
      <c r="F57" s="310"/>
      <c r="G57" s="310"/>
      <c r="H57" s="310"/>
      <c r="I57" s="310"/>
      <c r="J57" s="310"/>
      <c r="K57" s="310"/>
      <c r="L57" s="310"/>
      <c r="M57" s="310"/>
      <c r="N57" s="310"/>
      <c r="O57" s="310"/>
      <c r="P57" s="310"/>
      <c r="Q57" s="310"/>
      <c r="R57" s="310"/>
      <c r="S57" s="310"/>
      <c r="T57" s="310"/>
      <c r="U57" s="310"/>
      <c r="V57" s="310"/>
      <c r="W57" s="310"/>
      <c r="X57" s="310"/>
      <c r="Y57" s="310"/>
      <c r="Z57" s="310"/>
      <c r="AA57" s="310"/>
      <c r="AB57" s="310"/>
      <c r="AC57" s="310"/>
      <c r="AD57" s="310"/>
      <c r="AE57" s="310"/>
      <c r="AF57" s="310"/>
      <c r="AG57" s="310"/>
      <c r="AH57" s="310"/>
      <c r="AI57" s="310"/>
      <c r="AJ57" s="310"/>
      <c r="AK57" s="310"/>
      <c r="AL57" s="310"/>
      <c r="AM57" s="310"/>
      <c r="AN57" s="310"/>
    </row>
    <row r="58" spans="1:40">
      <c r="A58" s="310"/>
      <c r="B58" s="310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0"/>
      <c r="O58" s="310"/>
      <c r="P58" s="310"/>
      <c r="Q58" s="310"/>
      <c r="R58" s="310"/>
      <c r="S58" s="310"/>
      <c r="T58" s="310"/>
      <c r="U58" s="310"/>
      <c r="V58" s="310"/>
      <c r="W58" s="310"/>
      <c r="X58" s="310"/>
      <c r="Y58" s="310"/>
      <c r="Z58" s="310"/>
      <c r="AA58" s="310"/>
      <c r="AB58" s="310"/>
      <c r="AC58" s="310"/>
      <c r="AD58" s="310"/>
      <c r="AE58" s="310"/>
      <c r="AF58" s="310"/>
      <c r="AG58" s="310"/>
      <c r="AH58" s="310"/>
      <c r="AI58" s="310"/>
      <c r="AJ58" s="310"/>
      <c r="AK58" s="310"/>
      <c r="AL58" s="310"/>
      <c r="AM58" s="310"/>
      <c r="AN58" s="310"/>
    </row>
    <row r="59" spans="1:40">
      <c r="A59" s="310"/>
      <c r="B59" s="310"/>
      <c r="C59" s="310"/>
      <c r="D59" s="310"/>
      <c r="E59" s="310"/>
      <c r="F59" s="310"/>
      <c r="G59" s="310"/>
      <c r="H59" s="310"/>
      <c r="I59" s="310"/>
      <c r="J59" s="310"/>
      <c r="K59" s="310"/>
      <c r="L59" s="310"/>
      <c r="M59" s="310"/>
      <c r="N59" s="310"/>
      <c r="O59" s="310"/>
      <c r="P59" s="310"/>
      <c r="Q59" s="310"/>
      <c r="R59" s="310"/>
      <c r="S59" s="310"/>
      <c r="T59" s="310"/>
      <c r="U59" s="310"/>
      <c r="V59" s="310"/>
      <c r="W59" s="310"/>
      <c r="X59" s="310"/>
      <c r="Y59" s="310"/>
      <c r="Z59" s="310"/>
      <c r="AA59" s="310"/>
      <c r="AB59" s="310"/>
      <c r="AC59" s="310"/>
      <c r="AD59" s="310"/>
      <c r="AE59" s="310"/>
      <c r="AF59" s="310"/>
      <c r="AG59" s="310"/>
      <c r="AH59" s="310"/>
      <c r="AI59" s="310"/>
      <c r="AJ59" s="310"/>
      <c r="AK59" s="310"/>
      <c r="AL59" s="310"/>
      <c r="AM59" s="310"/>
      <c r="AN59" s="310"/>
    </row>
    <row r="60" spans="1:40">
      <c r="A60" s="310"/>
      <c r="B60" s="310"/>
      <c r="C60" s="310"/>
      <c r="D60" s="310"/>
      <c r="E60" s="310"/>
      <c r="F60" s="310"/>
      <c r="G60" s="310"/>
      <c r="H60" s="310"/>
      <c r="I60" s="310"/>
      <c r="J60" s="310"/>
      <c r="K60" s="310"/>
      <c r="L60" s="310"/>
      <c r="M60" s="310"/>
      <c r="N60" s="310"/>
      <c r="O60" s="310"/>
      <c r="P60" s="310"/>
      <c r="Q60" s="310"/>
      <c r="R60" s="310"/>
      <c r="S60" s="310"/>
      <c r="T60" s="310"/>
      <c r="U60" s="310"/>
      <c r="V60" s="310"/>
      <c r="W60" s="310"/>
      <c r="X60" s="310"/>
      <c r="Y60" s="310"/>
      <c r="Z60" s="310"/>
      <c r="AA60" s="310"/>
      <c r="AB60" s="310"/>
      <c r="AC60" s="310"/>
      <c r="AD60" s="310"/>
      <c r="AE60" s="310"/>
      <c r="AF60" s="310"/>
      <c r="AG60" s="310"/>
      <c r="AH60" s="310"/>
      <c r="AI60" s="310"/>
      <c r="AJ60" s="310"/>
      <c r="AK60" s="310"/>
      <c r="AL60" s="310"/>
      <c r="AM60" s="310"/>
      <c r="AN60" s="310"/>
    </row>
    <row r="61" spans="1:40">
      <c r="A61" s="310"/>
      <c r="B61" s="310"/>
      <c r="C61" s="310"/>
      <c r="D61" s="310"/>
      <c r="E61" s="310"/>
      <c r="F61" s="310"/>
      <c r="G61" s="310"/>
      <c r="H61" s="310"/>
      <c r="I61" s="310"/>
      <c r="J61" s="310"/>
      <c r="K61" s="310"/>
      <c r="L61" s="310"/>
      <c r="M61" s="310"/>
      <c r="N61" s="310"/>
      <c r="O61" s="310"/>
      <c r="P61" s="310"/>
      <c r="Q61" s="310"/>
      <c r="R61" s="310"/>
      <c r="S61" s="310"/>
      <c r="T61" s="310"/>
      <c r="U61" s="310"/>
      <c r="V61" s="310"/>
      <c r="W61" s="310"/>
      <c r="X61" s="310"/>
      <c r="Y61" s="310"/>
      <c r="Z61" s="310"/>
      <c r="AA61" s="310"/>
      <c r="AB61" s="310"/>
      <c r="AC61" s="310"/>
      <c r="AD61" s="310"/>
      <c r="AE61" s="310"/>
      <c r="AF61" s="310"/>
      <c r="AG61" s="310"/>
      <c r="AH61" s="310"/>
      <c r="AI61" s="310"/>
      <c r="AJ61" s="310"/>
      <c r="AK61" s="310"/>
      <c r="AL61" s="310"/>
      <c r="AM61" s="310"/>
      <c r="AN61" s="310"/>
    </row>
    <row r="62" spans="1:40">
      <c r="A62" s="310"/>
      <c r="B62" s="310"/>
      <c r="C62" s="310"/>
      <c r="D62" s="310"/>
      <c r="E62" s="310"/>
      <c r="F62" s="310"/>
      <c r="G62" s="310"/>
      <c r="H62" s="310"/>
      <c r="I62" s="310"/>
      <c r="J62" s="310"/>
      <c r="K62" s="310"/>
      <c r="L62" s="310"/>
      <c r="M62" s="310"/>
      <c r="N62" s="310"/>
      <c r="O62" s="310"/>
      <c r="P62" s="310"/>
      <c r="Q62" s="310"/>
      <c r="R62" s="310"/>
      <c r="S62" s="310"/>
      <c r="T62" s="310"/>
      <c r="U62" s="310"/>
      <c r="V62" s="310"/>
      <c r="W62" s="310"/>
      <c r="X62" s="310"/>
      <c r="Y62" s="310"/>
      <c r="Z62" s="310"/>
      <c r="AA62" s="310"/>
      <c r="AB62" s="310"/>
      <c r="AC62" s="310"/>
      <c r="AD62" s="310"/>
      <c r="AE62" s="310"/>
      <c r="AF62" s="310"/>
      <c r="AG62" s="310"/>
      <c r="AH62" s="310"/>
      <c r="AI62" s="310"/>
      <c r="AJ62" s="310"/>
      <c r="AK62" s="310"/>
      <c r="AL62" s="310"/>
      <c r="AM62" s="310"/>
      <c r="AN62" s="310"/>
    </row>
    <row r="63" spans="1:40">
      <c r="A63" s="310"/>
      <c r="B63" s="310"/>
      <c r="C63" s="310"/>
      <c r="D63" s="310"/>
      <c r="E63" s="310"/>
      <c r="F63" s="310"/>
      <c r="G63" s="310"/>
      <c r="H63" s="310"/>
      <c r="I63" s="310"/>
      <c r="J63" s="310"/>
      <c r="K63" s="310"/>
      <c r="L63" s="310"/>
      <c r="M63" s="310"/>
      <c r="N63" s="310"/>
      <c r="O63" s="310"/>
      <c r="P63" s="310"/>
      <c r="Q63" s="310"/>
      <c r="R63" s="310"/>
      <c r="S63" s="310"/>
      <c r="T63" s="310"/>
      <c r="U63" s="310"/>
      <c r="V63" s="310"/>
      <c r="W63" s="310"/>
      <c r="X63" s="310"/>
      <c r="Y63" s="310"/>
      <c r="Z63" s="310"/>
      <c r="AA63" s="310"/>
      <c r="AB63" s="310"/>
      <c r="AC63" s="310"/>
      <c r="AD63" s="310"/>
      <c r="AE63" s="310"/>
      <c r="AF63" s="310"/>
      <c r="AG63" s="310"/>
      <c r="AH63" s="310"/>
      <c r="AI63" s="310"/>
      <c r="AJ63" s="310"/>
      <c r="AK63" s="310"/>
      <c r="AL63" s="310"/>
      <c r="AM63" s="310"/>
      <c r="AN63" s="310"/>
    </row>
    <row r="64" spans="1:40">
      <c r="A64" s="310"/>
      <c r="B64" s="310"/>
      <c r="C64" s="310"/>
      <c r="D64" s="310"/>
      <c r="E64" s="310"/>
      <c r="F64" s="310"/>
      <c r="G64" s="310"/>
      <c r="H64" s="310"/>
      <c r="I64" s="310"/>
      <c r="J64" s="310"/>
      <c r="K64" s="310"/>
      <c r="L64" s="310"/>
      <c r="M64" s="310"/>
      <c r="N64" s="310"/>
      <c r="O64" s="310"/>
      <c r="P64" s="310"/>
      <c r="Q64" s="310"/>
      <c r="R64" s="310"/>
      <c r="S64" s="310"/>
      <c r="T64" s="310"/>
      <c r="U64" s="310"/>
      <c r="V64" s="310"/>
      <c r="W64" s="310"/>
      <c r="X64" s="310"/>
      <c r="Y64" s="310"/>
      <c r="Z64" s="310"/>
      <c r="AA64" s="310"/>
      <c r="AB64" s="310"/>
      <c r="AC64" s="310"/>
      <c r="AD64" s="310"/>
      <c r="AE64" s="310"/>
      <c r="AF64" s="310"/>
      <c r="AG64" s="310"/>
      <c r="AH64" s="310"/>
      <c r="AI64" s="310"/>
      <c r="AJ64" s="310"/>
      <c r="AK64" s="310"/>
      <c r="AL64" s="310"/>
      <c r="AM64" s="310"/>
      <c r="AN64" s="310"/>
    </row>
    <row r="65" spans="1:40">
      <c r="A65" s="310"/>
      <c r="B65" s="310"/>
      <c r="C65" s="310"/>
      <c r="D65" s="310"/>
      <c r="E65" s="310"/>
      <c r="F65" s="310"/>
      <c r="G65" s="310"/>
      <c r="H65" s="310"/>
      <c r="I65" s="310"/>
      <c r="J65" s="310"/>
      <c r="K65" s="310"/>
      <c r="L65" s="310"/>
      <c r="M65" s="310"/>
      <c r="N65" s="310"/>
      <c r="O65" s="310"/>
      <c r="P65" s="310"/>
      <c r="Q65" s="310"/>
      <c r="R65" s="310"/>
      <c r="S65" s="310"/>
      <c r="T65" s="310"/>
      <c r="U65" s="310"/>
      <c r="V65" s="310"/>
      <c r="W65" s="310"/>
      <c r="X65" s="310"/>
      <c r="Y65" s="310"/>
      <c r="Z65" s="310"/>
      <c r="AA65" s="310"/>
      <c r="AB65" s="310"/>
      <c r="AC65" s="310"/>
      <c r="AD65" s="310"/>
      <c r="AE65" s="310"/>
      <c r="AF65" s="310"/>
      <c r="AG65" s="310"/>
      <c r="AH65" s="310"/>
      <c r="AI65" s="310"/>
      <c r="AJ65" s="310"/>
      <c r="AK65" s="310"/>
      <c r="AL65" s="310"/>
      <c r="AM65" s="310"/>
      <c r="AN65" s="310"/>
    </row>
    <row r="66" spans="1:40">
      <c r="A66" s="310"/>
      <c r="B66" s="310"/>
      <c r="C66" s="310"/>
      <c r="D66" s="310"/>
      <c r="E66" s="310"/>
      <c r="F66" s="310"/>
      <c r="G66" s="310"/>
      <c r="H66" s="310"/>
      <c r="I66" s="310"/>
      <c r="J66" s="310"/>
      <c r="K66" s="310"/>
      <c r="L66" s="310"/>
      <c r="M66" s="310"/>
      <c r="N66" s="310"/>
      <c r="O66" s="310"/>
      <c r="P66" s="310"/>
      <c r="Q66" s="310"/>
      <c r="R66" s="310"/>
      <c r="S66" s="310"/>
      <c r="T66" s="310"/>
      <c r="U66" s="310"/>
      <c r="V66" s="310"/>
      <c r="W66" s="310"/>
      <c r="X66" s="310"/>
      <c r="Y66" s="310"/>
      <c r="Z66" s="310"/>
      <c r="AA66" s="310"/>
      <c r="AB66" s="310"/>
      <c r="AC66" s="310"/>
      <c r="AD66" s="310"/>
      <c r="AE66" s="310"/>
      <c r="AF66" s="310"/>
      <c r="AG66" s="310"/>
      <c r="AH66" s="310"/>
      <c r="AI66" s="310"/>
      <c r="AJ66" s="310"/>
      <c r="AK66" s="310"/>
      <c r="AL66" s="310"/>
      <c r="AM66" s="310"/>
      <c r="AN66" s="310"/>
    </row>
    <row r="67" spans="1:40">
      <c r="A67" s="310"/>
      <c r="B67" s="310"/>
      <c r="C67" s="310"/>
      <c r="D67" s="310"/>
      <c r="E67" s="310"/>
      <c r="F67" s="310"/>
      <c r="G67" s="310"/>
      <c r="H67" s="310"/>
      <c r="I67" s="310"/>
      <c r="J67" s="310"/>
      <c r="K67" s="310"/>
      <c r="L67" s="310"/>
      <c r="M67" s="310"/>
      <c r="N67" s="310"/>
      <c r="O67" s="310"/>
      <c r="P67" s="310"/>
      <c r="Q67" s="310"/>
      <c r="R67" s="310"/>
      <c r="S67" s="310"/>
      <c r="T67" s="310"/>
      <c r="U67" s="310"/>
      <c r="V67" s="310"/>
      <c r="W67" s="310"/>
      <c r="X67" s="310"/>
      <c r="Y67" s="310"/>
      <c r="Z67" s="310"/>
      <c r="AA67" s="310"/>
      <c r="AB67" s="310"/>
      <c r="AC67" s="310"/>
      <c r="AD67" s="310"/>
      <c r="AE67" s="310"/>
      <c r="AF67" s="310"/>
      <c r="AG67" s="310"/>
      <c r="AH67" s="310"/>
      <c r="AI67" s="310"/>
      <c r="AJ67" s="310"/>
      <c r="AK67" s="310"/>
      <c r="AL67" s="310"/>
      <c r="AM67" s="310"/>
      <c r="AN67" s="310"/>
    </row>
    <row r="68" spans="1:40">
      <c r="A68" s="310"/>
      <c r="B68" s="310"/>
      <c r="C68" s="310"/>
      <c r="D68" s="310"/>
      <c r="E68" s="310"/>
      <c r="F68" s="310"/>
      <c r="G68" s="310"/>
      <c r="H68" s="310"/>
      <c r="I68" s="310"/>
      <c r="J68" s="310"/>
      <c r="K68" s="310"/>
      <c r="L68" s="310"/>
      <c r="M68" s="310"/>
      <c r="N68" s="310"/>
      <c r="O68" s="310"/>
      <c r="P68" s="310"/>
      <c r="Q68" s="310"/>
      <c r="R68" s="310"/>
      <c r="S68" s="310"/>
      <c r="T68" s="310"/>
      <c r="U68" s="310"/>
      <c r="V68" s="310"/>
      <c r="W68" s="310"/>
      <c r="X68" s="310"/>
      <c r="Y68" s="310"/>
      <c r="Z68" s="310"/>
      <c r="AA68" s="310"/>
      <c r="AB68" s="310"/>
      <c r="AC68" s="310"/>
      <c r="AD68" s="310"/>
      <c r="AE68" s="310"/>
      <c r="AF68" s="310"/>
      <c r="AG68" s="310"/>
      <c r="AH68" s="310"/>
      <c r="AI68" s="310"/>
      <c r="AJ68" s="310"/>
      <c r="AK68" s="310"/>
      <c r="AL68" s="310"/>
      <c r="AM68" s="310"/>
      <c r="AN68" s="310"/>
    </row>
    <row r="69" spans="1:40">
      <c r="A69" s="310"/>
      <c r="B69" s="310"/>
      <c r="C69" s="310"/>
      <c r="D69" s="310"/>
      <c r="E69" s="310"/>
      <c r="F69" s="310"/>
      <c r="G69" s="310"/>
      <c r="H69" s="310"/>
      <c r="I69" s="310"/>
      <c r="J69" s="310"/>
      <c r="K69" s="310"/>
      <c r="L69" s="310"/>
      <c r="M69" s="310"/>
      <c r="N69" s="310"/>
      <c r="O69" s="310"/>
      <c r="P69" s="310"/>
      <c r="Q69" s="310"/>
      <c r="R69" s="310"/>
      <c r="S69" s="310"/>
      <c r="T69" s="310"/>
      <c r="U69" s="310"/>
      <c r="V69" s="310"/>
      <c r="W69" s="310"/>
      <c r="X69" s="310"/>
      <c r="Y69" s="310"/>
      <c r="Z69" s="310"/>
      <c r="AA69" s="310"/>
      <c r="AB69" s="310"/>
      <c r="AC69" s="310"/>
      <c r="AD69" s="310"/>
      <c r="AE69" s="310"/>
      <c r="AF69" s="310"/>
      <c r="AG69" s="310"/>
      <c r="AH69" s="310"/>
      <c r="AI69" s="310"/>
      <c r="AJ69" s="310"/>
      <c r="AK69" s="310"/>
      <c r="AL69" s="310"/>
      <c r="AM69" s="310"/>
      <c r="AN69" s="310"/>
    </row>
    <row r="70" spans="1:40">
      <c r="A70" s="310"/>
      <c r="B70" s="310"/>
      <c r="C70" s="310"/>
      <c r="D70" s="310"/>
      <c r="E70" s="310"/>
      <c r="F70" s="310"/>
      <c r="G70" s="310"/>
      <c r="H70" s="310"/>
      <c r="I70" s="310"/>
      <c r="J70" s="310"/>
      <c r="K70" s="310"/>
      <c r="L70" s="310"/>
      <c r="M70" s="310"/>
      <c r="N70" s="310"/>
      <c r="O70" s="310"/>
      <c r="P70" s="310"/>
      <c r="Q70" s="310"/>
      <c r="R70" s="310"/>
      <c r="S70" s="310"/>
      <c r="T70" s="310"/>
      <c r="U70" s="310"/>
      <c r="V70" s="310"/>
      <c r="W70" s="310"/>
      <c r="X70" s="310"/>
      <c r="Y70" s="310"/>
      <c r="Z70" s="310"/>
      <c r="AA70" s="310"/>
      <c r="AB70" s="310"/>
      <c r="AC70" s="310"/>
      <c r="AD70" s="310"/>
      <c r="AE70" s="310"/>
      <c r="AF70" s="310"/>
      <c r="AG70" s="310"/>
      <c r="AH70" s="310"/>
      <c r="AI70" s="310"/>
      <c r="AJ70" s="310"/>
      <c r="AK70" s="310"/>
      <c r="AL70" s="310"/>
      <c r="AM70" s="310"/>
      <c r="AN70" s="310"/>
    </row>
    <row r="71" spans="1:40">
      <c r="A71" s="310"/>
      <c r="B71" s="310"/>
      <c r="C71" s="310"/>
      <c r="D71" s="310"/>
      <c r="E71" s="310"/>
      <c r="F71" s="310"/>
      <c r="G71" s="310"/>
      <c r="H71" s="310"/>
      <c r="I71" s="310"/>
      <c r="J71" s="310"/>
      <c r="K71" s="310"/>
      <c r="L71" s="310"/>
      <c r="M71" s="310"/>
      <c r="N71" s="310"/>
      <c r="O71" s="310"/>
      <c r="P71" s="310"/>
      <c r="Q71" s="310"/>
      <c r="R71" s="310"/>
      <c r="S71" s="310"/>
      <c r="T71" s="310"/>
      <c r="U71" s="310"/>
      <c r="V71" s="310"/>
      <c r="W71" s="310"/>
      <c r="X71" s="310"/>
      <c r="Y71" s="310"/>
      <c r="Z71" s="310"/>
      <c r="AA71" s="310"/>
      <c r="AB71" s="310"/>
      <c r="AC71" s="310"/>
      <c r="AD71" s="310"/>
      <c r="AE71" s="310"/>
      <c r="AF71" s="310"/>
      <c r="AG71" s="310"/>
      <c r="AH71" s="310"/>
      <c r="AI71" s="310"/>
      <c r="AJ71" s="310"/>
      <c r="AK71" s="310"/>
      <c r="AL71" s="310"/>
      <c r="AM71" s="310"/>
      <c r="AN71" s="310"/>
    </row>
    <row r="72" spans="1:40">
      <c r="A72" s="310"/>
      <c r="B72" s="310"/>
      <c r="C72" s="310"/>
      <c r="D72" s="310"/>
      <c r="E72" s="310"/>
      <c r="F72" s="310"/>
      <c r="G72" s="310"/>
      <c r="H72" s="310"/>
      <c r="I72" s="310"/>
      <c r="J72" s="310"/>
      <c r="K72" s="310"/>
      <c r="L72" s="310"/>
      <c r="M72" s="310"/>
      <c r="N72" s="310"/>
      <c r="O72" s="310"/>
      <c r="P72" s="310"/>
      <c r="Q72" s="310"/>
      <c r="R72" s="310"/>
      <c r="S72" s="310"/>
      <c r="T72" s="310"/>
      <c r="U72" s="310"/>
      <c r="V72" s="310"/>
      <c r="W72" s="310"/>
      <c r="X72" s="310"/>
      <c r="Y72" s="310"/>
      <c r="Z72" s="310"/>
      <c r="AA72" s="310"/>
      <c r="AB72" s="310"/>
      <c r="AC72" s="310"/>
      <c r="AD72" s="310"/>
      <c r="AE72" s="310"/>
      <c r="AF72" s="310"/>
      <c r="AG72" s="310"/>
      <c r="AH72" s="310"/>
      <c r="AI72" s="310"/>
      <c r="AJ72" s="310"/>
      <c r="AK72" s="310"/>
      <c r="AL72" s="310"/>
      <c r="AM72" s="310"/>
      <c r="AN72" s="310"/>
    </row>
    <row r="73" spans="1:40">
      <c r="A73" s="310"/>
      <c r="B73" s="310"/>
      <c r="C73" s="310"/>
      <c r="D73" s="310"/>
      <c r="E73" s="310"/>
      <c r="F73" s="310"/>
      <c r="G73" s="310"/>
      <c r="H73" s="310"/>
      <c r="I73" s="310"/>
      <c r="J73" s="310"/>
      <c r="K73" s="310"/>
      <c r="L73" s="310"/>
      <c r="M73" s="310"/>
      <c r="N73" s="310"/>
      <c r="O73" s="310"/>
      <c r="P73" s="310"/>
      <c r="Q73" s="310"/>
      <c r="R73" s="310"/>
      <c r="S73" s="310"/>
      <c r="T73" s="310"/>
      <c r="U73" s="310"/>
      <c r="V73" s="310"/>
      <c r="W73" s="310"/>
      <c r="X73" s="310"/>
      <c r="Y73" s="310"/>
      <c r="Z73" s="310"/>
      <c r="AA73" s="310"/>
      <c r="AB73" s="310"/>
      <c r="AC73" s="310"/>
      <c r="AD73" s="310"/>
      <c r="AE73" s="310"/>
      <c r="AF73" s="310"/>
      <c r="AG73" s="310"/>
      <c r="AH73" s="310"/>
      <c r="AI73" s="310"/>
      <c r="AJ73" s="310"/>
      <c r="AK73" s="310"/>
      <c r="AL73" s="310"/>
      <c r="AM73" s="310"/>
      <c r="AN73" s="310"/>
    </row>
    <row r="74" spans="1:40">
      <c r="A74" s="310"/>
      <c r="B74" s="310"/>
      <c r="C74" s="310"/>
      <c r="D74" s="310"/>
      <c r="E74" s="310"/>
      <c r="F74" s="310"/>
      <c r="G74" s="310"/>
      <c r="H74" s="310"/>
      <c r="I74" s="310"/>
      <c r="J74" s="310"/>
      <c r="K74" s="310"/>
      <c r="L74" s="310"/>
      <c r="M74" s="310"/>
      <c r="N74" s="310"/>
      <c r="O74" s="310"/>
      <c r="P74" s="310"/>
      <c r="Q74" s="310"/>
      <c r="R74" s="310"/>
      <c r="S74" s="310"/>
      <c r="T74" s="310"/>
      <c r="U74" s="310"/>
      <c r="V74" s="310"/>
      <c r="W74" s="310"/>
      <c r="X74" s="310"/>
      <c r="Y74" s="310"/>
      <c r="Z74" s="310"/>
      <c r="AA74" s="310"/>
      <c r="AB74" s="310"/>
      <c r="AC74" s="310"/>
      <c r="AD74" s="310"/>
      <c r="AE74" s="310"/>
      <c r="AF74" s="310"/>
      <c r="AG74" s="310"/>
      <c r="AH74" s="310"/>
      <c r="AI74" s="310"/>
      <c r="AJ74" s="310"/>
      <c r="AK74" s="310"/>
      <c r="AL74" s="310"/>
      <c r="AM74" s="310"/>
      <c r="AN74" s="310"/>
    </row>
    <row r="75" spans="1:40">
      <c r="A75" s="310"/>
      <c r="B75" s="310"/>
      <c r="C75" s="310"/>
      <c r="D75" s="310"/>
      <c r="E75" s="310"/>
      <c r="F75" s="310"/>
      <c r="G75" s="310"/>
      <c r="H75" s="310"/>
      <c r="I75" s="310"/>
      <c r="J75" s="310"/>
      <c r="K75" s="310"/>
      <c r="L75" s="310"/>
      <c r="M75" s="310"/>
      <c r="N75" s="310"/>
      <c r="O75" s="310"/>
      <c r="P75" s="310"/>
      <c r="Q75" s="310"/>
      <c r="R75" s="310"/>
      <c r="S75" s="310"/>
      <c r="T75" s="310"/>
      <c r="U75" s="310"/>
      <c r="V75" s="310"/>
      <c r="W75" s="310"/>
      <c r="X75" s="310"/>
      <c r="Y75" s="310"/>
      <c r="Z75" s="310"/>
      <c r="AA75" s="310"/>
      <c r="AB75" s="310"/>
      <c r="AC75" s="310"/>
      <c r="AD75" s="310"/>
      <c r="AE75" s="310"/>
      <c r="AF75" s="310"/>
      <c r="AG75" s="310"/>
      <c r="AH75" s="310"/>
      <c r="AI75" s="310"/>
      <c r="AJ75" s="310"/>
      <c r="AK75" s="310"/>
      <c r="AL75" s="310"/>
      <c r="AM75" s="310"/>
      <c r="AN75" s="310"/>
    </row>
    <row r="76" spans="1:40">
      <c r="A76" s="310"/>
      <c r="B76" s="310"/>
      <c r="C76" s="310"/>
      <c r="D76" s="310"/>
      <c r="E76" s="310"/>
      <c r="F76" s="310"/>
      <c r="G76" s="310"/>
      <c r="H76" s="310"/>
      <c r="I76" s="310"/>
      <c r="J76" s="310"/>
      <c r="K76" s="310"/>
      <c r="L76" s="310"/>
      <c r="M76" s="310"/>
      <c r="N76" s="310"/>
      <c r="O76" s="310"/>
      <c r="P76" s="310"/>
      <c r="Q76" s="310"/>
      <c r="R76" s="310"/>
      <c r="S76" s="310"/>
      <c r="T76" s="310"/>
      <c r="U76" s="310"/>
      <c r="V76" s="310"/>
      <c r="W76" s="310"/>
      <c r="X76" s="310"/>
      <c r="Y76" s="310"/>
      <c r="Z76" s="310"/>
      <c r="AA76" s="310"/>
      <c r="AB76" s="310"/>
      <c r="AC76" s="310"/>
      <c r="AD76" s="310"/>
      <c r="AE76" s="310"/>
      <c r="AF76" s="310"/>
      <c r="AG76" s="310"/>
      <c r="AH76" s="310"/>
      <c r="AI76" s="310"/>
      <c r="AJ76" s="310"/>
      <c r="AK76" s="310"/>
      <c r="AL76" s="310"/>
      <c r="AM76" s="310"/>
      <c r="AN76" s="310"/>
    </row>
    <row r="77" spans="1:40">
      <c r="A77" s="310"/>
      <c r="B77" s="310"/>
      <c r="C77" s="310"/>
      <c r="D77" s="310"/>
      <c r="E77" s="310"/>
      <c r="F77" s="310"/>
      <c r="G77" s="310"/>
      <c r="H77" s="310"/>
      <c r="I77" s="310"/>
      <c r="J77" s="310"/>
      <c r="K77" s="310"/>
      <c r="L77" s="310"/>
      <c r="M77" s="310"/>
      <c r="N77" s="310"/>
      <c r="O77" s="310"/>
      <c r="P77" s="310"/>
      <c r="Q77" s="310"/>
      <c r="R77" s="310"/>
      <c r="S77" s="310"/>
      <c r="T77" s="310"/>
      <c r="U77" s="310"/>
      <c r="V77" s="310"/>
      <c r="W77" s="310"/>
      <c r="X77" s="310"/>
      <c r="Y77" s="310"/>
      <c r="Z77" s="310"/>
      <c r="AA77" s="310"/>
      <c r="AB77" s="310"/>
      <c r="AC77" s="310"/>
      <c r="AD77" s="310"/>
      <c r="AE77" s="310"/>
      <c r="AF77" s="310"/>
      <c r="AG77" s="310"/>
      <c r="AH77" s="310"/>
      <c r="AI77" s="310"/>
      <c r="AJ77" s="310"/>
      <c r="AK77" s="310"/>
      <c r="AL77" s="310"/>
      <c r="AM77" s="310"/>
      <c r="AN77" s="310"/>
    </row>
    <row r="78" spans="1:40">
      <c r="A78" s="310"/>
      <c r="B78" s="310"/>
      <c r="C78" s="310"/>
      <c r="D78" s="310"/>
      <c r="E78" s="310"/>
      <c r="F78" s="310"/>
      <c r="G78" s="310"/>
      <c r="H78" s="310"/>
      <c r="I78" s="310"/>
      <c r="J78" s="310"/>
      <c r="K78" s="310"/>
      <c r="L78" s="310"/>
      <c r="M78" s="310"/>
      <c r="N78" s="310"/>
      <c r="O78" s="310"/>
      <c r="P78" s="310"/>
      <c r="Q78" s="310"/>
      <c r="R78" s="310"/>
      <c r="S78" s="310"/>
      <c r="T78" s="310"/>
      <c r="U78" s="310"/>
      <c r="V78" s="310"/>
      <c r="W78" s="310"/>
      <c r="X78" s="310"/>
      <c r="Y78" s="310"/>
      <c r="Z78" s="310"/>
      <c r="AA78" s="310"/>
      <c r="AB78" s="310"/>
      <c r="AC78" s="310"/>
      <c r="AD78" s="310"/>
      <c r="AE78" s="310"/>
      <c r="AF78" s="310"/>
      <c r="AG78" s="310"/>
      <c r="AH78" s="310"/>
      <c r="AI78" s="310"/>
      <c r="AJ78" s="310"/>
      <c r="AK78" s="310"/>
      <c r="AL78" s="310"/>
      <c r="AM78" s="310"/>
      <c r="AN78" s="310"/>
    </row>
    <row r="79" spans="1:40">
      <c r="A79" s="310"/>
      <c r="B79" s="310"/>
      <c r="C79" s="310"/>
      <c r="D79" s="310"/>
      <c r="E79" s="310"/>
      <c r="F79" s="310"/>
      <c r="G79" s="310"/>
      <c r="H79" s="310"/>
      <c r="I79" s="310"/>
      <c r="J79" s="310"/>
      <c r="K79" s="310"/>
      <c r="L79" s="310"/>
      <c r="M79" s="310"/>
      <c r="N79" s="310"/>
      <c r="O79" s="310"/>
      <c r="P79" s="310"/>
      <c r="Q79" s="310"/>
      <c r="R79" s="310"/>
      <c r="S79" s="310"/>
      <c r="T79" s="310"/>
      <c r="U79" s="310"/>
      <c r="V79" s="310"/>
      <c r="W79" s="310"/>
      <c r="X79" s="310"/>
      <c r="Y79" s="310"/>
      <c r="Z79" s="310"/>
      <c r="AA79" s="310"/>
      <c r="AB79" s="310"/>
      <c r="AC79" s="310"/>
      <c r="AD79" s="310"/>
      <c r="AE79" s="310"/>
      <c r="AF79" s="310"/>
      <c r="AG79" s="310"/>
      <c r="AH79" s="310"/>
      <c r="AI79" s="310"/>
      <c r="AJ79" s="310"/>
      <c r="AK79" s="310"/>
      <c r="AL79" s="310"/>
      <c r="AM79" s="310"/>
      <c r="AN79" s="310"/>
    </row>
    <row r="80" spans="1:40">
      <c r="A80" s="310"/>
      <c r="B80" s="310"/>
      <c r="C80" s="310"/>
      <c r="D80" s="310"/>
      <c r="E80" s="310"/>
      <c r="F80" s="310"/>
      <c r="G80" s="310"/>
      <c r="H80" s="310"/>
      <c r="I80" s="310"/>
      <c r="J80" s="310"/>
      <c r="K80" s="310"/>
      <c r="L80" s="310"/>
      <c r="M80" s="310"/>
      <c r="N80" s="310"/>
      <c r="O80" s="310"/>
      <c r="P80" s="310"/>
      <c r="Q80" s="310"/>
      <c r="R80" s="310"/>
      <c r="S80" s="310"/>
      <c r="T80" s="310"/>
      <c r="U80" s="310"/>
      <c r="V80" s="310"/>
      <c r="W80" s="310"/>
      <c r="X80" s="310"/>
      <c r="Y80" s="310"/>
      <c r="Z80" s="310"/>
      <c r="AA80" s="310"/>
      <c r="AB80" s="310"/>
      <c r="AC80" s="310"/>
      <c r="AD80" s="310"/>
      <c r="AE80" s="310"/>
      <c r="AF80" s="310"/>
      <c r="AG80" s="310"/>
      <c r="AH80" s="310"/>
      <c r="AI80" s="310"/>
      <c r="AJ80" s="310"/>
      <c r="AK80" s="310"/>
      <c r="AL80" s="310"/>
      <c r="AM80" s="310"/>
      <c r="AN80" s="310"/>
    </row>
    <row r="81" spans="1:40">
      <c r="A81" s="310"/>
      <c r="B81" s="310"/>
      <c r="C81" s="310"/>
      <c r="D81" s="310"/>
      <c r="E81" s="310"/>
      <c r="F81" s="310"/>
      <c r="G81" s="310"/>
      <c r="H81" s="310"/>
      <c r="I81" s="310"/>
      <c r="J81" s="310"/>
      <c r="K81" s="310"/>
      <c r="L81" s="310"/>
      <c r="M81" s="310"/>
      <c r="N81" s="310"/>
      <c r="O81" s="310"/>
      <c r="P81" s="310"/>
      <c r="Q81" s="310"/>
      <c r="R81" s="310"/>
      <c r="S81" s="310"/>
      <c r="T81" s="310"/>
      <c r="U81" s="310"/>
      <c r="V81" s="310"/>
      <c r="W81" s="310"/>
      <c r="X81" s="310"/>
      <c r="Y81" s="310"/>
      <c r="Z81" s="310"/>
      <c r="AA81" s="310"/>
      <c r="AB81" s="310"/>
      <c r="AC81" s="310"/>
      <c r="AD81" s="310"/>
      <c r="AE81" s="310"/>
      <c r="AF81" s="310"/>
      <c r="AG81" s="310"/>
      <c r="AH81" s="310"/>
      <c r="AI81" s="310"/>
      <c r="AJ81" s="310"/>
      <c r="AK81" s="310"/>
      <c r="AL81" s="310"/>
      <c r="AM81" s="310"/>
      <c r="AN81" s="310"/>
    </row>
    <row r="82" spans="1:40">
      <c r="A82" s="310"/>
      <c r="B82" s="310"/>
      <c r="C82" s="310"/>
      <c r="D82" s="310"/>
      <c r="E82" s="310"/>
      <c r="F82" s="310"/>
      <c r="G82" s="310"/>
      <c r="H82" s="310"/>
      <c r="I82" s="310"/>
      <c r="J82" s="310"/>
      <c r="K82" s="310"/>
      <c r="L82" s="310"/>
      <c r="M82" s="310"/>
      <c r="N82" s="310"/>
      <c r="O82" s="310"/>
      <c r="P82" s="310"/>
      <c r="Q82" s="310"/>
      <c r="R82" s="310"/>
      <c r="S82" s="310"/>
      <c r="T82" s="310"/>
      <c r="U82" s="310"/>
      <c r="V82" s="310"/>
      <c r="W82" s="310"/>
      <c r="X82" s="310"/>
      <c r="Y82" s="310"/>
      <c r="Z82" s="310"/>
      <c r="AA82" s="310"/>
      <c r="AB82" s="310"/>
      <c r="AC82" s="310"/>
      <c r="AD82" s="310"/>
      <c r="AE82" s="310"/>
      <c r="AF82" s="310"/>
      <c r="AG82" s="310"/>
      <c r="AH82" s="310"/>
      <c r="AI82" s="310"/>
      <c r="AJ82" s="310"/>
      <c r="AK82" s="310"/>
      <c r="AL82" s="310"/>
      <c r="AM82" s="310"/>
      <c r="AN82" s="310"/>
    </row>
    <row r="83" spans="1:40">
      <c r="A83" s="310"/>
      <c r="B83" s="310"/>
      <c r="C83" s="310"/>
      <c r="D83" s="310"/>
      <c r="E83" s="310"/>
      <c r="F83" s="310"/>
      <c r="G83" s="310"/>
      <c r="H83" s="310"/>
      <c r="I83" s="310"/>
      <c r="J83" s="310"/>
      <c r="K83" s="310"/>
      <c r="L83" s="310"/>
      <c r="M83" s="310"/>
      <c r="N83" s="310"/>
      <c r="O83" s="310"/>
      <c r="P83" s="310"/>
      <c r="Q83" s="310"/>
      <c r="R83" s="310"/>
      <c r="S83" s="310"/>
      <c r="T83" s="310"/>
      <c r="U83" s="310"/>
      <c r="V83" s="310"/>
      <c r="W83" s="310"/>
      <c r="X83" s="310"/>
      <c r="Y83" s="310"/>
      <c r="Z83" s="310"/>
      <c r="AA83" s="310"/>
      <c r="AB83" s="310"/>
      <c r="AC83" s="310"/>
      <c r="AD83" s="310"/>
      <c r="AE83" s="310"/>
      <c r="AF83" s="310"/>
      <c r="AG83" s="310"/>
      <c r="AH83" s="310"/>
      <c r="AI83" s="310"/>
      <c r="AJ83" s="310"/>
      <c r="AK83" s="310"/>
      <c r="AL83" s="310"/>
      <c r="AM83" s="310"/>
      <c r="AN83" s="310"/>
    </row>
    <row r="84" spans="1:40">
      <c r="A84" s="310"/>
      <c r="B84" s="310"/>
      <c r="C84" s="310"/>
      <c r="D84" s="310"/>
      <c r="E84" s="310"/>
      <c r="F84" s="310"/>
      <c r="G84" s="310"/>
      <c r="H84" s="310"/>
      <c r="I84" s="310"/>
      <c r="J84" s="310"/>
      <c r="K84" s="310"/>
      <c r="L84" s="310"/>
      <c r="M84" s="310"/>
      <c r="N84" s="310"/>
      <c r="O84" s="310"/>
      <c r="P84" s="310"/>
      <c r="Q84" s="310"/>
      <c r="R84" s="310"/>
      <c r="S84" s="310"/>
      <c r="T84" s="310"/>
      <c r="U84" s="310"/>
      <c r="V84" s="310"/>
      <c r="W84" s="310"/>
      <c r="X84" s="310"/>
      <c r="Y84" s="310"/>
      <c r="Z84" s="310"/>
      <c r="AA84" s="310"/>
      <c r="AB84" s="310"/>
      <c r="AC84" s="310"/>
      <c r="AD84" s="310"/>
      <c r="AE84" s="310"/>
      <c r="AF84" s="310"/>
      <c r="AG84" s="310"/>
      <c r="AH84" s="310"/>
      <c r="AI84" s="310"/>
      <c r="AJ84" s="310"/>
      <c r="AK84" s="310"/>
      <c r="AL84" s="310"/>
      <c r="AM84" s="310"/>
      <c r="AN84" s="310"/>
    </row>
    <row r="85" spans="1:40">
      <c r="A85" s="310"/>
      <c r="B85" s="310"/>
      <c r="C85" s="310"/>
      <c r="D85" s="310"/>
      <c r="E85" s="310"/>
      <c r="F85" s="310"/>
      <c r="G85" s="310"/>
      <c r="H85" s="310"/>
      <c r="I85" s="310"/>
      <c r="J85" s="310"/>
      <c r="K85" s="310"/>
      <c r="L85" s="310"/>
      <c r="M85" s="310"/>
      <c r="N85" s="310"/>
      <c r="O85" s="310"/>
      <c r="P85" s="310"/>
      <c r="Q85" s="310"/>
      <c r="R85" s="310"/>
      <c r="S85" s="310"/>
      <c r="T85" s="310"/>
      <c r="U85" s="310"/>
      <c r="V85" s="310"/>
      <c r="W85" s="310"/>
      <c r="X85" s="310"/>
      <c r="Y85" s="310"/>
      <c r="Z85" s="310"/>
      <c r="AA85" s="310"/>
      <c r="AB85" s="310"/>
      <c r="AC85" s="310"/>
      <c r="AD85" s="310"/>
      <c r="AE85" s="310"/>
      <c r="AF85" s="310"/>
      <c r="AG85" s="310"/>
      <c r="AH85" s="310"/>
      <c r="AI85" s="310"/>
      <c r="AJ85" s="310"/>
      <c r="AK85" s="310"/>
      <c r="AL85" s="310"/>
      <c r="AM85" s="310"/>
      <c r="AN85" s="310"/>
    </row>
    <row r="86" spans="1:40">
      <c r="A86" s="310"/>
      <c r="B86" s="310"/>
      <c r="C86" s="310"/>
      <c r="D86" s="310"/>
      <c r="E86" s="310"/>
      <c r="F86" s="310"/>
      <c r="G86" s="310"/>
      <c r="H86" s="310"/>
      <c r="I86" s="310"/>
      <c r="J86" s="310"/>
      <c r="K86" s="310"/>
      <c r="L86" s="310"/>
      <c r="M86" s="310"/>
      <c r="N86" s="310"/>
      <c r="O86" s="310"/>
      <c r="P86" s="310"/>
      <c r="Q86" s="310"/>
      <c r="R86" s="310"/>
      <c r="S86" s="310"/>
      <c r="T86" s="310"/>
      <c r="U86" s="310"/>
      <c r="V86" s="310"/>
      <c r="W86" s="310"/>
      <c r="X86" s="310"/>
      <c r="Y86" s="310"/>
      <c r="Z86" s="310"/>
      <c r="AA86" s="310"/>
      <c r="AB86" s="310"/>
      <c r="AC86" s="310"/>
      <c r="AD86" s="310"/>
      <c r="AE86" s="310"/>
      <c r="AF86" s="310"/>
      <c r="AG86" s="310"/>
      <c r="AH86" s="310"/>
      <c r="AI86" s="310"/>
      <c r="AJ86" s="310"/>
      <c r="AK86" s="310"/>
      <c r="AL86" s="310"/>
      <c r="AM86" s="310"/>
      <c r="AN86" s="310"/>
    </row>
    <row r="87" spans="1:40">
      <c r="A87" s="310"/>
      <c r="B87" s="310"/>
      <c r="C87" s="310"/>
      <c r="D87" s="310"/>
      <c r="E87" s="310"/>
      <c r="F87" s="310"/>
      <c r="G87" s="310"/>
      <c r="H87" s="310"/>
      <c r="I87" s="310"/>
      <c r="J87" s="310"/>
      <c r="K87" s="310"/>
      <c r="L87" s="310"/>
      <c r="M87" s="310"/>
      <c r="N87" s="310"/>
      <c r="O87" s="310"/>
      <c r="P87" s="310"/>
      <c r="Q87" s="310"/>
      <c r="R87" s="310"/>
      <c r="S87" s="310"/>
      <c r="T87" s="310"/>
      <c r="U87" s="310"/>
      <c r="V87" s="310"/>
      <c r="W87" s="310"/>
      <c r="X87" s="310"/>
      <c r="Y87" s="310"/>
      <c r="Z87" s="310"/>
      <c r="AA87" s="310"/>
      <c r="AB87" s="310"/>
      <c r="AC87" s="310"/>
      <c r="AD87" s="310"/>
      <c r="AE87" s="310"/>
      <c r="AF87" s="310"/>
      <c r="AG87" s="310"/>
      <c r="AH87" s="310"/>
      <c r="AI87" s="310"/>
      <c r="AJ87" s="310"/>
      <c r="AK87" s="310"/>
      <c r="AL87" s="310"/>
      <c r="AM87" s="310"/>
      <c r="AN87" s="310"/>
    </row>
    <row r="88" spans="1:40">
      <c r="A88" s="310"/>
      <c r="B88" s="310"/>
      <c r="C88" s="310"/>
      <c r="D88" s="310"/>
      <c r="E88" s="310"/>
      <c r="F88" s="310"/>
      <c r="G88" s="310"/>
      <c r="H88" s="310"/>
      <c r="I88" s="310"/>
      <c r="J88" s="310"/>
      <c r="K88" s="310"/>
      <c r="L88" s="310"/>
      <c r="M88" s="310"/>
      <c r="N88" s="310"/>
      <c r="O88" s="310"/>
      <c r="P88" s="310"/>
      <c r="Q88" s="310"/>
      <c r="R88" s="310"/>
      <c r="S88" s="310"/>
      <c r="T88" s="310"/>
      <c r="U88" s="310"/>
      <c r="V88" s="310"/>
      <c r="W88" s="310"/>
      <c r="X88" s="310"/>
      <c r="Y88" s="310"/>
      <c r="Z88" s="310"/>
      <c r="AA88" s="310"/>
      <c r="AB88" s="310"/>
      <c r="AC88" s="310"/>
      <c r="AD88" s="310"/>
      <c r="AE88" s="310"/>
      <c r="AF88" s="310"/>
      <c r="AG88" s="310"/>
      <c r="AH88" s="310"/>
      <c r="AI88" s="310"/>
      <c r="AJ88" s="310"/>
      <c r="AK88" s="310"/>
      <c r="AL88" s="310"/>
      <c r="AM88" s="310"/>
      <c r="AN88" s="310"/>
    </row>
    <row r="89" spans="1:40">
      <c r="A89" s="310"/>
      <c r="B89" s="310"/>
      <c r="C89" s="310"/>
      <c r="D89" s="310"/>
      <c r="E89" s="310"/>
      <c r="F89" s="310"/>
      <c r="G89" s="310"/>
      <c r="H89" s="310"/>
      <c r="I89" s="310"/>
      <c r="J89" s="310"/>
      <c r="K89" s="310"/>
      <c r="L89" s="310"/>
      <c r="M89" s="310"/>
      <c r="N89" s="310"/>
      <c r="O89" s="310"/>
      <c r="P89" s="310"/>
      <c r="Q89" s="310"/>
      <c r="R89" s="310"/>
      <c r="S89" s="310"/>
      <c r="T89" s="310"/>
      <c r="U89" s="310"/>
      <c r="V89" s="310"/>
      <c r="W89" s="310"/>
      <c r="X89" s="310"/>
      <c r="Y89" s="310"/>
      <c r="Z89" s="310"/>
      <c r="AA89" s="310"/>
      <c r="AB89" s="310"/>
      <c r="AC89" s="310"/>
      <c r="AD89" s="310"/>
      <c r="AE89" s="310"/>
      <c r="AF89" s="310"/>
      <c r="AG89" s="310"/>
      <c r="AH89" s="310"/>
      <c r="AI89" s="310"/>
      <c r="AJ89" s="310"/>
      <c r="AK89" s="310"/>
      <c r="AL89" s="310"/>
      <c r="AM89" s="310"/>
      <c r="AN89" s="310"/>
    </row>
    <row r="90" spans="1:40">
      <c r="A90" s="310"/>
      <c r="B90" s="310"/>
      <c r="C90" s="310"/>
      <c r="D90" s="310"/>
      <c r="E90" s="310"/>
      <c r="F90" s="310"/>
      <c r="G90" s="310"/>
      <c r="H90" s="310"/>
      <c r="I90" s="310"/>
      <c r="J90" s="310"/>
      <c r="K90" s="310"/>
      <c r="L90" s="310"/>
      <c r="M90" s="310"/>
      <c r="N90" s="310"/>
      <c r="O90" s="310"/>
      <c r="P90" s="310"/>
      <c r="Q90" s="310"/>
      <c r="R90" s="310"/>
      <c r="S90" s="310"/>
      <c r="T90" s="310"/>
      <c r="U90" s="310"/>
      <c r="V90" s="310"/>
      <c r="W90" s="310"/>
      <c r="X90" s="310"/>
      <c r="Y90" s="310"/>
      <c r="Z90" s="310"/>
      <c r="AA90" s="310"/>
      <c r="AB90" s="310"/>
      <c r="AC90" s="310"/>
      <c r="AD90" s="310"/>
      <c r="AE90" s="310"/>
      <c r="AF90" s="310"/>
      <c r="AG90" s="310"/>
      <c r="AH90" s="310"/>
      <c r="AI90" s="310"/>
      <c r="AJ90" s="310"/>
      <c r="AK90" s="310"/>
      <c r="AL90" s="310"/>
      <c r="AM90" s="310"/>
      <c r="AN90" s="310"/>
    </row>
    <row r="91" spans="1:40">
      <c r="A91" s="310"/>
      <c r="B91" s="310"/>
      <c r="C91" s="310"/>
      <c r="D91" s="310"/>
      <c r="E91" s="310"/>
      <c r="F91" s="310"/>
      <c r="G91" s="310"/>
      <c r="H91" s="310"/>
      <c r="I91" s="310"/>
      <c r="J91" s="310"/>
      <c r="K91" s="310"/>
      <c r="L91" s="310"/>
      <c r="M91" s="310"/>
      <c r="N91" s="310"/>
      <c r="O91" s="310"/>
      <c r="P91" s="310"/>
      <c r="Q91" s="310"/>
      <c r="R91" s="310"/>
      <c r="S91" s="310"/>
      <c r="T91" s="310"/>
      <c r="U91" s="310"/>
      <c r="V91" s="310"/>
      <c r="W91" s="310"/>
      <c r="X91" s="310"/>
      <c r="Y91" s="310"/>
      <c r="Z91" s="310"/>
      <c r="AA91" s="310"/>
      <c r="AB91" s="310"/>
      <c r="AC91" s="310"/>
      <c r="AD91" s="310"/>
      <c r="AE91" s="310"/>
      <c r="AF91" s="310"/>
      <c r="AG91" s="310"/>
      <c r="AH91" s="310"/>
      <c r="AI91" s="310"/>
      <c r="AJ91" s="310"/>
      <c r="AK91" s="310"/>
      <c r="AL91" s="310"/>
      <c r="AM91" s="310"/>
      <c r="AN91" s="310"/>
    </row>
    <row r="92" spans="1:40">
      <c r="A92" s="310"/>
      <c r="B92" s="310"/>
      <c r="C92" s="310"/>
      <c r="D92" s="310"/>
      <c r="E92" s="310"/>
      <c r="F92" s="310"/>
      <c r="G92" s="310"/>
      <c r="H92" s="310"/>
      <c r="I92" s="310"/>
      <c r="J92" s="310"/>
      <c r="K92" s="310"/>
      <c r="L92" s="310"/>
      <c r="M92" s="310"/>
      <c r="N92" s="310"/>
      <c r="O92" s="310"/>
      <c r="P92" s="310"/>
      <c r="Q92" s="310"/>
      <c r="R92" s="310"/>
      <c r="S92" s="310"/>
      <c r="T92" s="310"/>
      <c r="U92" s="310"/>
      <c r="V92" s="310"/>
      <c r="W92" s="310"/>
      <c r="X92" s="310"/>
      <c r="Y92" s="310"/>
      <c r="Z92" s="310"/>
      <c r="AA92" s="310"/>
      <c r="AB92" s="310"/>
      <c r="AC92" s="310"/>
      <c r="AD92" s="310"/>
      <c r="AE92" s="310"/>
      <c r="AF92" s="310"/>
      <c r="AG92" s="310"/>
      <c r="AH92" s="310"/>
      <c r="AI92" s="310"/>
      <c r="AJ92" s="310"/>
      <c r="AK92" s="310"/>
      <c r="AL92" s="310"/>
      <c r="AM92" s="310"/>
      <c r="AN92" s="310"/>
    </row>
    <row r="93" spans="1:40">
      <c r="A93" s="310"/>
      <c r="B93" s="310"/>
      <c r="C93" s="310"/>
      <c r="D93" s="310"/>
      <c r="E93" s="310"/>
      <c r="F93" s="310"/>
      <c r="G93" s="310"/>
      <c r="H93" s="310"/>
      <c r="I93" s="310"/>
      <c r="J93" s="310"/>
      <c r="K93" s="310"/>
      <c r="L93" s="310"/>
      <c r="M93" s="310"/>
      <c r="N93" s="310"/>
      <c r="O93" s="310"/>
      <c r="P93" s="310"/>
      <c r="Q93" s="310"/>
      <c r="R93" s="310"/>
      <c r="S93" s="310"/>
      <c r="T93" s="310"/>
      <c r="U93" s="310"/>
      <c r="V93" s="310"/>
      <c r="W93" s="310"/>
      <c r="X93" s="310"/>
      <c r="Y93" s="310"/>
      <c r="Z93" s="310"/>
      <c r="AA93" s="310"/>
      <c r="AB93" s="310"/>
      <c r="AC93" s="310"/>
      <c r="AD93" s="310"/>
      <c r="AE93" s="310"/>
      <c r="AF93" s="310"/>
      <c r="AG93" s="310"/>
      <c r="AH93" s="310"/>
      <c r="AI93" s="310"/>
      <c r="AJ93" s="310"/>
      <c r="AK93" s="310"/>
      <c r="AL93" s="310"/>
      <c r="AM93" s="310"/>
      <c r="AN93" s="310"/>
    </row>
    <row r="94" spans="1:40">
      <c r="A94" s="310"/>
      <c r="B94" s="310"/>
      <c r="C94" s="310"/>
      <c r="D94" s="310"/>
      <c r="E94" s="310"/>
      <c r="F94" s="310"/>
      <c r="G94" s="310"/>
      <c r="H94" s="310"/>
      <c r="I94" s="310"/>
      <c r="J94" s="310"/>
      <c r="K94" s="310"/>
      <c r="L94" s="310"/>
      <c r="M94" s="310"/>
      <c r="N94" s="310"/>
      <c r="O94" s="310"/>
      <c r="P94" s="310"/>
      <c r="Q94" s="310"/>
      <c r="R94" s="310"/>
      <c r="S94" s="310"/>
      <c r="T94" s="310"/>
      <c r="U94" s="310"/>
      <c r="V94" s="310"/>
      <c r="W94" s="310"/>
      <c r="X94" s="310"/>
      <c r="Y94" s="310"/>
      <c r="Z94" s="310"/>
      <c r="AA94" s="310"/>
      <c r="AB94" s="310"/>
      <c r="AC94" s="310"/>
      <c r="AD94" s="310"/>
      <c r="AE94" s="310"/>
      <c r="AF94" s="310"/>
      <c r="AG94" s="310"/>
      <c r="AH94" s="310"/>
      <c r="AI94" s="310"/>
      <c r="AJ94" s="310"/>
      <c r="AK94" s="310"/>
      <c r="AL94" s="310"/>
      <c r="AM94" s="310"/>
      <c r="AN94" s="310"/>
    </row>
    <row r="95" spans="1:40">
      <c r="A95" s="310"/>
      <c r="B95" s="310"/>
      <c r="C95" s="310"/>
      <c r="D95" s="310"/>
      <c r="E95" s="310"/>
      <c r="F95" s="310"/>
      <c r="G95" s="310"/>
      <c r="H95" s="310"/>
      <c r="I95" s="310"/>
      <c r="J95" s="310"/>
      <c r="K95" s="310"/>
      <c r="L95" s="310"/>
      <c r="M95" s="310"/>
      <c r="N95" s="310"/>
      <c r="O95" s="310"/>
      <c r="P95" s="310"/>
      <c r="Q95" s="310"/>
      <c r="R95" s="310"/>
      <c r="S95" s="310"/>
      <c r="T95" s="310"/>
      <c r="U95" s="310"/>
      <c r="V95" s="310"/>
      <c r="W95" s="310"/>
      <c r="X95" s="310"/>
      <c r="Y95" s="310"/>
      <c r="Z95" s="310"/>
      <c r="AA95" s="310"/>
      <c r="AB95" s="310"/>
      <c r="AC95" s="310"/>
      <c r="AD95" s="310"/>
      <c r="AE95" s="310"/>
      <c r="AF95" s="310"/>
      <c r="AG95" s="310"/>
      <c r="AH95" s="310"/>
      <c r="AI95" s="310"/>
      <c r="AJ95" s="310"/>
      <c r="AK95" s="310"/>
      <c r="AL95" s="310"/>
      <c r="AM95" s="310"/>
      <c r="AN95" s="310"/>
    </row>
    <row r="96" spans="1:40">
      <c r="A96" s="310"/>
      <c r="B96" s="310"/>
      <c r="C96" s="310"/>
      <c r="D96" s="310"/>
      <c r="E96" s="310"/>
      <c r="F96" s="310"/>
      <c r="G96" s="310"/>
      <c r="H96" s="310"/>
      <c r="I96" s="310"/>
      <c r="J96" s="310"/>
      <c r="K96" s="310"/>
      <c r="L96" s="310"/>
      <c r="M96" s="310"/>
      <c r="N96" s="310"/>
      <c r="O96" s="310"/>
      <c r="P96" s="310"/>
      <c r="Q96" s="310"/>
      <c r="R96" s="310"/>
      <c r="S96" s="310"/>
      <c r="T96" s="310"/>
      <c r="U96" s="310"/>
      <c r="V96" s="310"/>
      <c r="W96" s="310"/>
      <c r="X96" s="310"/>
      <c r="Y96" s="310"/>
      <c r="Z96" s="310"/>
      <c r="AA96" s="310"/>
      <c r="AB96" s="310"/>
      <c r="AC96" s="310"/>
      <c r="AD96" s="310"/>
      <c r="AE96" s="310"/>
      <c r="AF96" s="310"/>
      <c r="AG96" s="310"/>
      <c r="AH96" s="310"/>
      <c r="AI96" s="310"/>
      <c r="AJ96" s="310"/>
      <c r="AK96" s="310"/>
      <c r="AL96" s="310"/>
      <c r="AM96" s="310"/>
      <c r="AN96" s="310"/>
    </row>
    <row r="97" spans="1:40">
      <c r="A97" s="310"/>
      <c r="B97" s="310"/>
      <c r="C97" s="310"/>
      <c r="D97" s="310"/>
      <c r="E97" s="310"/>
      <c r="F97" s="310"/>
      <c r="G97" s="310"/>
      <c r="H97" s="310"/>
      <c r="I97" s="310"/>
      <c r="J97" s="310"/>
      <c r="K97" s="310"/>
      <c r="L97" s="310"/>
      <c r="M97" s="310"/>
      <c r="N97" s="310"/>
      <c r="O97" s="310"/>
      <c r="P97" s="310"/>
      <c r="Q97" s="310"/>
      <c r="R97" s="310"/>
      <c r="S97" s="310"/>
      <c r="T97" s="310"/>
      <c r="U97" s="310"/>
      <c r="V97" s="310"/>
      <c r="W97" s="310"/>
      <c r="X97" s="310"/>
      <c r="Y97" s="310"/>
      <c r="Z97" s="310"/>
      <c r="AA97" s="310"/>
      <c r="AB97" s="310"/>
      <c r="AC97" s="310"/>
      <c r="AD97" s="310"/>
      <c r="AE97" s="310"/>
      <c r="AF97" s="310"/>
      <c r="AG97" s="310"/>
      <c r="AH97" s="310"/>
      <c r="AI97" s="310"/>
      <c r="AJ97" s="310"/>
      <c r="AK97" s="310"/>
      <c r="AL97" s="310"/>
      <c r="AM97" s="310"/>
      <c r="AN97" s="310"/>
    </row>
    <row r="98" spans="1:40">
      <c r="A98" s="310"/>
      <c r="B98" s="310"/>
      <c r="C98" s="310"/>
      <c r="D98" s="310"/>
      <c r="E98" s="310"/>
      <c r="F98" s="310"/>
      <c r="G98" s="310"/>
      <c r="H98" s="310"/>
      <c r="I98" s="310"/>
      <c r="J98" s="310"/>
      <c r="K98" s="310"/>
      <c r="L98" s="310"/>
      <c r="M98" s="310"/>
      <c r="N98" s="310"/>
      <c r="O98" s="310"/>
      <c r="P98" s="310"/>
      <c r="Q98" s="310"/>
      <c r="R98" s="310"/>
      <c r="S98" s="310"/>
      <c r="T98" s="310"/>
      <c r="U98" s="310"/>
      <c r="V98" s="310"/>
      <c r="W98" s="310"/>
      <c r="X98" s="310"/>
      <c r="Y98" s="310"/>
      <c r="Z98" s="310"/>
      <c r="AA98" s="310"/>
      <c r="AB98" s="310"/>
      <c r="AC98" s="310"/>
      <c r="AD98" s="310"/>
      <c r="AE98" s="310"/>
      <c r="AF98" s="310"/>
      <c r="AG98" s="310"/>
      <c r="AH98" s="310"/>
      <c r="AI98" s="310"/>
      <c r="AJ98" s="310"/>
      <c r="AK98" s="310"/>
      <c r="AL98" s="310"/>
      <c r="AM98" s="310"/>
      <c r="AN98" s="310"/>
    </row>
    <row r="99" spans="1:40">
      <c r="A99" s="310"/>
      <c r="B99" s="310"/>
      <c r="C99" s="310"/>
      <c r="D99" s="310"/>
      <c r="E99" s="310"/>
      <c r="F99" s="310"/>
      <c r="G99" s="310"/>
      <c r="H99" s="310"/>
      <c r="I99" s="310"/>
      <c r="J99" s="310"/>
      <c r="K99" s="310"/>
      <c r="L99" s="310"/>
      <c r="M99" s="310"/>
      <c r="N99" s="310"/>
      <c r="O99" s="310"/>
      <c r="P99" s="310"/>
      <c r="Q99" s="310"/>
      <c r="R99" s="310"/>
      <c r="S99" s="310"/>
      <c r="T99" s="310"/>
      <c r="U99" s="310"/>
      <c r="V99" s="310"/>
      <c r="W99" s="310"/>
      <c r="X99" s="310"/>
      <c r="Y99" s="310"/>
      <c r="Z99" s="310"/>
      <c r="AA99" s="310"/>
      <c r="AB99" s="310"/>
      <c r="AC99" s="310"/>
      <c r="AD99" s="310"/>
      <c r="AE99" s="310"/>
      <c r="AF99" s="310"/>
      <c r="AG99" s="310"/>
      <c r="AH99" s="310"/>
      <c r="AI99" s="310"/>
      <c r="AJ99" s="310"/>
      <c r="AK99" s="310"/>
      <c r="AL99" s="310"/>
      <c r="AM99" s="310"/>
      <c r="AN99" s="310"/>
    </row>
    <row r="100" spans="1:40">
      <c r="A100" s="310"/>
      <c r="B100" s="310"/>
      <c r="C100" s="310"/>
      <c r="D100" s="310"/>
      <c r="E100" s="310"/>
      <c r="F100" s="310"/>
      <c r="G100" s="310"/>
      <c r="H100" s="310"/>
      <c r="I100" s="310"/>
      <c r="J100" s="310"/>
      <c r="K100" s="310"/>
      <c r="L100" s="310"/>
      <c r="M100" s="310"/>
      <c r="N100" s="310"/>
      <c r="O100" s="310"/>
      <c r="P100" s="310"/>
      <c r="Q100" s="310"/>
      <c r="R100" s="310"/>
      <c r="S100" s="310"/>
      <c r="T100" s="310"/>
      <c r="U100" s="310"/>
      <c r="V100" s="310"/>
      <c r="W100" s="310"/>
      <c r="X100" s="310"/>
      <c r="Y100" s="310"/>
      <c r="Z100" s="310"/>
      <c r="AA100" s="310"/>
      <c r="AB100" s="310"/>
      <c r="AC100" s="310"/>
      <c r="AD100" s="310"/>
      <c r="AE100" s="310"/>
      <c r="AF100" s="310"/>
      <c r="AG100" s="310"/>
      <c r="AH100" s="310"/>
      <c r="AI100" s="310"/>
      <c r="AJ100" s="310"/>
      <c r="AK100" s="310"/>
      <c r="AL100" s="310"/>
      <c r="AM100" s="310"/>
      <c r="AN100" s="310"/>
    </row>
  </sheetData>
  <autoFilter xmlns:etc="http://www.wps.cn/officeDocument/2017/etCustomData" ref="A5:XEW28" etc:filterBottomFollowUsedRange="0">
    <extLst/>
  </autoFilter>
  <mergeCells count="10">
    <mergeCell ref="AK3:AL3"/>
    <mergeCell ref="D4:L4"/>
    <mergeCell ref="O4:AD4"/>
    <mergeCell ref="AE4:AJ4"/>
    <mergeCell ref="AK4:AL4"/>
    <mergeCell ref="AK5:AL5"/>
    <mergeCell ref="A4:A5"/>
    <mergeCell ref="B4:B5"/>
    <mergeCell ref="C4:C5"/>
    <mergeCell ref="A2:AJ3"/>
  </mergeCells>
  <conditionalFormatting sqref="AB1">
    <cfRule type="cellIs" dxfId="0" priority="293" operator="lessThan">
      <formula>5</formula>
    </cfRule>
    <cfRule type="containsBlanks" priority="457">
      <formula>LEN(TRIM(AB1))=0</formula>
    </cfRule>
  </conditionalFormatting>
  <conditionalFormatting sqref="D5">
    <cfRule type="duplicateValues" dxfId="1" priority="472"/>
    <cfRule type="duplicateValues" dxfId="1" priority="473"/>
    <cfRule type="duplicateValues" dxfId="1" priority="474"/>
  </conditionalFormatting>
  <conditionalFormatting sqref="E6">
    <cfRule type="duplicateValues" dxfId="1" priority="230"/>
    <cfRule type="duplicateValues" dxfId="1" priority="232"/>
    <cfRule type="duplicateValues" dxfId="1" priority="233"/>
    <cfRule type="duplicateValues" dxfId="1" priority="234"/>
    <cfRule type="duplicateValues" dxfId="1" priority="235"/>
    <cfRule type="duplicateValues" dxfId="1" priority="236"/>
    <cfRule type="duplicateValues" dxfId="1" priority="237"/>
    <cfRule type="duplicateValues" dxfId="1" priority="238"/>
    <cfRule type="duplicateValues" dxfId="1" priority="239"/>
    <cfRule type="duplicateValues" dxfId="1" priority="240"/>
    <cfRule type="duplicateValues" dxfId="1" priority="241"/>
  </conditionalFormatting>
  <conditionalFormatting sqref="K6">
    <cfRule type="cellIs" dxfId="0" priority="202" operator="lessThan">
      <formula>3</formula>
    </cfRule>
    <cfRule type="cellIs" dxfId="0" priority="203" operator="lessThan">
      <formula>0</formula>
    </cfRule>
    <cfRule type="cellIs" dxfId="4" priority="204" operator="greaterThan">
      <formula>3</formula>
    </cfRule>
    <cfRule type="cellIs" dxfId="0" priority="205" operator="lessThan">
      <formula>5</formula>
    </cfRule>
    <cfRule type="cellIs" dxfId="0" priority="206" operator="lessThan">
      <formula>4</formula>
    </cfRule>
    <cfRule type="expression" dxfId="11" priority="214">
      <formula>K6&lt;0</formula>
    </cfRule>
    <cfRule type="expression" dxfId="12" priority="215">
      <formula>AND(K6&gt;=0,K6&lt;=7)</formula>
    </cfRule>
    <cfRule type="expression" dxfId="13" priority="216">
      <formula>K6&gt;7</formula>
    </cfRule>
    <cfRule type="cellIs" dxfId="14" priority="217" operator="lessThan">
      <formula>0</formula>
    </cfRule>
    <cfRule type="cellIs" dxfId="15" priority="218" operator="between">
      <formula>0</formula>
      <formula>7</formula>
    </cfRule>
  </conditionalFormatting>
  <conditionalFormatting sqref="M6:N6">
    <cfRule type="duplicateValues" dxfId="1" priority="231"/>
  </conditionalFormatting>
  <conditionalFormatting sqref="M6">
    <cfRule type="duplicateValues" dxfId="1" priority="229"/>
  </conditionalFormatting>
  <conditionalFormatting sqref="Q6">
    <cfRule type="containsBlanks" priority="194">
      <formula>LEN(TRIM(Q6))=0</formula>
    </cfRule>
    <cfRule type="cellIs" dxfId="0" priority="195" operator="lessThan">
      <formula>4</formula>
    </cfRule>
    <cfRule type="cellIs" dxfId="4" priority="196" operator="greaterThan">
      <formula>4</formula>
    </cfRule>
    <cfRule type="cellIs" dxfId="14" priority="219" operator="lessThan">
      <formula>0</formula>
    </cfRule>
    <cfRule type="cellIs" dxfId="15" priority="220" operator="between">
      <formula>0</formula>
      <formula>7</formula>
    </cfRule>
  </conditionalFormatting>
  <conditionalFormatting sqref="S6">
    <cfRule type="duplicateValues" dxfId="1" priority="242"/>
    <cfRule type="containsBlanks" dxfId="2" priority="244">
      <formula>LEN(TRIM(S6))=0</formula>
    </cfRule>
    <cfRule type="containsText" dxfId="3" priority="245" operator="between" text="-">
      <formula>NOT(ISERROR(SEARCH("-",S6)))</formula>
    </cfRule>
  </conditionalFormatting>
  <conditionalFormatting sqref="U6">
    <cfRule type="containsBlanks" dxfId="2" priority="187">
      <formula>LEN(TRIM(U6))=0</formula>
    </cfRule>
    <cfRule type="cellIs" dxfId="4" priority="188" operator="greaterThan">
      <formula>3</formula>
    </cfRule>
    <cfRule type="cellIs" dxfId="0" priority="189" operator="lessThan">
      <formula>3</formula>
    </cfRule>
    <cfRule type="cellIs" dxfId="0" priority="190" operator="lessThan">
      <formula>5</formula>
    </cfRule>
    <cfRule type="cellIs" dxfId="14" priority="221" operator="lessThan">
      <formula>0</formula>
    </cfRule>
    <cfRule type="cellIs" dxfId="15" priority="222" operator="between">
      <formula>0</formula>
      <formula>7</formula>
    </cfRule>
  </conditionalFormatting>
  <conditionalFormatting sqref="Z6">
    <cfRule type="containsBlanks" priority="197">
      <formula>LEN(TRIM(Z6))=0</formula>
    </cfRule>
    <cfRule type="cellIs" dxfId="0" priority="198" operator="lessThan">
      <formula>5</formula>
    </cfRule>
    <cfRule type="cellIs" dxfId="0" priority="199" operator="lessThan">
      <formula>3</formula>
    </cfRule>
    <cfRule type="cellIs" dxfId="4" priority="200" operator="greaterThan">
      <formula>3</formula>
    </cfRule>
    <cfRule type="cellIs" dxfId="0" priority="201" operator="lessThan">
      <formula>0</formula>
    </cfRule>
    <cfRule type="cellIs" dxfId="14" priority="223" operator="lessThan">
      <formula>0</formula>
    </cfRule>
    <cfRule type="cellIs" dxfId="15" priority="224" operator="between">
      <formula>0</formula>
      <formula>7</formula>
    </cfRule>
  </conditionalFormatting>
  <conditionalFormatting sqref="AB6">
    <cfRule type="cellIs" dxfId="0" priority="208" operator="lessThan">
      <formula>3</formula>
    </cfRule>
    <cfRule type="cellIs" dxfId="6" priority="209" operator="greaterThan">
      <formula>2</formula>
    </cfRule>
    <cfRule type="cellIs" dxfId="0" priority="210" operator="lessThan">
      <formula>5</formula>
    </cfRule>
    <cfRule type="containsBlanks" priority="211">
      <formula>LEN(TRIM(AB6))=0</formula>
    </cfRule>
    <cfRule type="cellIs" dxfId="0" priority="212" operator="lessThan">
      <formula>0</formula>
    </cfRule>
    <cfRule type="cellIs" dxfId="14" priority="225" operator="lessThan">
      <formula>0</formula>
    </cfRule>
    <cfRule type="cellIs" dxfId="15" priority="226" operator="between">
      <formula>0</formula>
      <formula>7</formula>
    </cfRule>
    <cfRule type="cellIs" dxfId="0" priority="246" operator="lessThan">
      <formula>5</formula>
    </cfRule>
  </conditionalFormatting>
  <conditionalFormatting sqref="AC6">
    <cfRule type="containsText" dxfId="7" priority="191" operator="between" text="NO">
      <formula>NOT(ISERROR(SEARCH("NO",AC6)))</formula>
    </cfRule>
    <cfRule type="containsText" dxfId="8" priority="192" operator="between" text="yes">
      <formula>NOT(ISERROR(SEARCH("yes",AC6)))</formula>
    </cfRule>
    <cfRule type="containsText" dxfId="9" priority="193" operator="between" text="SENT">
      <formula>NOT(ISERROR(SEARCH("SENT",AC6)))</formula>
    </cfRule>
  </conditionalFormatting>
  <conditionalFormatting sqref="AD6">
    <cfRule type="duplicateValues" dxfId="1" priority="243"/>
  </conditionalFormatting>
  <conditionalFormatting sqref="AH6">
    <cfRule type="cellIs" dxfId="10" priority="207" operator="greaterThan">
      <formula>3</formula>
    </cfRule>
    <cfRule type="cellIs" dxfId="0" priority="213" operator="lessThan">
      <formula>3</formula>
    </cfRule>
    <cfRule type="cellIs" dxfId="14" priority="227" operator="lessThan">
      <formula>0</formula>
    </cfRule>
    <cfRule type="cellIs" dxfId="15" priority="228" operator="between">
      <formula>0</formula>
      <formula>7</formula>
    </cfRule>
    <cfRule type="containsBlanks" dxfId="2" priority="247">
      <formula>LEN(TRIM(AH6))=0</formula>
    </cfRule>
    <cfRule type="cellIs" dxfId="0" priority="248" operator="lessThan">
      <formula>3</formula>
    </cfRule>
  </conditionalFormatting>
  <conditionalFormatting sqref="E7">
    <cfRule type="duplicateValues" dxfId="1" priority="168"/>
    <cfRule type="duplicateValues" dxfId="1" priority="170"/>
    <cfRule type="duplicateValues" dxfId="1" priority="171"/>
    <cfRule type="duplicateValues" dxfId="1" priority="172"/>
    <cfRule type="duplicateValues" dxfId="1" priority="173"/>
    <cfRule type="duplicateValues" dxfId="1" priority="174"/>
    <cfRule type="duplicateValues" dxfId="1" priority="175"/>
    <cfRule type="duplicateValues" dxfId="1" priority="176"/>
    <cfRule type="duplicateValues" dxfId="1" priority="177"/>
    <cfRule type="duplicateValues" dxfId="1" priority="178"/>
    <cfRule type="duplicateValues" dxfId="1" priority="179"/>
  </conditionalFormatting>
  <conditionalFormatting sqref="K7">
    <cfRule type="cellIs" dxfId="0" priority="140" operator="lessThan">
      <formula>3</formula>
    </cfRule>
    <cfRule type="cellIs" dxfId="0" priority="141" operator="lessThan">
      <formula>0</formula>
    </cfRule>
    <cfRule type="cellIs" dxfId="4" priority="142" operator="greaterThan">
      <formula>3</formula>
    </cfRule>
    <cfRule type="cellIs" dxfId="0" priority="143" operator="lessThan">
      <formula>5</formula>
    </cfRule>
    <cfRule type="cellIs" dxfId="0" priority="144" operator="lessThan">
      <formula>4</formula>
    </cfRule>
    <cfRule type="expression" dxfId="11" priority="152">
      <formula>K7&lt;0</formula>
    </cfRule>
    <cfRule type="expression" dxfId="12" priority="153">
      <formula>AND(K7&gt;=0,K7&lt;=7)</formula>
    </cfRule>
    <cfRule type="expression" dxfId="13" priority="154">
      <formula>K7&gt;7</formula>
    </cfRule>
    <cfRule type="cellIs" dxfId="14" priority="155" operator="lessThan">
      <formula>0</formula>
    </cfRule>
    <cfRule type="cellIs" dxfId="15" priority="156" operator="between">
      <formula>0</formula>
      <formula>7</formula>
    </cfRule>
  </conditionalFormatting>
  <conditionalFormatting sqref="M7:N7">
    <cfRule type="duplicateValues" dxfId="1" priority="169"/>
  </conditionalFormatting>
  <conditionalFormatting sqref="M7">
    <cfRule type="duplicateValues" dxfId="1" priority="167"/>
  </conditionalFormatting>
  <conditionalFormatting sqref="Q7">
    <cfRule type="containsBlanks" priority="132">
      <formula>LEN(TRIM(Q7))=0</formula>
    </cfRule>
    <cfRule type="cellIs" dxfId="0" priority="133" operator="lessThan">
      <formula>4</formula>
    </cfRule>
    <cfRule type="cellIs" dxfId="4" priority="134" operator="greaterThan">
      <formula>4</formula>
    </cfRule>
    <cfRule type="cellIs" dxfId="14" priority="157" operator="lessThan">
      <formula>0</formula>
    </cfRule>
    <cfRule type="cellIs" dxfId="15" priority="158" operator="between">
      <formula>0</formula>
      <formula>7</formula>
    </cfRule>
  </conditionalFormatting>
  <conditionalFormatting sqref="S7">
    <cfRule type="duplicateValues" dxfId="1" priority="180"/>
    <cfRule type="containsBlanks" dxfId="2" priority="182">
      <formula>LEN(TRIM(S7))=0</formula>
    </cfRule>
    <cfRule type="containsText" dxfId="3" priority="183" operator="between" text="-">
      <formula>NOT(ISERROR(SEARCH("-",S7)))</formula>
    </cfRule>
  </conditionalFormatting>
  <conditionalFormatting sqref="U7">
    <cfRule type="containsBlanks" dxfId="2" priority="125">
      <formula>LEN(TRIM(U7))=0</formula>
    </cfRule>
    <cfRule type="cellIs" dxfId="4" priority="126" operator="greaterThan">
      <formula>3</formula>
    </cfRule>
    <cfRule type="cellIs" dxfId="0" priority="127" operator="lessThan">
      <formula>3</formula>
    </cfRule>
    <cfRule type="cellIs" dxfId="0" priority="128" operator="lessThan">
      <formula>5</formula>
    </cfRule>
    <cfRule type="cellIs" dxfId="14" priority="159" operator="lessThan">
      <formula>0</formula>
    </cfRule>
    <cfRule type="cellIs" dxfId="15" priority="160" operator="between">
      <formula>0</formula>
      <formula>7</formula>
    </cfRule>
  </conditionalFormatting>
  <conditionalFormatting sqref="Z7">
    <cfRule type="containsBlanks" priority="135">
      <formula>LEN(TRIM(Z7))=0</formula>
    </cfRule>
    <cfRule type="cellIs" dxfId="0" priority="136" operator="lessThan">
      <formula>5</formula>
    </cfRule>
    <cfRule type="cellIs" dxfId="0" priority="137" operator="lessThan">
      <formula>3</formula>
    </cfRule>
    <cfRule type="cellIs" dxfId="4" priority="138" operator="greaterThan">
      <formula>3</formula>
    </cfRule>
    <cfRule type="cellIs" dxfId="0" priority="139" operator="lessThan">
      <formula>0</formula>
    </cfRule>
    <cfRule type="cellIs" dxfId="14" priority="161" operator="lessThan">
      <formula>0</formula>
    </cfRule>
    <cfRule type="cellIs" dxfId="15" priority="162" operator="between">
      <formula>0</formula>
      <formula>7</formula>
    </cfRule>
  </conditionalFormatting>
  <conditionalFormatting sqref="AB7">
    <cfRule type="cellIs" dxfId="0" priority="146" operator="lessThan">
      <formula>3</formula>
    </cfRule>
    <cfRule type="cellIs" dxfId="6" priority="147" operator="greaterThan">
      <formula>2</formula>
    </cfRule>
    <cfRule type="cellIs" dxfId="0" priority="148" operator="lessThan">
      <formula>5</formula>
    </cfRule>
    <cfRule type="containsBlanks" priority="149">
      <formula>LEN(TRIM(AB7))=0</formula>
    </cfRule>
    <cfRule type="cellIs" dxfId="0" priority="150" operator="lessThan">
      <formula>0</formula>
    </cfRule>
    <cfRule type="cellIs" dxfId="14" priority="163" operator="lessThan">
      <formula>0</formula>
    </cfRule>
    <cfRule type="cellIs" dxfId="15" priority="164" operator="between">
      <formula>0</formula>
      <formula>7</formula>
    </cfRule>
    <cfRule type="cellIs" dxfId="0" priority="184" operator="lessThan">
      <formula>5</formula>
    </cfRule>
  </conditionalFormatting>
  <conditionalFormatting sqref="AC7">
    <cfRule type="containsText" dxfId="7" priority="129" operator="between" text="NO">
      <formula>NOT(ISERROR(SEARCH("NO",AC7)))</formula>
    </cfRule>
    <cfRule type="containsText" dxfId="8" priority="130" operator="between" text="yes">
      <formula>NOT(ISERROR(SEARCH("yes",AC7)))</formula>
    </cfRule>
    <cfRule type="containsText" dxfId="9" priority="131" operator="between" text="SENT">
      <formula>NOT(ISERROR(SEARCH("SENT",AC7)))</formula>
    </cfRule>
  </conditionalFormatting>
  <conditionalFormatting sqref="AD7">
    <cfRule type="duplicateValues" dxfId="1" priority="181"/>
  </conditionalFormatting>
  <conditionalFormatting sqref="AH7">
    <cfRule type="cellIs" dxfId="10" priority="145" operator="greaterThan">
      <formula>3</formula>
    </cfRule>
    <cfRule type="cellIs" dxfId="0" priority="151" operator="lessThan">
      <formula>3</formula>
    </cfRule>
    <cfRule type="cellIs" dxfId="14" priority="165" operator="lessThan">
      <formula>0</formula>
    </cfRule>
    <cfRule type="cellIs" dxfId="15" priority="166" operator="between">
      <formula>0</formula>
      <formula>7</formula>
    </cfRule>
    <cfRule type="containsBlanks" dxfId="2" priority="185">
      <formula>LEN(TRIM(AH7))=0</formula>
    </cfRule>
    <cfRule type="cellIs" dxfId="0" priority="186" operator="lessThan">
      <formula>3</formula>
    </cfRule>
  </conditionalFormatting>
  <conditionalFormatting sqref="E8">
    <cfRule type="duplicateValues" dxfId="1" priority="106"/>
    <cfRule type="duplicateValues" dxfId="1" priority="108"/>
    <cfRule type="duplicateValues" dxfId="1" priority="109"/>
    <cfRule type="duplicateValues" dxfId="1" priority="110"/>
    <cfRule type="duplicateValues" dxfId="1" priority="111"/>
    <cfRule type="duplicateValues" dxfId="1" priority="112"/>
    <cfRule type="duplicateValues" dxfId="1" priority="113"/>
    <cfRule type="duplicateValues" dxfId="1" priority="114"/>
    <cfRule type="duplicateValues" dxfId="1" priority="115"/>
    <cfRule type="duplicateValues" dxfId="1" priority="116"/>
    <cfRule type="duplicateValues" dxfId="1" priority="117"/>
  </conditionalFormatting>
  <conditionalFormatting sqref="K8">
    <cfRule type="cellIs" dxfId="0" priority="78" operator="lessThan">
      <formula>3</formula>
    </cfRule>
    <cfRule type="cellIs" dxfId="0" priority="79" operator="lessThan">
      <formula>0</formula>
    </cfRule>
    <cfRule type="cellIs" dxfId="4" priority="80" operator="greaterThan">
      <formula>3</formula>
    </cfRule>
    <cfRule type="cellIs" dxfId="0" priority="81" operator="lessThan">
      <formula>5</formula>
    </cfRule>
    <cfRule type="cellIs" dxfId="0" priority="82" operator="lessThan">
      <formula>4</formula>
    </cfRule>
    <cfRule type="expression" dxfId="11" priority="90">
      <formula>K8&lt;0</formula>
    </cfRule>
    <cfRule type="expression" dxfId="12" priority="91">
      <formula>AND(K8&gt;=0,K8&lt;=7)</formula>
    </cfRule>
    <cfRule type="expression" dxfId="13" priority="92">
      <formula>K8&gt;7</formula>
    </cfRule>
    <cfRule type="cellIs" dxfId="14" priority="93" operator="lessThan">
      <formula>0</formula>
    </cfRule>
    <cfRule type="cellIs" dxfId="15" priority="94" operator="between">
      <formula>0</formula>
      <formula>7</formula>
    </cfRule>
  </conditionalFormatting>
  <conditionalFormatting sqref="M8:N8">
    <cfRule type="duplicateValues" dxfId="1" priority="107"/>
  </conditionalFormatting>
  <conditionalFormatting sqref="M8">
    <cfRule type="duplicateValues" dxfId="1" priority="105"/>
  </conditionalFormatting>
  <conditionalFormatting sqref="Q8">
    <cfRule type="containsBlanks" priority="70">
      <formula>LEN(TRIM(Q8))=0</formula>
    </cfRule>
    <cfRule type="cellIs" dxfId="0" priority="71" operator="lessThan">
      <formula>4</formula>
    </cfRule>
    <cfRule type="cellIs" dxfId="4" priority="72" operator="greaterThan">
      <formula>4</formula>
    </cfRule>
    <cfRule type="cellIs" dxfId="14" priority="95" operator="lessThan">
      <formula>0</formula>
    </cfRule>
    <cfRule type="cellIs" dxfId="15" priority="96" operator="between">
      <formula>0</formula>
      <formula>7</formula>
    </cfRule>
  </conditionalFormatting>
  <conditionalFormatting sqref="S8">
    <cfRule type="duplicateValues" dxfId="1" priority="118"/>
    <cfRule type="containsBlanks" dxfId="2" priority="120">
      <formula>LEN(TRIM(S8))=0</formula>
    </cfRule>
    <cfRule type="containsText" dxfId="3" priority="121" operator="between" text="-">
      <formula>NOT(ISERROR(SEARCH("-",S8)))</formula>
    </cfRule>
  </conditionalFormatting>
  <conditionalFormatting sqref="U8">
    <cfRule type="containsBlanks" dxfId="2" priority="63">
      <formula>LEN(TRIM(U8))=0</formula>
    </cfRule>
    <cfRule type="cellIs" dxfId="4" priority="64" operator="greaterThan">
      <formula>3</formula>
    </cfRule>
    <cfRule type="cellIs" dxfId="0" priority="65" operator="lessThan">
      <formula>3</formula>
    </cfRule>
    <cfRule type="cellIs" dxfId="0" priority="66" operator="lessThan">
      <formula>5</formula>
    </cfRule>
    <cfRule type="cellIs" dxfId="14" priority="97" operator="lessThan">
      <formula>0</formula>
    </cfRule>
    <cfRule type="cellIs" dxfId="15" priority="98" operator="between">
      <formula>0</formula>
      <formula>7</formula>
    </cfRule>
  </conditionalFormatting>
  <conditionalFormatting sqref="Z8">
    <cfRule type="containsBlanks" priority="73">
      <formula>LEN(TRIM(Z8))=0</formula>
    </cfRule>
    <cfRule type="cellIs" dxfId="0" priority="74" operator="lessThan">
      <formula>5</formula>
    </cfRule>
    <cfRule type="cellIs" dxfId="0" priority="75" operator="lessThan">
      <formula>3</formula>
    </cfRule>
    <cfRule type="cellIs" dxfId="4" priority="76" operator="greaterThan">
      <formula>3</formula>
    </cfRule>
    <cfRule type="cellIs" dxfId="0" priority="77" operator="lessThan">
      <formula>0</formula>
    </cfRule>
    <cfRule type="cellIs" dxfId="14" priority="99" operator="lessThan">
      <formula>0</formula>
    </cfRule>
    <cfRule type="cellIs" dxfId="15" priority="100" operator="between">
      <formula>0</formula>
      <formula>7</formula>
    </cfRule>
  </conditionalFormatting>
  <conditionalFormatting sqref="AB8">
    <cfRule type="cellIs" dxfId="0" priority="84" operator="lessThan">
      <formula>3</formula>
    </cfRule>
    <cfRule type="cellIs" dxfId="6" priority="85" operator="greaterThan">
      <formula>2</formula>
    </cfRule>
    <cfRule type="cellIs" dxfId="0" priority="86" operator="lessThan">
      <formula>5</formula>
    </cfRule>
    <cfRule type="containsBlanks" priority="87">
      <formula>LEN(TRIM(AB8))=0</formula>
    </cfRule>
    <cfRule type="cellIs" dxfId="0" priority="88" operator="lessThan">
      <formula>0</formula>
    </cfRule>
    <cfRule type="cellIs" dxfId="14" priority="101" operator="lessThan">
      <formula>0</formula>
    </cfRule>
    <cfRule type="cellIs" dxfId="15" priority="102" operator="between">
      <formula>0</formula>
      <formula>7</formula>
    </cfRule>
    <cfRule type="cellIs" dxfId="0" priority="122" operator="lessThan">
      <formula>5</formula>
    </cfRule>
  </conditionalFormatting>
  <conditionalFormatting sqref="AC8">
    <cfRule type="containsText" dxfId="7" priority="67" operator="between" text="NO">
      <formula>NOT(ISERROR(SEARCH("NO",AC8)))</formula>
    </cfRule>
    <cfRule type="containsText" dxfId="8" priority="68" operator="between" text="yes">
      <formula>NOT(ISERROR(SEARCH("yes",AC8)))</formula>
    </cfRule>
    <cfRule type="containsText" dxfId="9" priority="69" operator="between" text="SENT">
      <formula>NOT(ISERROR(SEARCH("SENT",AC8)))</formula>
    </cfRule>
  </conditionalFormatting>
  <conditionalFormatting sqref="AD8">
    <cfRule type="duplicateValues" dxfId="1" priority="119"/>
  </conditionalFormatting>
  <conditionalFormatting sqref="AH8">
    <cfRule type="cellIs" dxfId="10" priority="83" operator="greaterThan">
      <formula>3</formula>
    </cfRule>
    <cfRule type="cellIs" dxfId="0" priority="89" operator="lessThan">
      <formula>3</formula>
    </cfRule>
    <cfRule type="cellIs" dxfId="14" priority="103" operator="lessThan">
      <formula>0</formula>
    </cfRule>
    <cfRule type="cellIs" dxfId="15" priority="104" operator="between">
      <formula>0</formula>
      <formula>7</formula>
    </cfRule>
    <cfRule type="containsBlanks" dxfId="2" priority="123">
      <formula>LEN(TRIM(AH8))=0</formula>
    </cfRule>
    <cfRule type="cellIs" dxfId="0" priority="124" operator="lessThan">
      <formula>3</formula>
    </cfRule>
  </conditionalFormatting>
  <conditionalFormatting sqref="E9">
    <cfRule type="duplicateValues" dxfId="1" priority="44"/>
    <cfRule type="duplicateValues" dxfId="1" priority="46"/>
    <cfRule type="duplicateValues" dxfId="1" priority="47"/>
    <cfRule type="duplicateValues" dxfId="1" priority="48"/>
    <cfRule type="duplicateValues" dxfId="1" priority="49"/>
    <cfRule type="duplicateValues" dxfId="1" priority="50"/>
    <cfRule type="duplicateValues" dxfId="1" priority="51"/>
    <cfRule type="duplicateValues" dxfId="1" priority="52"/>
    <cfRule type="duplicateValues" dxfId="1" priority="53"/>
    <cfRule type="duplicateValues" dxfId="1" priority="54"/>
    <cfRule type="duplicateValues" dxfId="1" priority="55"/>
  </conditionalFormatting>
  <conditionalFormatting sqref="K9">
    <cfRule type="cellIs" dxfId="0" priority="16" operator="lessThan">
      <formula>3</formula>
    </cfRule>
    <cfRule type="cellIs" dxfId="0" priority="17" operator="lessThan">
      <formula>0</formula>
    </cfRule>
    <cfRule type="cellIs" dxfId="4" priority="18" operator="greaterThan">
      <formula>3</formula>
    </cfRule>
    <cfRule type="cellIs" dxfId="0" priority="19" operator="lessThan">
      <formula>5</formula>
    </cfRule>
    <cfRule type="cellIs" dxfId="0" priority="20" operator="lessThan">
      <formula>4</formula>
    </cfRule>
    <cfRule type="expression" dxfId="11" priority="28">
      <formula>K9&lt;0</formula>
    </cfRule>
    <cfRule type="expression" dxfId="12" priority="29">
      <formula>AND(K9&gt;=0,K9&lt;=7)</formula>
    </cfRule>
    <cfRule type="expression" dxfId="13" priority="30">
      <formula>K9&gt;7</formula>
    </cfRule>
    <cfRule type="cellIs" dxfId="14" priority="31" operator="lessThan">
      <formula>0</formula>
    </cfRule>
    <cfRule type="cellIs" dxfId="15" priority="32" operator="between">
      <formula>0</formula>
      <formula>7</formula>
    </cfRule>
  </conditionalFormatting>
  <conditionalFormatting sqref="M9:N9">
    <cfRule type="duplicateValues" dxfId="1" priority="45"/>
  </conditionalFormatting>
  <conditionalFormatting sqref="M9">
    <cfRule type="duplicateValues" dxfId="1" priority="43"/>
  </conditionalFormatting>
  <conditionalFormatting sqref="Q9">
    <cfRule type="containsBlanks" priority="8">
      <formula>LEN(TRIM(Q9))=0</formula>
    </cfRule>
    <cfRule type="cellIs" dxfId="0" priority="9" operator="lessThan">
      <formula>4</formula>
    </cfRule>
    <cfRule type="cellIs" dxfId="4" priority="10" operator="greaterThan">
      <formula>4</formula>
    </cfRule>
    <cfRule type="cellIs" dxfId="14" priority="33" operator="lessThan">
      <formula>0</formula>
    </cfRule>
    <cfRule type="cellIs" dxfId="15" priority="34" operator="between">
      <formula>0</formula>
      <formula>7</formula>
    </cfRule>
  </conditionalFormatting>
  <conditionalFormatting sqref="S9">
    <cfRule type="duplicateValues" dxfId="1" priority="56"/>
    <cfRule type="containsBlanks" dxfId="2" priority="58">
      <formula>LEN(TRIM(S9))=0</formula>
    </cfRule>
    <cfRule type="containsText" dxfId="3" priority="59" operator="between" text="-">
      <formula>NOT(ISERROR(SEARCH("-",S9)))</formula>
    </cfRule>
  </conditionalFormatting>
  <conditionalFormatting sqref="U9">
    <cfRule type="containsBlanks" dxfId="2" priority="1">
      <formula>LEN(TRIM(U9))=0</formula>
    </cfRule>
    <cfRule type="cellIs" dxfId="4" priority="2" operator="greaterThan">
      <formula>3</formula>
    </cfRule>
    <cfRule type="cellIs" dxfId="0" priority="3" operator="lessThan">
      <formula>3</formula>
    </cfRule>
    <cfRule type="cellIs" dxfId="0" priority="4" operator="lessThan">
      <formula>5</formula>
    </cfRule>
    <cfRule type="cellIs" dxfId="14" priority="35" operator="lessThan">
      <formula>0</formula>
    </cfRule>
    <cfRule type="cellIs" dxfId="15" priority="36" operator="between">
      <formula>0</formula>
      <formula>7</formula>
    </cfRule>
  </conditionalFormatting>
  <conditionalFormatting sqref="Z9">
    <cfRule type="containsBlanks" priority="11">
      <formula>LEN(TRIM(Z9))=0</formula>
    </cfRule>
    <cfRule type="cellIs" dxfId="0" priority="12" operator="lessThan">
      <formula>5</formula>
    </cfRule>
    <cfRule type="cellIs" dxfId="0" priority="13" operator="lessThan">
      <formula>3</formula>
    </cfRule>
    <cfRule type="cellIs" dxfId="4" priority="14" operator="greaterThan">
      <formula>3</formula>
    </cfRule>
    <cfRule type="cellIs" dxfId="0" priority="15" operator="lessThan">
      <formula>0</formula>
    </cfRule>
    <cfRule type="cellIs" dxfId="14" priority="37" operator="lessThan">
      <formula>0</formula>
    </cfRule>
    <cfRule type="cellIs" dxfId="15" priority="38" operator="between">
      <formula>0</formula>
      <formula>7</formula>
    </cfRule>
  </conditionalFormatting>
  <conditionalFormatting sqref="AB9">
    <cfRule type="cellIs" dxfId="0" priority="22" operator="lessThan">
      <formula>3</formula>
    </cfRule>
    <cfRule type="cellIs" dxfId="6" priority="23" operator="greaterThan">
      <formula>2</formula>
    </cfRule>
    <cfRule type="cellIs" dxfId="0" priority="24" operator="lessThan">
      <formula>5</formula>
    </cfRule>
    <cfRule type="containsBlanks" priority="25">
      <formula>LEN(TRIM(AB9))=0</formula>
    </cfRule>
    <cfRule type="cellIs" dxfId="0" priority="26" operator="lessThan">
      <formula>0</formula>
    </cfRule>
    <cfRule type="cellIs" dxfId="14" priority="39" operator="lessThan">
      <formula>0</formula>
    </cfRule>
    <cfRule type="cellIs" dxfId="15" priority="40" operator="between">
      <formula>0</formula>
      <formula>7</formula>
    </cfRule>
    <cfRule type="cellIs" dxfId="0" priority="60" operator="lessThan">
      <formula>5</formula>
    </cfRule>
  </conditionalFormatting>
  <conditionalFormatting sqref="AC9">
    <cfRule type="containsText" dxfId="7" priority="5" operator="between" text="NO">
      <formula>NOT(ISERROR(SEARCH("NO",AC9)))</formula>
    </cfRule>
    <cfRule type="containsText" dxfId="8" priority="6" operator="between" text="yes">
      <formula>NOT(ISERROR(SEARCH("yes",AC9)))</formula>
    </cfRule>
    <cfRule type="containsText" dxfId="9" priority="7" operator="between" text="SENT">
      <formula>NOT(ISERROR(SEARCH("SENT",AC9)))</formula>
    </cfRule>
  </conditionalFormatting>
  <conditionalFormatting sqref="AD9">
    <cfRule type="duplicateValues" dxfId="1" priority="57"/>
  </conditionalFormatting>
  <conditionalFormatting sqref="AH9">
    <cfRule type="cellIs" dxfId="10" priority="21" operator="greaterThan">
      <formula>3</formula>
    </cfRule>
    <cfRule type="cellIs" dxfId="0" priority="27" operator="lessThan">
      <formula>3</formula>
    </cfRule>
    <cfRule type="cellIs" dxfId="14" priority="41" operator="lessThan">
      <formula>0</formula>
    </cfRule>
    <cfRule type="cellIs" dxfId="15" priority="42" operator="between">
      <formula>0</formula>
      <formula>7</formula>
    </cfRule>
    <cfRule type="containsBlanks" dxfId="2" priority="61">
      <formula>LEN(TRIM(AH9))=0</formula>
    </cfRule>
    <cfRule type="cellIs" dxfId="0" priority="62" operator="lessThan">
      <formula>3</formula>
    </cfRule>
  </conditionalFormatting>
  <conditionalFormatting sqref="E17:E1048576">
    <cfRule type="duplicateValues" dxfId="1" priority="491"/>
  </conditionalFormatting>
  <conditionalFormatting sqref="K17:K1048576">
    <cfRule type="containsBlanks" dxfId="2" priority="460">
      <formula>LEN(TRIM(K17))=0</formula>
    </cfRule>
    <cfRule type="cellIs" dxfId="4" priority="461" operator="greaterThan">
      <formula>3</formula>
    </cfRule>
    <cfRule type="cellIs" dxfId="0" priority="462" operator="lessThan">
      <formula>4</formula>
    </cfRule>
    <cfRule type="cellIs" dxfId="0" priority="463" operator="lessThan">
      <formula>3</formula>
    </cfRule>
    <cfRule type="cellIs" dxfId="0" priority="464" operator="lessThan">
      <formula>0</formula>
    </cfRule>
  </conditionalFormatting>
  <conditionalFormatting sqref="K17:K100">
    <cfRule type="cellIs" dxfId="14" priority="299" operator="lessThan">
      <formula>0</formula>
    </cfRule>
    <cfRule type="cellIs" dxfId="15" priority="300" operator="between">
      <formula>0</formula>
      <formula>7</formula>
    </cfRule>
  </conditionalFormatting>
  <conditionalFormatting sqref="K17:K1000">
    <cfRule type="expression" dxfId="11" priority="296">
      <formula>K17&lt;0</formula>
    </cfRule>
    <cfRule type="expression" dxfId="12" priority="297">
      <formula>AND(K17&gt;=0,K17&lt;=7)</formula>
    </cfRule>
    <cfRule type="expression" dxfId="13" priority="298">
      <formula>K17&gt;7</formula>
    </cfRule>
  </conditionalFormatting>
  <conditionalFormatting sqref="Q17:Q100">
    <cfRule type="cellIs" dxfId="14" priority="301" operator="lessThan">
      <formula>0</formula>
    </cfRule>
    <cfRule type="cellIs" dxfId="15" priority="302" operator="between">
      <formula>0</formula>
      <formula>7</formula>
    </cfRule>
  </conditionalFormatting>
  <conditionalFormatting sqref="S17:S1048576">
    <cfRule type="containsBlanks" dxfId="2" priority="271">
      <formula>LEN(TRIM(S17))=0</formula>
    </cfRule>
    <cfRule type="containsText" dxfId="3" priority="272" operator="between" text="-">
      <formula>NOT(ISERROR(SEARCH("-",S17)))</formula>
    </cfRule>
  </conditionalFormatting>
  <conditionalFormatting sqref="U17:U1048576">
    <cfRule type="containsBlanks" dxfId="2" priority="249">
      <formula>LEN(TRIM(U17))=0</formula>
    </cfRule>
  </conditionalFormatting>
  <conditionalFormatting sqref="U17:U100">
    <cfRule type="cellIs" dxfId="14" priority="303" operator="lessThan">
      <formula>0</formula>
    </cfRule>
    <cfRule type="cellIs" dxfId="15" priority="304" operator="between">
      <formula>0</formula>
      <formula>7</formula>
    </cfRule>
  </conditionalFormatting>
  <conditionalFormatting sqref="Z17:Z1048576">
    <cfRule type="containsBlanks" dxfId="2" priority="459">
      <formula>LEN(TRIM(Z17))=0</formula>
    </cfRule>
    <cfRule type="cellIs" dxfId="0" priority="466" operator="lessThan">
      <formula>5</formula>
    </cfRule>
    <cfRule type="cellIs" dxfId="0" priority="467" operator="lessThan">
      <formula>3</formula>
    </cfRule>
    <cfRule type="cellIs" dxfId="0" priority="468" operator="lessThan">
      <formula>0</formula>
    </cfRule>
    <cfRule type="containsBlanks" dxfId="2" priority="480">
      <formula>LEN(TRIM(Z17))=0</formula>
    </cfRule>
    <cfRule type="cellIs" dxfId="4" priority="481" operator="greaterThan">
      <formula>3</formula>
    </cfRule>
  </conditionalFormatting>
  <conditionalFormatting sqref="Z17:Z100">
    <cfRule type="cellIs" dxfId="14" priority="305" operator="lessThan">
      <formula>0</formula>
    </cfRule>
    <cfRule type="cellIs" dxfId="15" priority="306" operator="between">
      <formula>0</formula>
      <formula>7</formula>
    </cfRule>
  </conditionalFormatting>
  <conditionalFormatting sqref="AB4:AB5">
    <cfRule type="cellIs" dxfId="0" priority="290" operator="lessThan">
      <formula>5</formula>
    </cfRule>
    <cfRule type="cellIs" dxfId="0" priority="292" operator="lessThan">
      <formula>0</formula>
    </cfRule>
  </conditionalFormatting>
  <conditionalFormatting sqref="AB17:AB1048576">
    <cfRule type="containsBlanks" dxfId="2" priority="469">
      <formula>LEN(TRIM(AB17))=0</formula>
    </cfRule>
    <cfRule type="cellIs" dxfId="0" priority="477" operator="lessThan">
      <formula>3</formula>
    </cfRule>
    <cfRule type="cellIs" dxfId="4" priority="478" operator="greaterThan">
      <formula>3</formula>
    </cfRule>
    <cfRule type="cellIs" dxfId="0" priority="479" operator="lessThan">
      <formula>5</formula>
    </cfRule>
  </conditionalFormatting>
  <conditionalFormatting sqref="AB17:AB100">
    <cfRule type="cellIs" dxfId="14" priority="307" operator="lessThan">
      <formula>0</formula>
    </cfRule>
    <cfRule type="cellIs" dxfId="15" priority="308" operator="between">
      <formula>0</formula>
      <formula>7</formula>
    </cfRule>
  </conditionalFormatting>
  <conditionalFormatting sqref="AH17:AH1048576">
    <cfRule type="cellIs" dxfId="10" priority="286" operator="greaterThan">
      <formula>3</formula>
    </cfRule>
    <cfRule type="containsBlanks" dxfId="2" priority="294">
      <formula>LEN(TRIM(AH17))=0</formula>
    </cfRule>
  </conditionalFormatting>
  <conditionalFormatting sqref="AH17:AH100">
    <cfRule type="cellIs" dxfId="14" priority="309" operator="lessThan">
      <formula>0</formula>
    </cfRule>
    <cfRule type="cellIs" dxfId="15" priority="310" operator="between">
      <formula>0</formula>
      <formula>7</formula>
    </cfRule>
  </conditionalFormatting>
  <conditionalFormatting sqref="E1 E4:E5 E17:E1048576">
    <cfRule type="duplicateValues" dxfId="1" priority="465"/>
    <cfRule type="duplicateValues" dxfId="1" priority="483"/>
    <cfRule type="duplicateValues" dxfId="1" priority="484"/>
    <cfRule type="duplicateValues" dxfId="1" priority="485"/>
    <cfRule type="duplicateValues" dxfId="1" priority="486"/>
    <cfRule type="duplicateValues" dxfId="1" priority="487"/>
    <cfRule type="duplicateValues" dxfId="1" priority="488"/>
    <cfRule type="duplicateValues" dxfId="1" priority="489"/>
    <cfRule type="duplicateValues" dxfId="1" priority="490"/>
  </conditionalFormatting>
  <conditionalFormatting sqref="K1 K4:K5">
    <cfRule type="cellIs" dxfId="0" priority="281" operator="lessThan">
      <formula>3</formula>
    </cfRule>
    <cfRule type="cellIs" dxfId="0" priority="282" operator="lessThan">
      <formula>0</formula>
    </cfRule>
    <cfRule type="cellIs" dxfId="4" priority="283" operator="greaterThan">
      <formula>3</formula>
    </cfRule>
    <cfRule type="cellIs" dxfId="0" priority="284" operator="lessThan">
      <formula>5</formula>
    </cfRule>
    <cfRule type="cellIs" dxfId="0" priority="285" operator="lessThan">
      <formula>4</formula>
    </cfRule>
  </conditionalFormatting>
  <conditionalFormatting sqref="M1 M4:M5 M17:M1048576">
    <cfRule type="duplicateValues" dxfId="1" priority="458"/>
  </conditionalFormatting>
  <conditionalFormatting sqref="M1:N1 M4:N5 M17:N1048576">
    <cfRule type="duplicateValues" dxfId="1" priority="492"/>
  </conditionalFormatting>
  <conditionalFormatting sqref="Q1 Q4:Q5 Q17:Q1048576">
    <cfRule type="containsBlanks" priority="273">
      <formula>LEN(TRIM(Q1))=0</formula>
    </cfRule>
    <cfRule type="cellIs" dxfId="0" priority="274" operator="lessThan">
      <formula>4</formula>
    </cfRule>
    <cfRule type="cellIs" dxfId="4" priority="275" operator="greaterThan">
      <formula>4</formula>
    </cfRule>
  </conditionalFormatting>
  <conditionalFormatting sqref="S1 S4:S5 S17:S1048576">
    <cfRule type="duplicateValues" dxfId="1" priority="493"/>
  </conditionalFormatting>
  <conditionalFormatting sqref="S4:S5 S1">
    <cfRule type="containsBlanks" dxfId="2" priority="455">
      <formula>LEN(TRIM(S1))=0</formula>
    </cfRule>
    <cfRule type="containsText" dxfId="3" priority="456" operator="between" text="-">
      <formula>NOT(ISERROR(SEARCH("-",S1)))</formula>
    </cfRule>
  </conditionalFormatting>
  <conditionalFormatting sqref="U1 U4:U5 U17:U1048576">
    <cfRule type="cellIs" dxfId="0" priority="252" operator="lessThan">
      <formula>5</formula>
    </cfRule>
  </conditionalFormatting>
  <conditionalFormatting sqref="U4:U5 U17:U1048576 U1">
    <cfRule type="cellIs" dxfId="4" priority="250" operator="greaterThan">
      <formula>3</formula>
    </cfRule>
    <cfRule type="cellIs" dxfId="0" priority="251" operator="lessThan">
      <formula>3</formula>
    </cfRule>
  </conditionalFormatting>
  <conditionalFormatting sqref="Z1 Z4:Z5 Z17:Z1048576">
    <cfRule type="containsBlanks" priority="276">
      <formula>LEN(TRIM(Z1))=0</formula>
    </cfRule>
  </conditionalFormatting>
  <conditionalFormatting sqref="Z1 Z4:Z5">
    <cfRule type="cellIs" dxfId="0" priority="277" operator="lessThan">
      <formula>5</formula>
    </cfRule>
    <cfRule type="cellIs" dxfId="0" priority="278" operator="lessThan">
      <formula>3</formula>
    </cfRule>
    <cfRule type="cellIs" dxfId="4" priority="279" operator="greaterThan">
      <formula>3</formula>
    </cfRule>
    <cfRule type="cellIs" dxfId="0" priority="280" operator="lessThan">
      <formula>0</formula>
    </cfRule>
  </conditionalFormatting>
  <conditionalFormatting sqref="AB17:AB1048576 AB1 AB4:AB5">
    <cfRule type="cellIs" dxfId="0" priority="482" operator="lessThan">
      <formula>1</formula>
    </cfRule>
  </conditionalFormatting>
  <conditionalFormatting sqref="AB17:AB1048576 AB1">
    <cfRule type="cellIs" dxfId="0" priority="470" operator="lessThan">
      <formula>0</formula>
    </cfRule>
  </conditionalFormatting>
  <conditionalFormatting sqref="AB1 AB4:AB5 AB17:AB1048576">
    <cfRule type="cellIs" dxfId="0" priority="288" operator="lessThan">
      <formula>3</formula>
    </cfRule>
    <cfRule type="cellIs" dxfId="6" priority="289" operator="greaterThan">
      <formula>2</formula>
    </cfRule>
  </conditionalFormatting>
  <conditionalFormatting sqref="AC1 AC4:AC5 AC17:AC1048576">
    <cfRule type="containsText" dxfId="7" priority="253" operator="between" text="NO">
      <formula>NOT(ISERROR(SEARCH("NO",AC1)))</formula>
    </cfRule>
    <cfRule type="containsText" dxfId="8" priority="254" operator="between" text="yes">
      <formula>NOT(ISERROR(SEARCH("yes",AC1)))</formula>
    </cfRule>
    <cfRule type="containsText" dxfId="9" priority="255" operator="between" text="SENT">
      <formula>NOT(ISERROR(SEARCH("SENT",AC1)))</formula>
    </cfRule>
  </conditionalFormatting>
  <conditionalFormatting sqref="AD1 AD4:AD5 AD17:AD1048576">
    <cfRule type="duplicateValues" dxfId="1" priority="494"/>
  </conditionalFormatting>
  <conditionalFormatting sqref="AH1 AH5">
    <cfRule type="containsBlanks" dxfId="2" priority="475">
      <formula>LEN(TRIM(AH1))=0</formula>
    </cfRule>
    <cfRule type="cellIs" dxfId="0" priority="476" operator="lessThan">
      <formula>3</formula>
    </cfRule>
  </conditionalFormatting>
  <conditionalFormatting sqref="AH5 AH17:AH1048576 AH1">
    <cfRule type="cellIs" dxfId="0" priority="295" operator="lessThan">
      <formula>3</formula>
    </cfRule>
  </conditionalFormatting>
  <conditionalFormatting sqref="AB17:AB1048576 K17:K1048576 AB4:AB5">
    <cfRule type="cellIs" dxfId="0" priority="471" operator="lessThan">
      <formula>5</formula>
    </cfRule>
  </conditionalFormatting>
  <conditionalFormatting sqref="AB4:AB5 AB17:AB1048576">
    <cfRule type="containsBlanks" priority="291">
      <formula>LEN(TRIM(AB4))=0</formula>
    </cfRule>
  </conditionalFormatting>
  <pageMargins left="0" right="0" top="0" bottom="0" header="0.3" footer="0.3"/>
  <pageSetup paperSize="9" scale="13" fitToHeight="0" orientation="landscape"/>
  <headerFooter differentOddEven="1">
    <oddHeader>&amp;L&amp;"Arial"&amp;1 &amp;K000000#</oddHeader>
    <oddFooter>&amp;L&amp;"Arial"&amp;10 &amp;K000000#Saudi Aramco: Company General Use&amp;CSaudi Aramco: Company General Use</oddFooter>
    <evenHeader>&amp;L&amp;"Arial"&amp;1 &amp;K000000#</evenHeader>
    <evenFooter>&amp;L&amp;"Arial"&amp;10 &amp;K000000#Saudi Aramco: Company General Use&amp;CSaudi Aramco: Company General Use</even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92D050"/>
    <pageSetUpPr fitToPage="1"/>
  </sheetPr>
  <dimension ref="A1:Q100"/>
  <sheetViews>
    <sheetView showGridLines="0" topLeftCell="J1" workbookViewId="0">
      <selection activeCell="E25" sqref="$A25:$XFD25"/>
    </sheetView>
  </sheetViews>
  <sheetFormatPr defaultColWidth="9" defaultRowHeight="14.5"/>
  <cols>
    <col min="1" max="1" width="6.45454545454545" style="158" customWidth="1"/>
    <col min="2" max="2" width="12" style="158" customWidth="1"/>
    <col min="3" max="5" width="28" style="158" customWidth="1"/>
    <col min="6" max="6" width="24" style="158" customWidth="1"/>
    <col min="7" max="12" width="28" style="158" customWidth="1"/>
    <col min="13" max="13" width="24" style="158" customWidth="1"/>
    <col min="14" max="14" width="26" style="158" customWidth="1"/>
    <col min="15" max="15" width="27" style="158" customWidth="1"/>
    <col min="16" max="16" width="12" style="158" customWidth="1"/>
    <col min="17" max="17" width="18" style="158" customWidth="1"/>
    <col min="18" max="18" width="9" style="158" customWidth="1"/>
    <col min="19" max="16384" width="9" style="158"/>
  </cols>
  <sheetData>
    <row r="1" spans="1:17">
      <c r="A1" s="318" t="s">
        <v>129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20"/>
      <c r="Q1" s="321"/>
    </row>
    <row r="2" ht="50" customHeight="1" spans="1:17">
      <c r="A2" s="293"/>
      <c r="B2" s="322"/>
      <c r="C2" s="322"/>
      <c r="D2" s="322"/>
      <c r="E2" s="322"/>
      <c r="F2" s="322"/>
      <c r="G2" s="322"/>
      <c r="H2" s="322"/>
      <c r="I2" s="322"/>
      <c r="J2" s="322"/>
      <c r="K2" s="322"/>
      <c r="L2" s="322"/>
      <c r="M2" s="322"/>
      <c r="N2" s="322"/>
      <c r="O2" s="322"/>
      <c r="P2" s="323"/>
      <c r="Q2" s="293"/>
    </row>
    <row r="3" ht="19.75" spans="1:17">
      <c r="A3" s="324" t="s">
        <v>1</v>
      </c>
      <c r="B3" s="325" t="s">
        <v>2</v>
      </c>
      <c r="C3" s="325" t="s">
        <v>3</v>
      </c>
      <c r="D3" s="326" t="s">
        <v>130</v>
      </c>
      <c r="E3" s="327"/>
      <c r="F3" s="327"/>
      <c r="G3" s="327"/>
      <c r="H3" s="327"/>
      <c r="I3" s="327"/>
      <c r="J3" s="327"/>
      <c r="K3" s="328"/>
      <c r="L3" s="329" t="s">
        <v>6</v>
      </c>
      <c r="M3" s="274"/>
      <c r="N3" s="274"/>
      <c r="O3" s="274"/>
      <c r="P3" s="275"/>
      <c r="Q3" s="330"/>
    </row>
    <row r="4" s="314" customFormat="1" ht="43.5" spans="1:17">
      <c r="A4" s="331"/>
      <c r="B4" s="331"/>
      <c r="C4" s="331"/>
      <c r="D4" s="332" t="s">
        <v>131</v>
      </c>
      <c r="E4" s="332" t="s">
        <v>132</v>
      </c>
      <c r="F4" s="332" t="s">
        <v>10</v>
      </c>
      <c r="G4" s="332" t="s">
        <v>133</v>
      </c>
      <c r="H4" s="332" t="s">
        <v>134</v>
      </c>
      <c r="I4" s="332" t="s">
        <v>135</v>
      </c>
      <c r="J4" s="332" t="s">
        <v>136</v>
      </c>
      <c r="K4" s="332" t="s">
        <v>137</v>
      </c>
      <c r="L4" s="332" t="s">
        <v>35</v>
      </c>
      <c r="M4" s="332" t="s">
        <v>36</v>
      </c>
      <c r="N4" s="332" t="s">
        <v>37</v>
      </c>
      <c r="O4" s="333" t="s">
        <v>138</v>
      </c>
      <c r="P4" s="70" t="s">
        <v>139</v>
      </c>
      <c r="Q4" s="70" t="s">
        <v>140</v>
      </c>
    </row>
    <row r="5" s="348" customFormat="1" spans="1:17">
      <c r="A5" s="349">
        <v>1</v>
      </c>
      <c r="B5" s="349" t="s">
        <v>41</v>
      </c>
      <c r="C5" s="344" t="s">
        <v>42</v>
      </c>
      <c r="D5" s="349" t="s">
        <v>141</v>
      </c>
      <c r="E5" s="349">
        <v>24081811</v>
      </c>
      <c r="F5" s="349" t="s">
        <v>142</v>
      </c>
      <c r="G5" s="349" t="s">
        <v>143</v>
      </c>
      <c r="H5" s="349">
        <v>41773</v>
      </c>
      <c r="I5" s="350">
        <v>46008</v>
      </c>
      <c r="J5" s="351">
        <v>46189</v>
      </c>
      <c r="K5" s="349">
        <f ca="1" t="shared" ref="K5:K12" si="0">J5-TODAY()</f>
        <v>34</v>
      </c>
      <c r="L5" s="349" t="s">
        <v>144</v>
      </c>
      <c r="M5" s="351">
        <v>46096</v>
      </c>
      <c r="N5" s="351">
        <v>46187</v>
      </c>
      <c r="O5" s="349">
        <f ca="1" t="shared" ref="O5:O19" si="1">N5-TODAY()</f>
        <v>32</v>
      </c>
      <c r="P5" s="352"/>
      <c r="Q5" s="353"/>
    </row>
    <row r="6" s="315" customFormat="1" spans="1:17">
      <c r="A6" s="337">
        <v>2</v>
      </c>
      <c r="B6" s="294" t="s">
        <v>41</v>
      </c>
      <c r="C6" s="344" t="s">
        <v>42</v>
      </c>
      <c r="D6" s="296" t="s">
        <v>145</v>
      </c>
      <c r="E6" s="296" t="s">
        <v>146</v>
      </c>
      <c r="F6" s="296" t="s">
        <v>147</v>
      </c>
      <c r="G6" s="296" t="s">
        <v>148</v>
      </c>
      <c r="H6" s="388" t="s">
        <v>149</v>
      </c>
      <c r="I6" s="298">
        <v>46098</v>
      </c>
      <c r="J6" s="338">
        <v>46281</v>
      </c>
      <c r="K6" s="296">
        <f ca="1" t="shared" si="0"/>
        <v>126</v>
      </c>
      <c r="L6" s="296" t="s">
        <v>150</v>
      </c>
      <c r="M6" s="338">
        <v>46104</v>
      </c>
      <c r="N6" s="338">
        <v>46195</v>
      </c>
      <c r="O6" s="306">
        <f ca="1" t="shared" si="1"/>
        <v>40</v>
      </c>
      <c r="P6" s="339"/>
      <c r="Q6" s="340"/>
    </row>
    <row r="7" s="315" customFormat="1" spans="1:17">
      <c r="A7" s="337">
        <v>3</v>
      </c>
      <c r="B7" s="294" t="s">
        <v>41</v>
      </c>
      <c r="C7" s="344" t="s">
        <v>42</v>
      </c>
      <c r="D7" s="296" t="s">
        <v>145</v>
      </c>
      <c r="E7" s="296" t="s">
        <v>151</v>
      </c>
      <c r="F7" s="296" t="s">
        <v>147</v>
      </c>
      <c r="G7" s="296" t="s">
        <v>148</v>
      </c>
      <c r="H7" s="388" t="s">
        <v>152</v>
      </c>
      <c r="I7" s="298">
        <v>46098</v>
      </c>
      <c r="J7" s="338">
        <v>46281</v>
      </c>
      <c r="K7" s="296">
        <f ca="1" t="shared" si="0"/>
        <v>126</v>
      </c>
      <c r="L7" s="296" t="s">
        <v>153</v>
      </c>
      <c r="M7" s="338">
        <v>46104</v>
      </c>
      <c r="N7" s="338">
        <v>46195</v>
      </c>
      <c r="O7" s="306">
        <f ca="1" t="shared" si="1"/>
        <v>40</v>
      </c>
      <c r="P7" s="339"/>
      <c r="Q7" s="340"/>
    </row>
    <row r="8" s="315" customFormat="1" spans="1:17">
      <c r="A8" s="337">
        <v>4</v>
      </c>
      <c r="B8" s="294" t="s">
        <v>41</v>
      </c>
      <c r="C8" s="344" t="s">
        <v>42</v>
      </c>
      <c r="D8" s="296" t="s">
        <v>154</v>
      </c>
      <c r="E8" s="296">
        <v>202511234</v>
      </c>
      <c r="F8" s="296" t="s">
        <v>155</v>
      </c>
      <c r="G8" s="296" t="s">
        <v>148</v>
      </c>
      <c r="H8" s="388" t="s">
        <v>156</v>
      </c>
      <c r="I8" s="298">
        <v>46098</v>
      </c>
      <c r="J8" s="338">
        <v>46281</v>
      </c>
      <c r="K8" s="296">
        <f ca="1" t="shared" si="0"/>
        <v>126</v>
      </c>
      <c r="L8" s="296" t="s">
        <v>157</v>
      </c>
      <c r="M8" s="338">
        <v>46104</v>
      </c>
      <c r="N8" s="338">
        <v>46195</v>
      </c>
      <c r="O8" s="306">
        <f ca="1" t="shared" si="1"/>
        <v>40</v>
      </c>
      <c r="P8" s="339"/>
      <c r="Q8" s="340"/>
    </row>
    <row r="9" s="315" customFormat="1" spans="1:17">
      <c r="A9" s="337">
        <v>5</v>
      </c>
      <c r="B9" s="294" t="s">
        <v>41</v>
      </c>
      <c r="C9" s="344" t="s">
        <v>42</v>
      </c>
      <c r="D9" s="296" t="s">
        <v>154</v>
      </c>
      <c r="E9" s="296">
        <v>202508204</v>
      </c>
      <c r="F9" s="296" t="s">
        <v>155</v>
      </c>
      <c r="G9" s="296" t="s">
        <v>148</v>
      </c>
      <c r="H9" s="388" t="s">
        <v>158</v>
      </c>
      <c r="I9" s="298">
        <v>46098</v>
      </c>
      <c r="J9" s="338">
        <v>46281</v>
      </c>
      <c r="K9" s="296">
        <f ca="1" t="shared" si="0"/>
        <v>126</v>
      </c>
      <c r="L9" s="296" t="s">
        <v>159</v>
      </c>
      <c r="M9" s="338">
        <v>46104</v>
      </c>
      <c r="N9" s="338">
        <v>46195</v>
      </c>
      <c r="O9" s="306">
        <f ca="1" t="shared" si="1"/>
        <v>40</v>
      </c>
      <c r="P9" s="339"/>
      <c r="Q9" s="340"/>
    </row>
    <row r="10" s="315" customFormat="1" spans="1:17">
      <c r="A10" s="337">
        <v>6</v>
      </c>
      <c r="B10" s="294" t="s">
        <v>41</v>
      </c>
      <c r="C10" s="344" t="s">
        <v>42</v>
      </c>
      <c r="D10" s="296" t="s">
        <v>154</v>
      </c>
      <c r="E10" s="296">
        <v>202508120</v>
      </c>
      <c r="F10" s="296" t="s">
        <v>155</v>
      </c>
      <c r="G10" s="296" t="s">
        <v>148</v>
      </c>
      <c r="H10" s="388" t="s">
        <v>160</v>
      </c>
      <c r="I10" s="298">
        <v>46098</v>
      </c>
      <c r="J10" s="338">
        <v>46281</v>
      </c>
      <c r="K10" s="296">
        <f ca="1" t="shared" si="0"/>
        <v>126</v>
      </c>
      <c r="L10" s="296" t="s">
        <v>161</v>
      </c>
      <c r="M10" s="338">
        <v>46104</v>
      </c>
      <c r="N10" s="338">
        <v>46195</v>
      </c>
      <c r="O10" s="306">
        <f ca="1" t="shared" si="1"/>
        <v>40</v>
      </c>
      <c r="P10" s="339"/>
      <c r="Q10" s="340"/>
    </row>
    <row r="11" s="315" customFormat="1" spans="1:17">
      <c r="A11" s="337">
        <v>7</v>
      </c>
      <c r="B11" s="294" t="s">
        <v>41</v>
      </c>
      <c r="C11" s="344" t="s">
        <v>42</v>
      </c>
      <c r="D11" s="296" t="s">
        <v>154</v>
      </c>
      <c r="E11" s="296">
        <v>202511328</v>
      </c>
      <c r="F11" s="296" t="s">
        <v>155</v>
      </c>
      <c r="G11" s="296" t="s">
        <v>148</v>
      </c>
      <c r="H11" s="388" t="s">
        <v>162</v>
      </c>
      <c r="I11" s="298">
        <v>46098</v>
      </c>
      <c r="J11" s="338">
        <v>46281</v>
      </c>
      <c r="K11" s="296">
        <f ca="1" t="shared" si="0"/>
        <v>126</v>
      </c>
      <c r="L11" s="296" t="s">
        <v>163</v>
      </c>
      <c r="M11" s="338">
        <v>46104</v>
      </c>
      <c r="N11" s="338">
        <v>46195</v>
      </c>
      <c r="O11" s="306">
        <f ca="1" t="shared" si="1"/>
        <v>40</v>
      </c>
      <c r="P11" s="339"/>
      <c r="Q11" s="340"/>
    </row>
    <row r="12" s="315" customFormat="1" spans="1:17">
      <c r="A12" s="337">
        <v>8</v>
      </c>
      <c r="B12" s="294" t="s">
        <v>41</v>
      </c>
      <c r="C12" s="344" t="s">
        <v>42</v>
      </c>
      <c r="D12" s="296" t="s">
        <v>154</v>
      </c>
      <c r="E12" s="296" t="s">
        <v>164</v>
      </c>
      <c r="F12" s="296" t="s">
        <v>155</v>
      </c>
      <c r="G12" s="296" t="s">
        <v>148</v>
      </c>
      <c r="H12" s="388" t="s">
        <v>165</v>
      </c>
      <c r="I12" s="298">
        <v>46098</v>
      </c>
      <c r="J12" s="338">
        <v>46281</v>
      </c>
      <c r="K12" s="296">
        <f ca="1" t="shared" si="0"/>
        <v>126</v>
      </c>
      <c r="L12" s="296" t="s">
        <v>166</v>
      </c>
      <c r="M12" s="338">
        <v>46104</v>
      </c>
      <c r="N12" s="338">
        <v>46195</v>
      </c>
      <c r="O12" s="306">
        <f ca="1" t="shared" si="1"/>
        <v>40</v>
      </c>
      <c r="P12" s="339"/>
      <c r="Q12" s="340"/>
    </row>
    <row r="13" s="315" customFormat="1" spans="1:17">
      <c r="A13" s="337">
        <v>9</v>
      </c>
      <c r="B13" s="294" t="s">
        <v>41</v>
      </c>
      <c r="C13" s="344" t="s">
        <v>42</v>
      </c>
      <c r="D13" s="296" t="s">
        <v>167</v>
      </c>
      <c r="E13" s="296" t="s">
        <v>168</v>
      </c>
      <c r="F13" s="296" t="s">
        <v>169</v>
      </c>
      <c r="G13" s="296" t="s">
        <v>170</v>
      </c>
      <c r="H13" s="296" t="s">
        <v>170</v>
      </c>
      <c r="I13" s="298" t="s">
        <v>170</v>
      </c>
      <c r="J13" s="338" t="s">
        <v>170</v>
      </c>
      <c r="K13" s="296"/>
      <c r="L13" s="296" t="s">
        <v>171</v>
      </c>
      <c r="M13" s="338">
        <v>46113</v>
      </c>
      <c r="N13" s="338">
        <v>46568</v>
      </c>
      <c r="O13" s="306">
        <f ca="1" t="shared" si="1"/>
        <v>413</v>
      </c>
      <c r="P13" s="339"/>
      <c r="Q13" s="340"/>
    </row>
    <row r="14" s="315" customFormat="1" spans="1:17">
      <c r="A14" s="337">
        <v>10</v>
      </c>
      <c r="B14" s="294" t="s">
        <v>41</v>
      </c>
      <c r="C14" s="344" t="s">
        <v>42</v>
      </c>
      <c r="D14" s="296" t="s">
        <v>172</v>
      </c>
      <c r="E14" s="296" t="s">
        <v>173</v>
      </c>
      <c r="F14" s="296" t="s">
        <v>174</v>
      </c>
      <c r="G14" s="296" t="s">
        <v>170</v>
      </c>
      <c r="H14" s="296" t="s">
        <v>170</v>
      </c>
      <c r="I14" s="298" t="s">
        <v>170</v>
      </c>
      <c r="J14" s="338" t="s">
        <v>170</v>
      </c>
      <c r="K14" s="296"/>
      <c r="L14" s="296" t="s">
        <v>175</v>
      </c>
      <c r="M14" s="338">
        <v>46113</v>
      </c>
      <c r="N14" s="338">
        <v>46568</v>
      </c>
      <c r="O14" s="306">
        <f ca="1" t="shared" si="1"/>
        <v>413</v>
      </c>
      <c r="P14" s="339"/>
      <c r="Q14" s="340"/>
    </row>
    <row r="15" s="315" customFormat="1" spans="1:17">
      <c r="A15" s="337">
        <v>11</v>
      </c>
      <c r="B15" s="294" t="s">
        <v>41</v>
      </c>
      <c r="C15" s="344" t="s">
        <v>42</v>
      </c>
      <c r="D15" s="296" t="s">
        <v>172</v>
      </c>
      <c r="E15" s="296" t="s">
        <v>176</v>
      </c>
      <c r="F15" s="296" t="s">
        <v>177</v>
      </c>
      <c r="G15" s="296" t="s">
        <v>170</v>
      </c>
      <c r="H15" s="296" t="s">
        <v>170</v>
      </c>
      <c r="I15" s="298" t="s">
        <v>170</v>
      </c>
      <c r="J15" s="338" t="s">
        <v>170</v>
      </c>
      <c r="K15" s="296"/>
      <c r="L15" s="296" t="s">
        <v>178</v>
      </c>
      <c r="M15" s="338">
        <v>46113</v>
      </c>
      <c r="N15" s="338">
        <v>46568</v>
      </c>
      <c r="O15" s="306">
        <f ca="1" t="shared" si="1"/>
        <v>413</v>
      </c>
      <c r="P15" s="339"/>
      <c r="Q15" s="340"/>
    </row>
    <row r="16" s="315" customFormat="1" spans="1:17">
      <c r="A16" s="337">
        <v>12</v>
      </c>
      <c r="B16" s="294" t="s">
        <v>41</v>
      </c>
      <c r="C16" s="344" t="s">
        <v>42</v>
      </c>
      <c r="D16" s="296" t="s">
        <v>167</v>
      </c>
      <c r="E16" s="296" t="s">
        <v>179</v>
      </c>
      <c r="F16" s="296" t="s">
        <v>180</v>
      </c>
      <c r="G16" s="296" t="s">
        <v>170</v>
      </c>
      <c r="H16" s="296" t="s">
        <v>170</v>
      </c>
      <c r="I16" s="298" t="s">
        <v>170</v>
      </c>
      <c r="J16" s="338" t="s">
        <v>170</v>
      </c>
      <c r="K16" s="296"/>
      <c r="L16" s="296" t="s">
        <v>181</v>
      </c>
      <c r="M16" s="338">
        <v>46127</v>
      </c>
      <c r="N16" s="338">
        <v>46217</v>
      </c>
      <c r="O16" s="306">
        <f ca="1" t="shared" si="1"/>
        <v>62</v>
      </c>
      <c r="P16" s="339"/>
      <c r="Q16" s="340"/>
    </row>
    <row r="17" s="315" customFormat="1" spans="1:17">
      <c r="A17" s="337">
        <v>13</v>
      </c>
      <c r="B17" s="294" t="s">
        <v>41</v>
      </c>
      <c r="C17" s="344" t="s">
        <v>42</v>
      </c>
      <c r="D17" s="296" t="s">
        <v>167</v>
      </c>
      <c r="E17" s="296" t="s">
        <v>182</v>
      </c>
      <c r="F17" s="296" t="s">
        <v>183</v>
      </c>
      <c r="G17" s="296" t="s">
        <v>170</v>
      </c>
      <c r="H17" s="296" t="s">
        <v>170</v>
      </c>
      <c r="I17" s="298" t="s">
        <v>170</v>
      </c>
      <c r="J17" s="338" t="s">
        <v>170</v>
      </c>
      <c r="K17" s="296"/>
      <c r="L17" s="296" t="s">
        <v>184</v>
      </c>
      <c r="M17" s="338">
        <v>46127</v>
      </c>
      <c r="N17" s="338">
        <v>46217</v>
      </c>
      <c r="O17" s="306">
        <f ca="1" t="shared" si="1"/>
        <v>62</v>
      </c>
      <c r="P17" s="339"/>
      <c r="Q17" s="340"/>
    </row>
    <row r="18" s="315" customFormat="1" spans="1:17">
      <c r="A18" s="337">
        <v>14</v>
      </c>
      <c r="B18" s="294" t="s">
        <v>41</v>
      </c>
      <c r="C18" s="344" t="s">
        <v>42</v>
      </c>
      <c r="D18" s="296" t="s">
        <v>185</v>
      </c>
      <c r="E18" s="296" t="s">
        <v>186</v>
      </c>
      <c r="F18" s="296" t="s">
        <v>187</v>
      </c>
      <c r="G18" s="296" t="s">
        <v>148</v>
      </c>
      <c r="H18" s="388" t="s">
        <v>188</v>
      </c>
      <c r="I18" s="298">
        <v>46085</v>
      </c>
      <c r="J18" s="338">
        <v>46261</v>
      </c>
      <c r="K18" s="296">
        <f ca="1">J18-TODAY()</f>
        <v>106</v>
      </c>
      <c r="L18" s="296" t="s">
        <v>189</v>
      </c>
      <c r="M18" s="338">
        <v>46138</v>
      </c>
      <c r="N18" s="338">
        <v>46228</v>
      </c>
      <c r="O18" s="306">
        <f ca="1" t="shared" si="1"/>
        <v>73</v>
      </c>
      <c r="P18" s="339"/>
      <c r="Q18" s="340"/>
    </row>
    <row r="19" s="315" customFormat="1" spans="1:17">
      <c r="A19" s="337">
        <v>15</v>
      </c>
      <c r="B19" s="294" t="s">
        <v>41</v>
      </c>
      <c r="C19" s="344" t="s">
        <v>42</v>
      </c>
      <c r="D19" s="296" t="s">
        <v>185</v>
      </c>
      <c r="E19" s="296" t="s">
        <v>190</v>
      </c>
      <c r="F19" s="296" t="s">
        <v>187</v>
      </c>
      <c r="G19" s="296" t="s">
        <v>148</v>
      </c>
      <c r="H19" s="388" t="s">
        <v>191</v>
      </c>
      <c r="I19" s="298">
        <v>46081</v>
      </c>
      <c r="J19" s="338">
        <v>46261</v>
      </c>
      <c r="K19" s="296">
        <f ca="1">J19-TODAY()</f>
        <v>106</v>
      </c>
      <c r="L19" s="296" t="s">
        <v>192</v>
      </c>
      <c r="M19" s="338">
        <v>46140</v>
      </c>
      <c r="N19" s="338">
        <v>46229</v>
      </c>
      <c r="O19" s="306">
        <f ca="1" t="shared" si="1"/>
        <v>74</v>
      </c>
      <c r="P19" s="339"/>
      <c r="Q19" s="340"/>
    </row>
    <row r="20" s="316" customFormat="1" spans="1:17">
      <c r="A20" s="337">
        <v>16</v>
      </c>
      <c r="B20" s="294" t="s">
        <v>41</v>
      </c>
      <c r="C20" s="296" t="s">
        <v>42</v>
      </c>
      <c r="D20" s="296" t="s">
        <v>193</v>
      </c>
      <c r="E20" s="296">
        <v>19010909</v>
      </c>
      <c r="F20" s="296" t="s">
        <v>194</v>
      </c>
      <c r="G20" s="296" t="s">
        <v>148</v>
      </c>
      <c r="H20" s="296" t="s">
        <v>195</v>
      </c>
      <c r="I20" s="338">
        <v>46147</v>
      </c>
      <c r="J20" s="338">
        <v>46330</v>
      </c>
      <c r="K20" s="296">
        <f ca="1" t="shared" ref="K20:K33" si="2">IFERROR(J20-TODAY(),"")</f>
        <v>175</v>
      </c>
      <c r="L20" s="296" t="s">
        <v>196</v>
      </c>
      <c r="M20" s="338">
        <v>46148</v>
      </c>
      <c r="N20" s="338">
        <v>46179</v>
      </c>
      <c r="O20" s="306">
        <f ca="1" t="shared" ref="O20:O33" si="3">IFERROR(N20-TODAY(),"")</f>
        <v>24</v>
      </c>
      <c r="P20" s="341"/>
      <c r="Q20" s="340"/>
    </row>
    <row r="21" s="317" customFormat="1" spans="1:17">
      <c r="A21" s="337">
        <v>17</v>
      </c>
      <c r="B21" s="343" t="s">
        <v>41</v>
      </c>
      <c r="C21" s="344" t="s">
        <v>42</v>
      </c>
      <c r="D21" s="344" t="s">
        <v>197</v>
      </c>
      <c r="E21" s="344" t="s">
        <v>198</v>
      </c>
      <c r="F21" s="344" t="s">
        <v>199</v>
      </c>
      <c r="G21" s="344" t="s">
        <v>148</v>
      </c>
      <c r="H21" s="344" t="s">
        <v>200</v>
      </c>
      <c r="I21" s="345">
        <v>46049</v>
      </c>
      <c r="J21" s="345">
        <v>46229</v>
      </c>
      <c r="K21" s="296">
        <f ca="1" t="shared" si="2"/>
        <v>74</v>
      </c>
      <c r="L21" s="344" t="s">
        <v>201</v>
      </c>
      <c r="M21" s="345">
        <v>46148</v>
      </c>
      <c r="N21" s="345">
        <v>46199</v>
      </c>
      <c r="O21" s="306">
        <f ca="1" t="shared" si="3"/>
        <v>44</v>
      </c>
      <c r="P21" s="346"/>
      <c r="Q21" s="347"/>
    </row>
    <row r="22" s="317" customFormat="1" spans="1:17">
      <c r="A22" s="337">
        <v>18</v>
      </c>
      <c r="B22" s="343" t="s">
        <v>41</v>
      </c>
      <c r="C22" s="344" t="s">
        <v>93</v>
      </c>
      <c r="D22" s="344" t="s">
        <v>193</v>
      </c>
      <c r="E22" s="344">
        <v>18011910</v>
      </c>
      <c r="F22" s="344" t="s">
        <v>202</v>
      </c>
      <c r="G22" s="344" t="s">
        <v>97</v>
      </c>
      <c r="H22" s="344">
        <v>156208</v>
      </c>
      <c r="I22" s="345">
        <v>46141</v>
      </c>
      <c r="J22" s="345">
        <v>46323</v>
      </c>
      <c r="K22" s="296">
        <f ca="1" t="shared" si="2"/>
        <v>168</v>
      </c>
      <c r="L22" s="344" t="s">
        <v>203</v>
      </c>
      <c r="M22" s="345">
        <v>46129</v>
      </c>
      <c r="N22" s="345">
        <v>46219</v>
      </c>
      <c r="O22" s="306">
        <f ca="1" t="shared" si="3"/>
        <v>64</v>
      </c>
      <c r="P22" s="346"/>
      <c r="Q22" s="347"/>
    </row>
    <row r="23" s="317" customFormat="1" spans="1:17">
      <c r="A23" s="337">
        <v>19</v>
      </c>
      <c r="B23" s="343" t="s">
        <v>41</v>
      </c>
      <c r="C23" s="344" t="s">
        <v>93</v>
      </c>
      <c r="D23" s="344" t="s">
        <v>204</v>
      </c>
      <c r="E23" s="344" t="s">
        <v>205</v>
      </c>
      <c r="F23" s="344" t="s">
        <v>206</v>
      </c>
      <c r="G23" s="344" t="s">
        <v>97</v>
      </c>
      <c r="H23" s="344">
        <v>156207</v>
      </c>
      <c r="I23" s="345">
        <v>46141</v>
      </c>
      <c r="J23" s="345">
        <v>46323</v>
      </c>
      <c r="K23" s="296">
        <f ca="1" t="shared" si="2"/>
        <v>168</v>
      </c>
      <c r="L23" s="344" t="s">
        <v>207</v>
      </c>
      <c r="M23" s="345">
        <v>46146</v>
      </c>
      <c r="N23" s="345">
        <v>46236</v>
      </c>
      <c r="O23" s="306">
        <f ca="1" t="shared" si="3"/>
        <v>81</v>
      </c>
      <c r="P23" s="346"/>
      <c r="Q23" s="347"/>
    </row>
    <row r="24" s="317" customFormat="1" spans="1:17">
      <c r="A24" s="337">
        <v>20</v>
      </c>
      <c r="B24" s="343" t="s">
        <v>41</v>
      </c>
      <c r="C24" s="344" t="s">
        <v>42</v>
      </c>
      <c r="D24" s="344" t="s">
        <v>208</v>
      </c>
      <c r="E24" s="344" t="s">
        <v>209</v>
      </c>
      <c r="F24" s="344" t="s">
        <v>210</v>
      </c>
      <c r="G24" s="344" t="s">
        <v>148</v>
      </c>
      <c r="H24" s="389" t="s">
        <v>211</v>
      </c>
      <c r="I24" s="345">
        <v>46109</v>
      </c>
      <c r="J24" s="345">
        <v>46292</v>
      </c>
      <c r="K24" s="296">
        <f ca="1" t="shared" si="2"/>
        <v>137</v>
      </c>
      <c r="L24" s="344" t="s">
        <v>212</v>
      </c>
      <c r="M24" s="345">
        <v>46146</v>
      </c>
      <c r="N24" s="345">
        <v>46236</v>
      </c>
      <c r="O24" s="306">
        <f ca="1" t="shared" si="3"/>
        <v>81</v>
      </c>
      <c r="P24" s="346"/>
      <c r="Q24" s="347"/>
    </row>
    <row r="25" s="317" customFormat="1" spans="1:17">
      <c r="A25" s="337">
        <v>21</v>
      </c>
      <c r="B25" s="343" t="s">
        <v>41</v>
      </c>
      <c r="C25" s="344" t="s">
        <v>42</v>
      </c>
      <c r="D25" s="344" t="s">
        <v>208</v>
      </c>
      <c r="E25" s="344" t="s">
        <v>213</v>
      </c>
      <c r="F25" s="344" t="s">
        <v>214</v>
      </c>
      <c r="G25" s="344" t="s">
        <v>148</v>
      </c>
      <c r="H25" s="389" t="s">
        <v>215</v>
      </c>
      <c r="I25" s="345">
        <v>46145</v>
      </c>
      <c r="J25" s="345">
        <v>46328</v>
      </c>
      <c r="K25" s="296">
        <f ca="1" t="shared" si="2"/>
        <v>173</v>
      </c>
      <c r="L25" s="344" t="s">
        <v>216</v>
      </c>
      <c r="M25" s="345">
        <v>46146</v>
      </c>
      <c r="N25" s="345">
        <v>46236</v>
      </c>
      <c r="O25" s="306">
        <f ca="1" t="shared" si="3"/>
        <v>81</v>
      </c>
      <c r="P25" s="346"/>
      <c r="Q25" s="347"/>
    </row>
    <row r="26" s="317" customFormat="1" spans="1:17">
      <c r="A26" s="337">
        <v>22</v>
      </c>
      <c r="B26" s="343" t="s">
        <v>41</v>
      </c>
      <c r="C26" s="344" t="s">
        <v>42</v>
      </c>
      <c r="D26" s="344" t="s">
        <v>154</v>
      </c>
      <c r="E26" s="344" t="s">
        <v>217</v>
      </c>
      <c r="F26" s="344" t="s">
        <v>155</v>
      </c>
      <c r="G26" s="344" t="s">
        <v>148</v>
      </c>
      <c r="H26" s="389" t="s">
        <v>218</v>
      </c>
      <c r="I26" s="345">
        <v>46145</v>
      </c>
      <c r="J26" s="345">
        <v>46328</v>
      </c>
      <c r="K26" s="296">
        <f ca="1" t="shared" si="2"/>
        <v>173</v>
      </c>
      <c r="L26" s="344" t="s">
        <v>219</v>
      </c>
      <c r="M26" s="345">
        <v>46146</v>
      </c>
      <c r="N26" s="345">
        <v>46236</v>
      </c>
      <c r="O26" s="306">
        <f ca="1" t="shared" si="3"/>
        <v>81</v>
      </c>
      <c r="P26" s="346"/>
      <c r="Q26" s="347"/>
    </row>
    <row r="27" s="317" customFormat="1" spans="1:17">
      <c r="A27" s="337">
        <v>23</v>
      </c>
      <c r="B27" s="343" t="s">
        <v>41</v>
      </c>
      <c r="C27" s="344" t="s">
        <v>42</v>
      </c>
      <c r="D27" s="344" t="s">
        <v>154</v>
      </c>
      <c r="E27" s="344" t="s">
        <v>220</v>
      </c>
      <c r="F27" s="344" t="s">
        <v>221</v>
      </c>
      <c r="G27" s="344" t="s">
        <v>148</v>
      </c>
      <c r="H27" s="389" t="s">
        <v>222</v>
      </c>
      <c r="I27" s="345">
        <v>46145</v>
      </c>
      <c r="J27" s="345">
        <v>46328</v>
      </c>
      <c r="K27" s="296">
        <f ca="1" t="shared" si="2"/>
        <v>173</v>
      </c>
      <c r="L27" s="344" t="s">
        <v>223</v>
      </c>
      <c r="M27" s="345">
        <v>46146</v>
      </c>
      <c r="N27" s="345">
        <v>46236</v>
      </c>
      <c r="O27" s="306">
        <f ca="1" t="shared" si="3"/>
        <v>81</v>
      </c>
      <c r="P27" s="346"/>
      <c r="Q27" s="347"/>
    </row>
    <row r="28" s="317" customFormat="1" spans="1:17">
      <c r="A28" s="337">
        <v>24</v>
      </c>
      <c r="B28" s="343" t="s">
        <v>41</v>
      </c>
      <c r="C28" s="344" t="s">
        <v>42</v>
      </c>
      <c r="D28" s="344" t="s">
        <v>154</v>
      </c>
      <c r="E28" s="344" t="s">
        <v>224</v>
      </c>
      <c r="F28" s="344" t="s">
        <v>221</v>
      </c>
      <c r="G28" s="344" t="s">
        <v>148</v>
      </c>
      <c r="H28" s="389" t="s">
        <v>225</v>
      </c>
      <c r="I28" s="345">
        <v>46145</v>
      </c>
      <c r="J28" s="345">
        <v>46328</v>
      </c>
      <c r="K28" s="296">
        <f ca="1" t="shared" si="2"/>
        <v>173</v>
      </c>
      <c r="L28" s="344" t="s">
        <v>226</v>
      </c>
      <c r="M28" s="345">
        <v>46146</v>
      </c>
      <c r="N28" s="345">
        <v>46236</v>
      </c>
      <c r="O28" s="306">
        <f ca="1" t="shared" si="3"/>
        <v>81</v>
      </c>
      <c r="P28" s="346"/>
      <c r="Q28" s="347"/>
    </row>
    <row r="29" s="317" customFormat="1" spans="1:17">
      <c r="A29" s="337">
        <v>25</v>
      </c>
      <c r="B29" s="343" t="s">
        <v>41</v>
      </c>
      <c r="C29" s="344" t="s">
        <v>42</v>
      </c>
      <c r="D29" s="344" t="s">
        <v>154</v>
      </c>
      <c r="E29" s="344" t="s">
        <v>227</v>
      </c>
      <c r="F29" s="344" t="s">
        <v>221</v>
      </c>
      <c r="G29" s="344" t="s">
        <v>148</v>
      </c>
      <c r="H29" s="389" t="s">
        <v>228</v>
      </c>
      <c r="I29" s="345">
        <v>46145</v>
      </c>
      <c r="J29" s="345">
        <v>46328</v>
      </c>
      <c r="K29" s="296">
        <f ca="1" t="shared" si="2"/>
        <v>173</v>
      </c>
      <c r="L29" s="344" t="s">
        <v>229</v>
      </c>
      <c r="M29" s="345">
        <v>46146</v>
      </c>
      <c r="N29" s="345">
        <v>46236</v>
      </c>
      <c r="O29" s="306">
        <f ca="1" t="shared" si="3"/>
        <v>81</v>
      </c>
      <c r="P29" s="346"/>
      <c r="Q29" s="347"/>
    </row>
    <row r="30" s="317" customFormat="1" spans="1:17">
      <c r="A30" s="337">
        <v>26</v>
      </c>
      <c r="B30" s="343" t="s">
        <v>41</v>
      </c>
      <c r="C30" s="344" t="s">
        <v>42</v>
      </c>
      <c r="D30" s="344" t="s">
        <v>154</v>
      </c>
      <c r="E30" s="344" t="s">
        <v>230</v>
      </c>
      <c r="F30" s="344" t="s">
        <v>221</v>
      </c>
      <c r="G30" s="344" t="s">
        <v>148</v>
      </c>
      <c r="H30" s="389" t="s">
        <v>231</v>
      </c>
      <c r="I30" s="345">
        <v>46145</v>
      </c>
      <c r="J30" s="345">
        <v>46328</v>
      </c>
      <c r="K30" s="296">
        <f ca="1" t="shared" si="2"/>
        <v>173</v>
      </c>
      <c r="L30" s="344" t="s">
        <v>232</v>
      </c>
      <c r="M30" s="345">
        <v>46146</v>
      </c>
      <c r="N30" s="345">
        <v>46236</v>
      </c>
      <c r="O30" s="306">
        <f ca="1" t="shared" si="3"/>
        <v>81</v>
      </c>
      <c r="P30" s="346"/>
      <c r="Q30" s="347"/>
    </row>
    <row r="31" s="317" customFormat="1" spans="1:17">
      <c r="A31" s="337">
        <v>27</v>
      </c>
      <c r="B31" s="343" t="s">
        <v>41</v>
      </c>
      <c r="C31" s="344" t="s">
        <v>93</v>
      </c>
      <c r="D31" s="344" t="s">
        <v>233</v>
      </c>
      <c r="E31" s="344" t="s">
        <v>234</v>
      </c>
      <c r="F31" s="344" t="s">
        <v>235</v>
      </c>
      <c r="G31" s="344" t="s">
        <v>97</v>
      </c>
      <c r="H31" s="344">
        <v>164916</v>
      </c>
      <c r="I31" s="345">
        <v>46118</v>
      </c>
      <c r="J31" s="345">
        <v>46300</v>
      </c>
      <c r="K31" s="296">
        <f ca="1" t="shared" si="2"/>
        <v>145</v>
      </c>
      <c r="L31" s="344" t="s">
        <v>236</v>
      </c>
      <c r="M31" s="345">
        <v>46147</v>
      </c>
      <c r="N31" s="345">
        <v>46237</v>
      </c>
      <c r="O31" s="306">
        <f ca="1" t="shared" si="3"/>
        <v>82</v>
      </c>
      <c r="P31" s="346"/>
      <c r="Q31" s="347"/>
    </row>
    <row r="32" s="317" customFormat="1" spans="1:17">
      <c r="A32" s="337">
        <v>28</v>
      </c>
      <c r="B32" s="343" t="s">
        <v>41</v>
      </c>
      <c r="C32" s="344" t="s">
        <v>93</v>
      </c>
      <c r="D32" s="344" t="s">
        <v>237</v>
      </c>
      <c r="E32" s="344" t="s">
        <v>238</v>
      </c>
      <c r="F32" s="344" t="s">
        <v>239</v>
      </c>
      <c r="G32" s="344" t="s">
        <v>97</v>
      </c>
      <c r="H32" s="344">
        <v>164919</v>
      </c>
      <c r="I32" s="345">
        <v>46118</v>
      </c>
      <c r="J32" s="345">
        <v>46300</v>
      </c>
      <c r="K32" s="296">
        <f ca="1" t="shared" si="2"/>
        <v>145</v>
      </c>
      <c r="L32" s="344" t="s">
        <v>240</v>
      </c>
      <c r="M32" s="345">
        <v>46147</v>
      </c>
      <c r="N32" s="345">
        <v>46237</v>
      </c>
      <c r="O32" s="306">
        <f ca="1" t="shared" si="3"/>
        <v>82</v>
      </c>
      <c r="P32" s="346"/>
      <c r="Q32" s="347"/>
    </row>
    <row r="33" s="317" customFormat="1" spans="1:17">
      <c r="A33" s="337">
        <v>29</v>
      </c>
      <c r="B33" s="343" t="s">
        <v>41</v>
      </c>
      <c r="C33" s="344" t="s">
        <v>93</v>
      </c>
      <c r="D33" s="344" t="s">
        <v>241</v>
      </c>
      <c r="E33" s="344" t="s">
        <v>242</v>
      </c>
      <c r="F33" s="344" t="s">
        <v>243</v>
      </c>
      <c r="G33" s="344" t="s">
        <v>97</v>
      </c>
      <c r="H33" s="344">
        <v>150229</v>
      </c>
      <c r="I33" s="345">
        <v>46121</v>
      </c>
      <c r="J33" s="345">
        <v>46303</v>
      </c>
      <c r="K33" s="296">
        <f ca="1" t="shared" si="2"/>
        <v>148</v>
      </c>
      <c r="L33" s="344" t="s">
        <v>244</v>
      </c>
      <c r="M33" s="345">
        <v>46147</v>
      </c>
      <c r="N33" s="345">
        <v>46237</v>
      </c>
      <c r="O33" s="306">
        <f ca="1" t="shared" si="3"/>
        <v>82</v>
      </c>
      <c r="P33" s="346"/>
      <c r="Q33" s="347"/>
    </row>
    <row r="34" spans="1:17">
      <c r="A34" s="310"/>
      <c r="B34" s="310"/>
      <c r="C34" s="310"/>
      <c r="D34" s="310"/>
      <c r="E34" s="310"/>
      <c r="F34" s="310"/>
      <c r="G34" s="310"/>
      <c r="H34" s="310"/>
      <c r="I34" s="310"/>
      <c r="J34" s="310"/>
      <c r="K34" s="310"/>
      <c r="L34" s="310"/>
      <c r="M34" s="310"/>
      <c r="N34" s="310"/>
      <c r="O34" s="311"/>
      <c r="P34" s="310"/>
      <c r="Q34" s="310"/>
    </row>
    <row r="35" spans="1:17">
      <c r="A35" s="310"/>
      <c r="B35" s="310"/>
      <c r="C35" s="310"/>
      <c r="D35" s="310"/>
      <c r="E35" s="310"/>
      <c r="F35" s="310"/>
      <c r="G35" s="310"/>
      <c r="H35" s="310"/>
      <c r="I35" s="310"/>
      <c r="J35" s="310"/>
      <c r="K35" s="310"/>
      <c r="L35" s="310"/>
      <c r="M35" s="310"/>
      <c r="N35" s="310"/>
      <c r="O35" s="311"/>
      <c r="P35" s="310"/>
      <c r="Q35" s="310"/>
    </row>
    <row r="36" spans="1:17">
      <c r="A36" s="310"/>
      <c r="B36" s="310"/>
      <c r="C36" s="310"/>
      <c r="D36" s="310"/>
      <c r="E36" s="310"/>
      <c r="F36" s="310"/>
      <c r="G36" s="310"/>
      <c r="H36" s="310"/>
      <c r="I36" s="310"/>
      <c r="J36" s="310"/>
      <c r="K36" s="310"/>
      <c r="L36" s="310"/>
      <c r="M36" s="310"/>
      <c r="N36" s="310"/>
      <c r="O36" s="311"/>
      <c r="P36" s="310"/>
      <c r="Q36" s="310"/>
    </row>
    <row r="37" spans="1:17">
      <c r="A37" s="310"/>
      <c r="B37" s="310"/>
      <c r="C37" s="310"/>
      <c r="D37" s="310"/>
      <c r="E37" s="310"/>
      <c r="F37" s="310"/>
      <c r="G37" s="310"/>
      <c r="H37" s="310"/>
      <c r="I37" s="310"/>
      <c r="J37" s="310"/>
      <c r="K37" s="310"/>
      <c r="L37" s="310"/>
      <c r="M37" s="310"/>
      <c r="N37" s="310"/>
      <c r="O37" s="311"/>
      <c r="P37" s="310"/>
      <c r="Q37" s="310"/>
    </row>
    <row r="38" spans="1:17">
      <c r="A38" s="310"/>
      <c r="B38" s="310"/>
      <c r="C38" s="310"/>
      <c r="D38" s="310"/>
      <c r="E38" s="310"/>
      <c r="F38" s="310"/>
      <c r="G38" s="310"/>
      <c r="H38" s="310"/>
      <c r="I38" s="310"/>
      <c r="J38" s="310"/>
      <c r="K38" s="310"/>
      <c r="L38" s="310"/>
      <c r="M38" s="310"/>
      <c r="N38" s="310"/>
      <c r="O38" s="311"/>
      <c r="P38" s="310"/>
      <c r="Q38" s="310"/>
    </row>
    <row r="39" spans="1:17">
      <c r="A39" s="310"/>
      <c r="B39" s="310"/>
      <c r="C39" s="310"/>
      <c r="D39" s="310"/>
      <c r="E39" s="310"/>
      <c r="F39" s="310"/>
      <c r="G39" s="310"/>
      <c r="H39" s="310"/>
      <c r="I39" s="310"/>
      <c r="J39" s="310"/>
      <c r="K39" s="310"/>
      <c r="L39" s="310"/>
      <c r="M39" s="310"/>
      <c r="N39" s="310"/>
      <c r="O39" s="311"/>
      <c r="P39" s="310"/>
      <c r="Q39" s="310"/>
    </row>
    <row r="40" spans="1:17">
      <c r="A40" s="310"/>
      <c r="B40" s="310"/>
      <c r="C40" s="310"/>
      <c r="D40" s="310"/>
      <c r="E40" s="310"/>
      <c r="F40" s="310"/>
      <c r="G40" s="310"/>
      <c r="H40" s="310"/>
      <c r="I40" s="310"/>
      <c r="J40" s="310"/>
      <c r="K40" s="310"/>
      <c r="L40" s="310"/>
      <c r="M40" s="310"/>
      <c r="N40" s="310"/>
      <c r="O40" s="311"/>
      <c r="P40" s="310"/>
      <c r="Q40" s="310"/>
    </row>
    <row r="41" spans="1:17">
      <c r="A41" s="310"/>
      <c r="B41" s="310"/>
      <c r="C41" s="310"/>
      <c r="D41" s="310"/>
      <c r="E41" s="310"/>
      <c r="F41" s="310"/>
      <c r="G41" s="310"/>
      <c r="H41" s="310"/>
      <c r="I41" s="310"/>
      <c r="J41" s="310"/>
      <c r="K41" s="310"/>
      <c r="L41" s="310"/>
      <c r="M41" s="310"/>
      <c r="N41" s="310"/>
      <c r="O41" s="311"/>
      <c r="P41" s="310"/>
      <c r="Q41" s="310"/>
    </row>
    <row r="42" spans="1:17">
      <c r="A42" s="310"/>
      <c r="B42" s="310"/>
      <c r="C42" s="310"/>
      <c r="D42" s="310"/>
      <c r="E42" s="310"/>
      <c r="F42" s="310"/>
      <c r="G42" s="310"/>
      <c r="H42" s="310"/>
      <c r="I42" s="310"/>
      <c r="J42" s="310"/>
      <c r="K42" s="310"/>
      <c r="L42" s="310"/>
      <c r="M42" s="310"/>
      <c r="N42" s="310"/>
      <c r="O42" s="311"/>
      <c r="P42" s="310"/>
      <c r="Q42" s="310"/>
    </row>
    <row r="43" spans="1:17">
      <c r="A43" s="310"/>
      <c r="B43" s="310"/>
      <c r="C43" s="310"/>
      <c r="D43" s="310"/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311"/>
      <c r="P43" s="310"/>
      <c r="Q43" s="310"/>
    </row>
    <row r="44" spans="1:17">
      <c r="A44" s="310"/>
      <c r="B44" s="310"/>
      <c r="C44" s="310"/>
      <c r="D44" s="310"/>
      <c r="E44" s="310"/>
      <c r="F44" s="310"/>
      <c r="G44" s="310"/>
      <c r="H44" s="310"/>
      <c r="I44" s="310"/>
      <c r="J44" s="310"/>
      <c r="K44" s="310"/>
      <c r="L44" s="310"/>
      <c r="M44" s="310"/>
      <c r="N44" s="310"/>
      <c r="O44" s="311"/>
      <c r="P44" s="310"/>
      <c r="Q44" s="310"/>
    </row>
    <row r="45" spans="1:17">
      <c r="A45" s="310"/>
      <c r="B45" s="310"/>
      <c r="C45" s="310"/>
      <c r="D45" s="310"/>
      <c r="E45" s="310"/>
      <c r="F45" s="310"/>
      <c r="G45" s="310"/>
      <c r="H45" s="310"/>
      <c r="I45" s="310"/>
      <c r="J45" s="310"/>
      <c r="K45" s="310"/>
      <c r="L45" s="310"/>
      <c r="M45" s="310"/>
      <c r="N45" s="310"/>
      <c r="O45" s="311"/>
      <c r="P45" s="310"/>
      <c r="Q45" s="310"/>
    </row>
    <row r="46" spans="1:17">
      <c r="A46" s="310"/>
      <c r="B46" s="310"/>
      <c r="C46" s="310"/>
      <c r="D46" s="310"/>
      <c r="E46" s="310"/>
      <c r="F46" s="310"/>
      <c r="G46" s="310"/>
      <c r="H46" s="310"/>
      <c r="I46" s="310"/>
      <c r="J46" s="310"/>
      <c r="K46" s="310"/>
      <c r="L46" s="310"/>
      <c r="M46" s="310"/>
      <c r="N46" s="310"/>
      <c r="O46" s="311"/>
      <c r="P46" s="310"/>
      <c r="Q46" s="310"/>
    </row>
    <row r="47" spans="1:17">
      <c r="A47" s="310"/>
      <c r="B47" s="310"/>
      <c r="C47" s="310"/>
      <c r="D47" s="310"/>
      <c r="E47" s="310"/>
      <c r="F47" s="310"/>
      <c r="G47" s="310"/>
      <c r="H47" s="310"/>
      <c r="I47" s="310"/>
      <c r="J47" s="310"/>
      <c r="K47" s="310"/>
      <c r="L47" s="310"/>
      <c r="M47" s="310"/>
      <c r="N47" s="310"/>
      <c r="O47" s="311"/>
      <c r="P47" s="310"/>
      <c r="Q47" s="310"/>
    </row>
    <row r="48" spans="1:17">
      <c r="A48" s="310"/>
      <c r="B48" s="310"/>
      <c r="C48" s="310"/>
      <c r="D48" s="310"/>
      <c r="E48" s="310"/>
      <c r="F48" s="310"/>
      <c r="G48" s="310"/>
      <c r="H48" s="310"/>
      <c r="I48" s="310"/>
      <c r="J48" s="310"/>
      <c r="K48" s="310"/>
      <c r="L48" s="310"/>
      <c r="M48" s="310"/>
      <c r="N48" s="310"/>
      <c r="O48" s="311"/>
      <c r="P48" s="310"/>
      <c r="Q48" s="310"/>
    </row>
    <row r="49" spans="1:17">
      <c r="A49" s="310"/>
      <c r="B49" s="310"/>
      <c r="C49" s="310"/>
      <c r="D49" s="310"/>
      <c r="E49" s="310"/>
      <c r="F49" s="310"/>
      <c r="G49" s="310"/>
      <c r="H49" s="310"/>
      <c r="I49" s="310"/>
      <c r="J49" s="310"/>
      <c r="K49" s="310"/>
      <c r="L49" s="310"/>
      <c r="M49" s="310"/>
      <c r="N49" s="310"/>
      <c r="O49" s="311"/>
      <c r="P49" s="310"/>
      <c r="Q49" s="310"/>
    </row>
    <row r="50" spans="1:17">
      <c r="A50" s="310"/>
      <c r="B50" s="310"/>
      <c r="C50" s="310"/>
      <c r="D50" s="310"/>
      <c r="E50" s="310"/>
      <c r="F50" s="310"/>
      <c r="G50" s="310"/>
      <c r="H50" s="310"/>
      <c r="I50" s="310"/>
      <c r="J50" s="310"/>
      <c r="K50" s="310"/>
      <c r="L50" s="310"/>
      <c r="M50" s="310"/>
      <c r="N50" s="310"/>
      <c r="O50" s="311"/>
      <c r="P50" s="310"/>
      <c r="Q50" s="310"/>
    </row>
    <row r="51" spans="1:17">
      <c r="A51" s="310"/>
      <c r="B51" s="310"/>
      <c r="C51" s="310"/>
      <c r="D51" s="310"/>
      <c r="E51" s="310"/>
      <c r="F51" s="310"/>
      <c r="G51" s="310"/>
      <c r="H51" s="310"/>
      <c r="I51" s="310"/>
      <c r="J51" s="310"/>
      <c r="K51" s="310"/>
      <c r="L51" s="310"/>
      <c r="M51" s="310"/>
      <c r="N51" s="310"/>
      <c r="O51" s="311"/>
      <c r="P51" s="310"/>
      <c r="Q51" s="310"/>
    </row>
    <row r="52" spans="1:17">
      <c r="A52" s="310"/>
      <c r="B52" s="310"/>
      <c r="C52" s="310"/>
      <c r="D52" s="310"/>
      <c r="E52" s="310"/>
      <c r="F52" s="310"/>
      <c r="G52" s="310"/>
      <c r="H52" s="310"/>
      <c r="I52" s="310"/>
      <c r="J52" s="310"/>
      <c r="K52" s="310"/>
      <c r="L52" s="310"/>
      <c r="M52" s="310"/>
      <c r="N52" s="310"/>
      <c r="O52" s="311"/>
      <c r="P52" s="310"/>
      <c r="Q52" s="310"/>
    </row>
    <row r="53" spans="1:17">
      <c r="A53" s="310"/>
      <c r="B53" s="310"/>
      <c r="C53" s="310"/>
      <c r="D53" s="310"/>
      <c r="E53" s="310"/>
      <c r="F53" s="310"/>
      <c r="G53" s="310"/>
      <c r="H53" s="310"/>
      <c r="I53" s="310"/>
      <c r="J53" s="310"/>
      <c r="K53" s="310"/>
      <c r="L53" s="310"/>
      <c r="M53" s="310"/>
      <c r="N53" s="310"/>
      <c r="O53" s="311"/>
      <c r="P53" s="310"/>
      <c r="Q53" s="310"/>
    </row>
    <row r="54" spans="1:17">
      <c r="A54" s="310"/>
      <c r="B54" s="310"/>
      <c r="C54" s="310"/>
      <c r="D54" s="310"/>
      <c r="E54" s="310"/>
      <c r="F54" s="310"/>
      <c r="G54" s="310"/>
      <c r="H54" s="310"/>
      <c r="I54" s="310"/>
      <c r="J54" s="310"/>
      <c r="K54" s="310"/>
      <c r="L54" s="310"/>
      <c r="M54" s="310"/>
      <c r="N54" s="310"/>
      <c r="O54" s="311"/>
      <c r="P54" s="310"/>
      <c r="Q54" s="310"/>
    </row>
    <row r="55" spans="1:17">
      <c r="A55" s="310"/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1"/>
      <c r="P55" s="310"/>
      <c r="Q55" s="310"/>
    </row>
    <row r="56" spans="1:17">
      <c r="A56" s="310"/>
      <c r="B56" s="310"/>
      <c r="C56" s="310"/>
      <c r="D56" s="310"/>
      <c r="E56" s="310"/>
      <c r="F56" s="310"/>
      <c r="G56" s="310"/>
      <c r="H56" s="310"/>
      <c r="I56" s="310"/>
      <c r="J56" s="310"/>
      <c r="K56" s="310"/>
      <c r="L56" s="310"/>
      <c r="M56" s="310"/>
      <c r="N56" s="310"/>
      <c r="O56" s="311"/>
      <c r="P56" s="310"/>
      <c r="Q56" s="310"/>
    </row>
    <row r="57" spans="1:17">
      <c r="A57" s="310"/>
      <c r="B57" s="310"/>
      <c r="C57" s="310"/>
      <c r="D57" s="310"/>
      <c r="E57" s="310"/>
      <c r="F57" s="310"/>
      <c r="G57" s="310"/>
      <c r="H57" s="310"/>
      <c r="I57" s="310"/>
      <c r="J57" s="310"/>
      <c r="K57" s="310"/>
      <c r="L57" s="310"/>
      <c r="M57" s="310"/>
      <c r="N57" s="310"/>
      <c r="O57" s="311"/>
      <c r="P57" s="310"/>
      <c r="Q57" s="310"/>
    </row>
    <row r="58" spans="1:17">
      <c r="A58" s="310"/>
      <c r="B58" s="310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0"/>
      <c r="O58" s="311"/>
      <c r="P58" s="310"/>
      <c r="Q58" s="310"/>
    </row>
    <row r="59" spans="1:17">
      <c r="A59" s="310"/>
      <c r="B59" s="310"/>
      <c r="C59" s="310"/>
      <c r="D59" s="310"/>
      <c r="E59" s="310"/>
      <c r="F59" s="310"/>
      <c r="G59" s="310"/>
      <c r="H59" s="310"/>
      <c r="I59" s="310"/>
      <c r="J59" s="310"/>
      <c r="K59" s="310"/>
      <c r="L59" s="310"/>
      <c r="M59" s="310"/>
      <c r="N59" s="310"/>
      <c r="O59" s="311"/>
      <c r="P59" s="310"/>
      <c r="Q59" s="310"/>
    </row>
    <row r="60" spans="1:17">
      <c r="A60" s="310"/>
      <c r="B60" s="310"/>
      <c r="C60" s="310"/>
      <c r="D60" s="310"/>
      <c r="E60" s="310"/>
      <c r="F60" s="310"/>
      <c r="G60" s="310"/>
      <c r="H60" s="310"/>
      <c r="I60" s="310"/>
      <c r="J60" s="310"/>
      <c r="K60" s="310"/>
      <c r="L60" s="310"/>
      <c r="M60" s="310"/>
      <c r="N60" s="310"/>
      <c r="O60" s="311"/>
      <c r="P60" s="310"/>
      <c r="Q60" s="310"/>
    </row>
    <row r="61" spans="1:17">
      <c r="A61" s="310"/>
      <c r="B61" s="310"/>
      <c r="C61" s="310"/>
      <c r="D61" s="310"/>
      <c r="E61" s="310"/>
      <c r="F61" s="310"/>
      <c r="G61" s="310"/>
      <c r="H61" s="310"/>
      <c r="I61" s="310"/>
      <c r="J61" s="310"/>
      <c r="K61" s="310"/>
      <c r="L61" s="310"/>
      <c r="M61" s="310"/>
      <c r="N61" s="310"/>
      <c r="O61" s="311"/>
      <c r="P61" s="310"/>
      <c r="Q61" s="310"/>
    </row>
    <row r="62" spans="1:17">
      <c r="A62" s="310"/>
      <c r="B62" s="310"/>
      <c r="C62" s="310"/>
      <c r="D62" s="310"/>
      <c r="E62" s="310"/>
      <c r="F62" s="310"/>
      <c r="G62" s="310"/>
      <c r="H62" s="310"/>
      <c r="I62" s="310"/>
      <c r="J62" s="310"/>
      <c r="K62" s="310"/>
      <c r="L62" s="310"/>
      <c r="M62" s="310"/>
      <c r="N62" s="310"/>
      <c r="O62" s="311"/>
      <c r="P62" s="310"/>
      <c r="Q62" s="310"/>
    </row>
    <row r="63" spans="1:17">
      <c r="A63" s="310"/>
      <c r="B63" s="310"/>
      <c r="C63" s="310"/>
      <c r="D63" s="310"/>
      <c r="E63" s="310"/>
      <c r="F63" s="310"/>
      <c r="G63" s="310"/>
      <c r="H63" s="310"/>
      <c r="I63" s="310"/>
      <c r="J63" s="310"/>
      <c r="K63" s="310"/>
      <c r="L63" s="310"/>
      <c r="M63" s="310"/>
      <c r="N63" s="310"/>
      <c r="O63" s="311"/>
      <c r="P63" s="310"/>
      <c r="Q63" s="310"/>
    </row>
    <row r="64" spans="1:17">
      <c r="A64" s="310"/>
      <c r="B64" s="310"/>
      <c r="C64" s="310"/>
      <c r="D64" s="310"/>
      <c r="E64" s="310"/>
      <c r="F64" s="310"/>
      <c r="G64" s="310"/>
      <c r="H64" s="310"/>
      <c r="I64" s="310"/>
      <c r="J64" s="310"/>
      <c r="K64" s="310"/>
      <c r="L64" s="310"/>
      <c r="M64" s="310"/>
      <c r="N64" s="310"/>
      <c r="O64" s="311"/>
      <c r="P64" s="310"/>
      <c r="Q64" s="310"/>
    </row>
    <row r="65" spans="1:17">
      <c r="A65" s="310"/>
      <c r="B65" s="310"/>
      <c r="C65" s="310"/>
      <c r="D65" s="310"/>
      <c r="E65" s="310"/>
      <c r="F65" s="310"/>
      <c r="G65" s="310"/>
      <c r="H65" s="310"/>
      <c r="I65" s="310"/>
      <c r="J65" s="310"/>
      <c r="K65" s="310"/>
      <c r="L65" s="310"/>
      <c r="M65" s="310"/>
      <c r="N65" s="310"/>
      <c r="O65" s="311"/>
      <c r="P65" s="310"/>
      <c r="Q65" s="310"/>
    </row>
    <row r="66" spans="1:17">
      <c r="A66" s="310"/>
      <c r="B66" s="310"/>
      <c r="C66" s="310"/>
      <c r="D66" s="310"/>
      <c r="E66" s="310"/>
      <c r="F66" s="310"/>
      <c r="G66" s="310"/>
      <c r="H66" s="310"/>
      <c r="I66" s="310"/>
      <c r="J66" s="310"/>
      <c r="K66" s="310"/>
      <c r="L66" s="310"/>
      <c r="M66" s="310"/>
      <c r="N66" s="310"/>
      <c r="O66" s="311"/>
      <c r="P66" s="310"/>
      <c r="Q66" s="310"/>
    </row>
    <row r="67" spans="1:17">
      <c r="A67" s="310"/>
      <c r="B67" s="310"/>
      <c r="C67" s="310"/>
      <c r="D67" s="310"/>
      <c r="E67" s="310"/>
      <c r="F67" s="310"/>
      <c r="G67" s="310"/>
      <c r="H67" s="310"/>
      <c r="I67" s="310"/>
      <c r="J67" s="310"/>
      <c r="K67" s="310"/>
      <c r="L67" s="310"/>
      <c r="M67" s="310"/>
      <c r="N67" s="310"/>
      <c r="O67" s="311"/>
      <c r="P67" s="310"/>
      <c r="Q67" s="310"/>
    </row>
    <row r="68" spans="1:17">
      <c r="A68" s="310"/>
      <c r="B68" s="310"/>
      <c r="C68" s="310"/>
      <c r="D68" s="310"/>
      <c r="E68" s="310"/>
      <c r="F68" s="310"/>
      <c r="G68" s="310"/>
      <c r="H68" s="310"/>
      <c r="I68" s="310"/>
      <c r="J68" s="310"/>
      <c r="K68" s="310"/>
      <c r="L68" s="310"/>
      <c r="M68" s="310"/>
      <c r="N68" s="310"/>
      <c r="O68" s="311"/>
      <c r="P68" s="310"/>
      <c r="Q68" s="310"/>
    </row>
    <row r="69" spans="1:17">
      <c r="A69" s="310"/>
      <c r="B69" s="310"/>
      <c r="C69" s="310"/>
      <c r="D69" s="310"/>
      <c r="E69" s="310"/>
      <c r="F69" s="310"/>
      <c r="G69" s="310"/>
      <c r="H69" s="310"/>
      <c r="I69" s="310"/>
      <c r="J69" s="310"/>
      <c r="K69" s="310"/>
      <c r="L69" s="310"/>
      <c r="M69" s="310"/>
      <c r="N69" s="310"/>
      <c r="O69" s="311"/>
      <c r="P69" s="310"/>
      <c r="Q69" s="310"/>
    </row>
    <row r="70" spans="1:17">
      <c r="A70" s="310"/>
      <c r="B70" s="310"/>
      <c r="C70" s="310"/>
      <c r="D70" s="310"/>
      <c r="E70" s="310"/>
      <c r="F70" s="310"/>
      <c r="G70" s="310"/>
      <c r="H70" s="310"/>
      <c r="I70" s="310"/>
      <c r="J70" s="310"/>
      <c r="K70" s="310"/>
      <c r="L70" s="310"/>
      <c r="M70" s="310"/>
      <c r="N70" s="310"/>
      <c r="O70" s="311"/>
      <c r="P70" s="310"/>
      <c r="Q70" s="310"/>
    </row>
    <row r="71" spans="1:17">
      <c r="A71" s="310"/>
      <c r="B71" s="310"/>
      <c r="C71" s="310"/>
      <c r="D71" s="310"/>
      <c r="E71" s="310"/>
      <c r="F71" s="310"/>
      <c r="G71" s="310"/>
      <c r="H71" s="310"/>
      <c r="I71" s="310"/>
      <c r="J71" s="310"/>
      <c r="K71" s="310"/>
      <c r="L71" s="310"/>
      <c r="M71" s="310"/>
      <c r="N71" s="310"/>
      <c r="O71" s="311"/>
      <c r="P71" s="310"/>
      <c r="Q71" s="310"/>
    </row>
    <row r="72" spans="1:17">
      <c r="A72" s="310"/>
      <c r="B72" s="310"/>
      <c r="C72" s="310"/>
      <c r="D72" s="310"/>
      <c r="E72" s="310"/>
      <c r="F72" s="310"/>
      <c r="G72" s="310"/>
      <c r="H72" s="310"/>
      <c r="I72" s="310"/>
      <c r="J72" s="310"/>
      <c r="K72" s="310"/>
      <c r="L72" s="310"/>
      <c r="M72" s="310"/>
      <c r="N72" s="310"/>
      <c r="O72" s="311"/>
      <c r="P72" s="310"/>
      <c r="Q72" s="310"/>
    </row>
    <row r="73" spans="1:17">
      <c r="A73" s="310"/>
      <c r="B73" s="310"/>
      <c r="C73" s="310"/>
      <c r="D73" s="310"/>
      <c r="E73" s="310"/>
      <c r="F73" s="310"/>
      <c r="G73" s="310"/>
      <c r="H73" s="310"/>
      <c r="I73" s="310"/>
      <c r="J73" s="310"/>
      <c r="K73" s="310"/>
      <c r="L73" s="310"/>
      <c r="M73" s="310"/>
      <c r="N73" s="310"/>
      <c r="O73" s="311"/>
      <c r="P73" s="310"/>
      <c r="Q73" s="310"/>
    </row>
    <row r="74" spans="1:17">
      <c r="A74" s="310"/>
      <c r="B74" s="310"/>
      <c r="C74" s="310"/>
      <c r="D74" s="310"/>
      <c r="E74" s="310"/>
      <c r="F74" s="310"/>
      <c r="G74" s="310"/>
      <c r="H74" s="310"/>
      <c r="I74" s="310"/>
      <c r="J74" s="310"/>
      <c r="K74" s="310"/>
      <c r="L74" s="310"/>
      <c r="M74" s="310"/>
      <c r="N74" s="310"/>
      <c r="O74" s="311"/>
      <c r="P74" s="310"/>
      <c r="Q74" s="310"/>
    </row>
    <row r="75" spans="1:17">
      <c r="A75" s="310"/>
      <c r="B75" s="310"/>
      <c r="C75" s="310"/>
      <c r="D75" s="310"/>
      <c r="E75" s="310"/>
      <c r="F75" s="310"/>
      <c r="G75" s="310"/>
      <c r="H75" s="310"/>
      <c r="I75" s="310"/>
      <c r="J75" s="310"/>
      <c r="K75" s="310"/>
      <c r="L75" s="310"/>
      <c r="M75" s="310"/>
      <c r="N75" s="310"/>
      <c r="O75" s="311"/>
      <c r="P75" s="310"/>
      <c r="Q75" s="310"/>
    </row>
    <row r="76" spans="1:17">
      <c r="A76" s="310"/>
      <c r="B76" s="310"/>
      <c r="C76" s="310"/>
      <c r="D76" s="310"/>
      <c r="E76" s="310"/>
      <c r="F76" s="310"/>
      <c r="G76" s="310"/>
      <c r="H76" s="310"/>
      <c r="I76" s="310"/>
      <c r="J76" s="310"/>
      <c r="K76" s="310"/>
      <c r="L76" s="310"/>
      <c r="M76" s="310"/>
      <c r="N76" s="310"/>
      <c r="O76" s="311"/>
      <c r="P76" s="310"/>
      <c r="Q76" s="310"/>
    </row>
    <row r="77" spans="1:17">
      <c r="A77" s="310"/>
      <c r="B77" s="310"/>
      <c r="C77" s="310"/>
      <c r="D77" s="310"/>
      <c r="E77" s="310"/>
      <c r="F77" s="310"/>
      <c r="G77" s="310"/>
      <c r="H77" s="310"/>
      <c r="I77" s="310"/>
      <c r="J77" s="310"/>
      <c r="K77" s="310"/>
      <c r="L77" s="310"/>
      <c r="M77" s="310"/>
      <c r="N77" s="310"/>
      <c r="O77" s="311"/>
      <c r="P77" s="310"/>
      <c r="Q77" s="310"/>
    </row>
    <row r="78" spans="1:17">
      <c r="A78" s="310"/>
      <c r="B78" s="310"/>
      <c r="C78" s="310"/>
      <c r="D78" s="310"/>
      <c r="E78" s="310"/>
      <c r="F78" s="310"/>
      <c r="G78" s="310"/>
      <c r="H78" s="310"/>
      <c r="I78" s="310"/>
      <c r="J78" s="310"/>
      <c r="K78" s="310"/>
      <c r="L78" s="310"/>
      <c r="M78" s="310"/>
      <c r="N78" s="310"/>
      <c r="O78" s="311"/>
      <c r="P78" s="310"/>
      <c r="Q78" s="310"/>
    </row>
    <row r="79" spans="1:17">
      <c r="A79" s="310"/>
      <c r="B79" s="310"/>
      <c r="C79" s="310"/>
      <c r="D79" s="310"/>
      <c r="E79" s="310"/>
      <c r="F79" s="310"/>
      <c r="G79" s="310"/>
      <c r="H79" s="310"/>
      <c r="I79" s="310"/>
      <c r="J79" s="310"/>
      <c r="K79" s="310"/>
      <c r="L79" s="310"/>
      <c r="M79" s="310"/>
      <c r="N79" s="310"/>
      <c r="O79" s="311"/>
      <c r="P79" s="310"/>
      <c r="Q79" s="310"/>
    </row>
    <row r="80" spans="1:17">
      <c r="A80" s="310"/>
      <c r="B80" s="310"/>
      <c r="C80" s="310"/>
      <c r="D80" s="310"/>
      <c r="E80" s="310"/>
      <c r="F80" s="310"/>
      <c r="G80" s="310"/>
      <c r="H80" s="310"/>
      <c r="I80" s="310"/>
      <c r="J80" s="310"/>
      <c r="K80" s="310"/>
      <c r="L80" s="310"/>
      <c r="M80" s="310"/>
      <c r="N80" s="310"/>
      <c r="O80" s="311"/>
      <c r="P80" s="310"/>
      <c r="Q80" s="310"/>
    </row>
    <row r="81" spans="1:17">
      <c r="A81" s="310"/>
      <c r="B81" s="310"/>
      <c r="C81" s="310"/>
      <c r="D81" s="310"/>
      <c r="E81" s="310"/>
      <c r="F81" s="310"/>
      <c r="G81" s="310"/>
      <c r="H81" s="310"/>
      <c r="I81" s="310"/>
      <c r="J81" s="310"/>
      <c r="K81" s="310"/>
      <c r="L81" s="310"/>
      <c r="M81" s="310"/>
      <c r="N81" s="310"/>
      <c r="O81" s="311"/>
      <c r="P81" s="310"/>
      <c r="Q81" s="310"/>
    </row>
    <row r="82" spans="1:17">
      <c r="A82" s="310"/>
      <c r="B82" s="310"/>
      <c r="C82" s="310"/>
      <c r="D82" s="310"/>
      <c r="E82" s="310"/>
      <c r="F82" s="310"/>
      <c r="G82" s="310"/>
      <c r="H82" s="310"/>
      <c r="I82" s="310"/>
      <c r="J82" s="310"/>
      <c r="K82" s="310"/>
      <c r="L82" s="310"/>
      <c r="M82" s="310"/>
      <c r="N82" s="310"/>
      <c r="O82" s="311"/>
      <c r="P82" s="310"/>
      <c r="Q82" s="310"/>
    </row>
    <row r="83" spans="1:17">
      <c r="A83" s="310"/>
      <c r="B83" s="310"/>
      <c r="C83" s="310"/>
      <c r="D83" s="310"/>
      <c r="E83" s="310"/>
      <c r="F83" s="310"/>
      <c r="G83" s="310"/>
      <c r="H83" s="310"/>
      <c r="I83" s="310"/>
      <c r="J83" s="310"/>
      <c r="K83" s="310"/>
      <c r="L83" s="310"/>
      <c r="M83" s="310"/>
      <c r="N83" s="310"/>
      <c r="O83" s="311"/>
      <c r="P83" s="310"/>
      <c r="Q83" s="310"/>
    </row>
    <row r="84" spans="1:17">
      <c r="A84" s="310"/>
      <c r="B84" s="310"/>
      <c r="C84" s="310"/>
      <c r="D84" s="310"/>
      <c r="E84" s="310"/>
      <c r="F84" s="310"/>
      <c r="G84" s="310"/>
      <c r="H84" s="310"/>
      <c r="I84" s="310"/>
      <c r="J84" s="310"/>
      <c r="K84" s="310"/>
      <c r="L84" s="310"/>
      <c r="M84" s="310"/>
      <c r="N84" s="310"/>
      <c r="O84" s="311"/>
      <c r="P84" s="310"/>
      <c r="Q84" s="310"/>
    </row>
    <row r="85" spans="1:17">
      <c r="A85" s="310"/>
      <c r="B85" s="310"/>
      <c r="C85" s="310"/>
      <c r="D85" s="310"/>
      <c r="E85" s="310"/>
      <c r="F85" s="310"/>
      <c r="G85" s="310"/>
      <c r="H85" s="310"/>
      <c r="I85" s="310"/>
      <c r="J85" s="310"/>
      <c r="K85" s="310"/>
      <c r="L85" s="310"/>
      <c r="M85" s="310"/>
      <c r="N85" s="310"/>
      <c r="O85" s="311"/>
      <c r="P85" s="310"/>
      <c r="Q85" s="310"/>
    </row>
    <row r="86" spans="1:17">
      <c r="A86" s="310"/>
      <c r="B86" s="310"/>
      <c r="C86" s="310"/>
      <c r="D86" s="310"/>
      <c r="E86" s="310"/>
      <c r="F86" s="310"/>
      <c r="G86" s="310"/>
      <c r="H86" s="310"/>
      <c r="I86" s="310"/>
      <c r="J86" s="310"/>
      <c r="K86" s="310"/>
      <c r="L86" s="310"/>
      <c r="M86" s="310"/>
      <c r="N86" s="310"/>
      <c r="O86" s="311"/>
      <c r="P86" s="310"/>
      <c r="Q86" s="310"/>
    </row>
    <row r="87" spans="1:17">
      <c r="A87" s="310"/>
      <c r="B87" s="310"/>
      <c r="C87" s="310"/>
      <c r="D87" s="310"/>
      <c r="E87" s="310"/>
      <c r="F87" s="310"/>
      <c r="G87" s="310"/>
      <c r="H87" s="310"/>
      <c r="I87" s="310"/>
      <c r="J87" s="310"/>
      <c r="K87" s="310"/>
      <c r="L87" s="310"/>
      <c r="M87" s="310"/>
      <c r="N87" s="310"/>
      <c r="O87" s="311"/>
      <c r="P87" s="310"/>
      <c r="Q87" s="310"/>
    </row>
    <row r="88" spans="1:17">
      <c r="A88" s="310"/>
      <c r="B88" s="310"/>
      <c r="C88" s="310"/>
      <c r="D88" s="310"/>
      <c r="E88" s="310"/>
      <c r="F88" s="310"/>
      <c r="G88" s="310"/>
      <c r="H88" s="310"/>
      <c r="I88" s="310"/>
      <c r="J88" s="310"/>
      <c r="K88" s="310"/>
      <c r="L88" s="310"/>
      <c r="M88" s="310"/>
      <c r="N88" s="310"/>
      <c r="O88" s="311"/>
      <c r="P88" s="310"/>
      <c r="Q88" s="310"/>
    </row>
    <row r="89" spans="1:17">
      <c r="A89" s="310"/>
      <c r="B89" s="310"/>
      <c r="C89" s="310"/>
      <c r="D89" s="310"/>
      <c r="E89" s="310"/>
      <c r="F89" s="310"/>
      <c r="G89" s="310"/>
      <c r="H89" s="310"/>
      <c r="I89" s="310"/>
      <c r="J89" s="310"/>
      <c r="K89" s="310"/>
      <c r="L89" s="310"/>
      <c r="M89" s="310"/>
      <c r="N89" s="310"/>
      <c r="O89" s="311"/>
      <c r="P89" s="310"/>
      <c r="Q89" s="310"/>
    </row>
    <row r="90" spans="1:17">
      <c r="A90" s="310"/>
      <c r="B90" s="310"/>
      <c r="C90" s="310"/>
      <c r="D90" s="310"/>
      <c r="E90" s="310"/>
      <c r="F90" s="310"/>
      <c r="G90" s="310"/>
      <c r="H90" s="310"/>
      <c r="I90" s="310"/>
      <c r="J90" s="310"/>
      <c r="K90" s="310"/>
      <c r="L90" s="310"/>
      <c r="M90" s="310"/>
      <c r="N90" s="310"/>
      <c r="O90" s="311"/>
      <c r="P90" s="310"/>
      <c r="Q90" s="310"/>
    </row>
    <row r="91" spans="1:17">
      <c r="A91" s="310"/>
      <c r="B91" s="310"/>
      <c r="C91" s="310"/>
      <c r="D91" s="310"/>
      <c r="E91" s="310"/>
      <c r="F91" s="310"/>
      <c r="G91" s="310"/>
      <c r="H91" s="310"/>
      <c r="I91" s="310"/>
      <c r="J91" s="310"/>
      <c r="K91" s="310"/>
      <c r="L91" s="310"/>
      <c r="M91" s="310"/>
      <c r="N91" s="310"/>
      <c r="O91" s="311"/>
      <c r="P91" s="310"/>
      <c r="Q91" s="310"/>
    </row>
    <row r="92" spans="1:17">
      <c r="A92" s="310"/>
      <c r="B92" s="310"/>
      <c r="C92" s="310"/>
      <c r="D92" s="310"/>
      <c r="E92" s="310"/>
      <c r="F92" s="310"/>
      <c r="G92" s="310"/>
      <c r="H92" s="310"/>
      <c r="I92" s="310"/>
      <c r="J92" s="310"/>
      <c r="K92" s="310"/>
      <c r="L92" s="310"/>
      <c r="M92" s="310"/>
      <c r="N92" s="310"/>
      <c r="O92" s="311"/>
      <c r="P92" s="310"/>
      <c r="Q92" s="310"/>
    </row>
    <row r="93" spans="1:17">
      <c r="A93" s="310"/>
      <c r="B93" s="310"/>
      <c r="C93" s="310"/>
      <c r="D93" s="310"/>
      <c r="E93" s="310"/>
      <c r="F93" s="310"/>
      <c r="G93" s="310"/>
      <c r="H93" s="310"/>
      <c r="I93" s="310"/>
      <c r="J93" s="310"/>
      <c r="K93" s="310"/>
      <c r="L93" s="310"/>
      <c r="M93" s="310"/>
      <c r="N93" s="310"/>
      <c r="O93" s="311"/>
      <c r="P93" s="310"/>
      <c r="Q93" s="310"/>
    </row>
    <row r="94" spans="1:17">
      <c r="A94" s="310"/>
      <c r="B94" s="310"/>
      <c r="C94" s="310"/>
      <c r="D94" s="310"/>
      <c r="E94" s="310"/>
      <c r="F94" s="310"/>
      <c r="G94" s="310"/>
      <c r="H94" s="310"/>
      <c r="I94" s="310"/>
      <c r="J94" s="310"/>
      <c r="K94" s="310"/>
      <c r="L94" s="310"/>
      <c r="M94" s="310"/>
      <c r="N94" s="310"/>
      <c r="O94" s="311"/>
      <c r="P94" s="310"/>
      <c r="Q94" s="310"/>
    </row>
    <row r="95" spans="1:17">
      <c r="A95" s="310"/>
      <c r="B95" s="310"/>
      <c r="C95" s="310"/>
      <c r="D95" s="310"/>
      <c r="E95" s="310"/>
      <c r="F95" s="310"/>
      <c r="G95" s="310"/>
      <c r="H95" s="310"/>
      <c r="I95" s="310"/>
      <c r="J95" s="310"/>
      <c r="K95" s="310"/>
      <c r="L95" s="310"/>
      <c r="M95" s="310"/>
      <c r="N95" s="310"/>
      <c r="O95" s="311"/>
      <c r="P95" s="310"/>
      <c r="Q95" s="310"/>
    </row>
    <row r="96" spans="1:17">
      <c r="A96" s="310"/>
      <c r="B96" s="310"/>
      <c r="C96" s="310"/>
      <c r="D96" s="310"/>
      <c r="E96" s="310"/>
      <c r="F96" s="310"/>
      <c r="G96" s="310"/>
      <c r="H96" s="310"/>
      <c r="I96" s="310"/>
      <c r="J96" s="310"/>
      <c r="K96" s="310"/>
      <c r="L96" s="310"/>
      <c r="M96" s="310"/>
      <c r="N96" s="310"/>
      <c r="O96" s="311"/>
      <c r="P96" s="310"/>
      <c r="Q96" s="310"/>
    </row>
    <row r="97" spans="1:17">
      <c r="A97" s="310"/>
      <c r="B97" s="310"/>
      <c r="C97" s="310"/>
      <c r="D97" s="310"/>
      <c r="E97" s="310"/>
      <c r="F97" s="310"/>
      <c r="G97" s="310"/>
      <c r="H97" s="310"/>
      <c r="I97" s="310"/>
      <c r="J97" s="310"/>
      <c r="K97" s="310"/>
      <c r="L97" s="310"/>
      <c r="M97" s="310"/>
      <c r="N97" s="310"/>
      <c r="O97" s="311"/>
      <c r="P97" s="310"/>
      <c r="Q97" s="310"/>
    </row>
    <row r="98" spans="1:17">
      <c r="A98" s="310"/>
      <c r="B98" s="310"/>
      <c r="C98" s="310"/>
      <c r="D98" s="310"/>
      <c r="E98" s="310"/>
      <c r="F98" s="310"/>
      <c r="G98" s="310"/>
      <c r="H98" s="310"/>
      <c r="I98" s="310"/>
      <c r="J98" s="310"/>
      <c r="K98" s="310"/>
      <c r="L98" s="310"/>
      <c r="M98" s="310"/>
      <c r="N98" s="310"/>
      <c r="O98" s="311"/>
      <c r="P98" s="310"/>
      <c r="Q98" s="310"/>
    </row>
    <row r="99" spans="1:17">
      <c r="A99" s="310"/>
      <c r="B99" s="310"/>
      <c r="C99" s="310"/>
      <c r="D99" s="310"/>
      <c r="E99" s="310"/>
      <c r="F99" s="310"/>
      <c r="G99" s="310"/>
      <c r="H99" s="310"/>
      <c r="I99" s="310"/>
      <c r="J99" s="310"/>
      <c r="K99" s="310"/>
      <c r="L99" s="310"/>
      <c r="M99" s="310"/>
      <c r="N99" s="310"/>
      <c r="O99" s="311"/>
      <c r="P99" s="310"/>
      <c r="Q99" s="310"/>
    </row>
    <row r="100" spans="1:17">
      <c r="A100" s="310"/>
      <c r="B100" s="310"/>
      <c r="C100" s="310"/>
      <c r="D100" s="310"/>
      <c r="E100" s="310"/>
      <c r="F100" s="310"/>
      <c r="G100" s="310"/>
      <c r="H100" s="310"/>
      <c r="I100" s="310"/>
      <c r="J100" s="310"/>
      <c r="K100" s="310"/>
      <c r="L100" s="310"/>
      <c r="M100" s="310"/>
      <c r="N100" s="310"/>
      <c r="O100" s="311"/>
      <c r="P100" s="310"/>
      <c r="Q100" s="310"/>
    </row>
  </sheetData>
  <autoFilter xmlns:etc="http://www.wps.cn/officeDocument/2017/etCustomData" ref="A4:Q33" etc:filterBottomFollowUsedRange="0">
    <extLst/>
  </autoFilter>
  <mergeCells count="7">
    <mergeCell ref="D3:K3"/>
    <mergeCell ref="L3:P3"/>
    <mergeCell ref="A3:A4"/>
    <mergeCell ref="B3:B4"/>
    <mergeCell ref="C3:C4"/>
    <mergeCell ref="Q1:Q2"/>
    <mergeCell ref="A1:P2"/>
  </mergeCells>
  <conditionalFormatting sqref="E5">
    <cfRule type="duplicateValues" dxfId="1" priority="1481"/>
    <cfRule type="duplicateValues" dxfId="1" priority="1485"/>
    <cfRule type="duplicateValues" dxfId="1" priority="1489"/>
    <cfRule type="duplicateValues" dxfId="1" priority="1493"/>
    <cfRule type="duplicateValues" dxfId="1" priority="1497"/>
    <cfRule type="duplicateValues" dxfId="1" priority="1501"/>
    <cfRule type="duplicateValues" dxfId="1" priority="1505"/>
  </conditionalFormatting>
  <conditionalFormatting sqref="H5">
    <cfRule type="duplicateValues" dxfId="1" priority="1509"/>
  </conditionalFormatting>
  <conditionalFormatting sqref="E6">
    <cfRule type="duplicateValues" dxfId="1" priority="1480"/>
    <cfRule type="duplicateValues" dxfId="1" priority="1484"/>
    <cfRule type="duplicateValues" dxfId="1" priority="1488"/>
    <cfRule type="duplicateValues" dxfId="1" priority="1492"/>
    <cfRule type="duplicateValues" dxfId="1" priority="1496"/>
    <cfRule type="duplicateValues" dxfId="1" priority="1500"/>
    <cfRule type="duplicateValues" dxfId="1" priority="1504"/>
  </conditionalFormatting>
  <conditionalFormatting sqref="H6">
    <cfRule type="duplicateValues" dxfId="1" priority="1508"/>
  </conditionalFormatting>
  <conditionalFormatting sqref="E7">
    <cfRule type="duplicateValues" dxfId="1" priority="1461"/>
    <cfRule type="duplicateValues" dxfId="1" priority="1462"/>
    <cfRule type="duplicateValues" dxfId="1" priority="1463"/>
    <cfRule type="duplicateValues" dxfId="1" priority="1464"/>
    <cfRule type="duplicateValues" dxfId="1" priority="1465"/>
    <cfRule type="duplicateValues" dxfId="1" priority="1466"/>
    <cfRule type="duplicateValues" dxfId="1" priority="1467"/>
  </conditionalFormatting>
  <conditionalFormatting sqref="H7">
    <cfRule type="duplicateValues" dxfId="1" priority="1468"/>
  </conditionalFormatting>
  <conditionalFormatting sqref="E8">
    <cfRule type="duplicateValues" dxfId="1" priority="1444"/>
    <cfRule type="duplicateValues" dxfId="1" priority="1445"/>
    <cfRule type="duplicateValues" dxfId="1" priority="1446"/>
    <cfRule type="duplicateValues" dxfId="1" priority="1447"/>
    <cfRule type="duplicateValues" dxfId="1" priority="1448"/>
    <cfRule type="duplicateValues" dxfId="1" priority="1449"/>
    <cfRule type="duplicateValues" dxfId="1" priority="1450"/>
  </conditionalFormatting>
  <conditionalFormatting sqref="H8">
    <cfRule type="duplicateValues" dxfId="1" priority="1451"/>
  </conditionalFormatting>
  <conditionalFormatting sqref="E9">
    <cfRule type="duplicateValues" dxfId="1" priority="1427"/>
    <cfRule type="duplicateValues" dxfId="1" priority="1428"/>
    <cfRule type="duplicateValues" dxfId="1" priority="1429"/>
    <cfRule type="duplicateValues" dxfId="1" priority="1430"/>
    <cfRule type="duplicateValues" dxfId="1" priority="1431"/>
    <cfRule type="duplicateValues" dxfId="1" priority="1432"/>
    <cfRule type="duplicateValues" dxfId="1" priority="1433"/>
  </conditionalFormatting>
  <conditionalFormatting sqref="H9">
    <cfRule type="duplicateValues" dxfId="1" priority="1434"/>
  </conditionalFormatting>
  <conditionalFormatting sqref="E10">
    <cfRule type="duplicateValues" dxfId="1" priority="1410"/>
    <cfRule type="duplicateValues" dxfId="1" priority="1411"/>
    <cfRule type="duplicateValues" dxfId="1" priority="1412"/>
    <cfRule type="duplicateValues" dxfId="1" priority="1413"/>
    <cfRule type="duplicateValues" dxfId="1" priority="1414"/>
    <cfRule type="duplicateValues" dxfId="1" priority="1415"/>
    <cfRule type="duplicateValues" dxfId="1" priority="1416"/>
  </conditionalFormatting>
  <conditionalFormatting sqref="H10">
    <cfRule type="duplicateValues" dxfId="1" priority="1417"/>
  </conditionalFormatting>
  <conditionalFormatting sqref="E11">
    <cfRule type="duplicateValues" dxfId="1" priority="1393"/>
    <cfRule type="duplicateValues" dxfId="1" priority="1394"/>
    <cfRule type="duplicateValues" dxfId="1" priority="1395"/>
    <cfRule type="duplicateValues" dxfId="1" priority="1396"/>
    <cfRule type="duplicateValues" dxfId="1" priority="1397"/>
    <cfRule type="duplicateValues" dxfId="1" priority="1398"/>
    <cfRule type="duplicateValues" dxfId="1" priority="1399"/>
  </conditionalFormatting>
  <conditionalFormatting sqref="H11">
    <cfRule type="duplicateValues" dxfId="1" priority="1400"/>
  </conditionalFormatting>
  <conditionalFormatting sqref="E12">
    <cfRule type="duplicateValues" dxfId="1" priority="1376"/>
    <cfRule type="duplicateValues" dxfId="1" priority="1377"/>
    <cfRule type="duplicateValues" dxfId="1" priority="1378"/>
    <cfRule type="duplicateValues" dxfId="1" priority="1379"/>
    <cfRule type="duplicateValues" dxfId="1" priority="1380"/>
    <cfRule type="duplicateValues" dxfId="1" priority="1381"/>
    <cfRule type="duplicateValues" dxfId="1" priority="1382"/>
  </conditionalFormatting>
  <conditionalFormatting sqref="H12">
    <cfRule type="duplicateValues" dxfId="1" priority="1383"/>
  </conditionalFormatting>
  <conditionalFormatting sqref="E13">
    <cfRule type="duplicateValues" dxfId="1" priority="609"/>
    <cfRule type="duplicateValues" dxfId="1" priority="610"/>
    <cfRule type="duplicateValues" dxfId="1" priority="611"/>
    <cfRule type="duplicateValues" dxfId="1" priority="612"/>
    <cfRule type="duplicateValues" dxfId="1" priority="613"/>
    <cfRule type="duplicateValues" dxfId="1" priority="614"/>
    <cfRule type="duplicateValues" dxfId="1" priority="615"/>
  </conditionalFormatting>
  <conditionalFormatting sqref="H13">
    <cfRule type="duplicateValues" dxfId="1" priority="616"/>
  </conditionalFormatting>
  <conditionalFormatting sqref="E14">
    <cfRule type="duplicateValues" dxfId="1" priority="592"/>
    <cfRule type="duplicateValues" dxfId="1" priority="593"/>
    <cfRule type="duplicateValues" dxfId="1" priority="594"/>
    <cfRule type="duplicateValues" dxfId="1" priority="595"/>
    <cfRule type="duplicateValues" dxfId="1" priority="596"/>
    <cfRule type="duplicateValues" dxfId="1" priority="597"/>
    <cfRule type="duplicateValues" dxfId="1" priority="598"/>
  </conditionalFormatting>
  <conditionalFormatting sqref="H14">
    <cfRule type="duplicateValues" dxfId="1" priority="599"/>
  </conditionalFormatting>
  <conditionalFormatting sqref="E15">
    <cfRule type="duplicateValues" dxfId="1" priority="575"/>
    <cfRule type="duplicateValues" dxfId="1" priority="576"/>
    <cfRule type="duplicateValues" dxfId="1" priority="577"/>
    <cfRule type="duplicateValues" dxfId="1" priority="578"/>
    <cfRule type="duplicateValues" dxfId="1" priority="579"/>
    <cfRule type="duplicateValues" dxfId="1" priority="580"/>
    <cfRule type="duplicateValues" dxfId="1" priority="581"/>
  </conditionalFormatting>
  <conditionalFormatting sqref="H15">
    <cfRule type="duplicateValues" dxfId="1" priority="582"/>
  </conditionalFormatting>
  <conditionalFormatting sqref="E16">
    <cfRule type="duplicateValues" dxfId="1" priority="558"/>
    <cfRule type="duplicateValues" dxfId="1" priority="559"/>
    <cfRule type="duplicateValues" dxfId="1" priority="560"/>
    <cfRule type="duplicateValues" dxfId="1" priority="561"/>
    <cfRule type="duplicateValues" dxfId="1" priority="562"/>
    <cfRule type="duplicateValues" dxfId="1" priority="563"/>
    <cfRule type="duplicateValues" dxfId="1" priority="564"/>
  </conditionalFormatting>
  <conditionalFormatting sqref="H16">
    <cfRule type="duplicateValues" dxfId="1" priority="565"/>
  </conditionalFormatting>
  <conditionalFormatting sqref="E17">
    <cfRule type="duplicateValues" dxfId="1" priority="541"/>
    <cfRule type="duplicateValues" dxfId="1" priority="542"/>
    <cfRule type="duplicateValues" dxfId="1" priority="543"/>
    <cfRule type="duplicateValues" dxfId="1" priority="544"/>
    <cfRule type="duplicateValues" dxfId="1" priority="545"/>
    <cfRule type="duplicateValues" dxfId="1" priority="546"/>
    <cfRule type="duplicateValues" dxfId="1" priority="547"/>
  </conditionalFormatting>
  <conditionalFormatting sqref="H17">
    <cfRule type="duplicateValues" dxfId="1" priority="548"/>
  </conditionalFormatting>
  <conditionalFormatting sqref="E18">
    <cfRule type="duplicateValues" dxfId="1" priority="524"/>
    <cfRule type="duplicateValues" dxfId="1" priority="525"/>
    <cfRule type="duplicateValues" dxfId="1" priority="526"/>
    <cfRule type="duplicateValues" dxfId="1" priority="527"/>
    <cfRule type="duplicateValues" dxfId="1" priority="528"/>
    <cfRule type="duplicateValues" dxfId="1" priority="529"/>
    <cfRule type="duplicateValues" dxfId="1" priority="530"/>
  </conditionalFormatting>
  <conditionalFormatting sqref="H18">
    <cfRule type="duplicateValues" dxfId="1" priority="531"/>
  </conditionalFormatting>
  <conditionalFormatting sqref="E19">
    <cfRule type="duplicateValues" dxfId="1" priority="507"/>
    <cfRule type="duplicateValues" dxfId="1" priority="508"/>
    <cfRule type="duplicateValues" dxfId="1" priority="509"/>
    <cfRule type="duplicateValues" dxfId="1" priority="510"/>
    <cfRule type="duplicateValues" dxfId="1" priority="511"/>
    <cfRule type="duplicateValues" dxfId="1" priority="512"/>
    <cfRule type="duplicateValues" dxfId="1" priority="513"/>
  </conditionalFormatting>
  <conditionalFormatting sqref="H19">
    <cfRule type="duplicateValues" dxfId="1" priority="514"/>
  </conditionalFormatting>
  <conditionalFormatting sqref="E20">
    <cfRule type="duplicateValues" dxfId="1" priority="484"/>
    <cfRule type="duplicateValues" dxfId="1" priority="485"/>
    <cfRule type="duplicateValues" dxfId="1" priority="486"/>
    <cfRule type="duplicateValues" dxfId="1" priority="487"/>
    <cfRule type="duplicateValues" dxfId="1" priority="488"/>
    <cfRule type="duplicateValues" dxfId="1" priority="489"/>
    <cfRule type="duplicateValues" dxfId="1" priority="490"/>
    <cfRule type="duplicateValues" dxfId="1" priority="491"/>
    <cfRule type="duplicateValues" dxfId="16" priority="492" stopIfTrue="1"/>
    <cfRule type="duplicateValues" dxfId="1" priority="493"/>
    <cfRule type="duplicateValues" dxfId="1" priority="494"/>
    <cfRule type="duplicateValues" dxfId="1" priority="495"/>
    <cfRule type="duplicateValues" dxfId="1" priority="496"/>
    <cfRule type="duplicateValues" dxfId="1" priority="497"/>
  </conditionalFormatting>
  <conditionalFormatting sqref="H20">
    <cfRule type="duplicateValues" dxfId="1" priority="481"/>
    <cfRule type="duplicateValues" dxfId="1" priority="482"/>
    <cfRule type="duplicateValues" dxfId="1" priority="483"/>
  </conditionalFormatting>
  <conditionalFormatting sqref="K22">
    <cfRule type="containsBlanks" dxfId="2" priority="12">
      <formula>LEN(TRIM(K22))=0</formula>
    </cfRule>
    <cfRule type="cellIs" dxfId="4" priority="24" operator="greaterThan">
      <formula>3</formula>
    </cfRule>
    <cfRule type="cellIs" dxfId="0" priority="72" operator="lessThan">
      <formula>3</formula>
    </cfRule>
    <cfRule type="containsBlanks" dxfId="2" priority="84">
      <formula>LEN(TRIM(K22))=0</formula>
    </cfRule>
    <cfRule type="cellIs" dxfId="0" priority="96" operator="lessThan">
      <formula>0</formula>
    </cfRule>
    <cfRule type="containsBlanks" dxfId="2" priority="108">
      <formula>LEN(TRIM(K22))=0</formula>
    </cfRule>
    <cfRule type="expression" dxfId="11" priority="120">
      <formula>K22&lt;0</formula>
    </cfRule>
    <cfRule type="expression" dxfId="12" priority="132">
      <formula>AND(K22&gt;=0,K22&lt;=7)</formula>
    </cfRule>
    <cfRule type="expression" dxfId="13" priority="144">
      <formula>K22&gt;7</formula>
    </cfRule>
    <cfRule type="cellIs" dxfId="14" priority="156" operator="lessThan">
      <formula>0</formula>
    </cfRule>
    <cfRule type="cellIs" dxfId="15" priority="168" operator="between">
      <formula>0</formula>
      <formula>7</formula>
    </cfRule>
  </conditionalFormatting>
  <conditionalFormatting sqref="O22">
    <cfRule type="cellIs" dxfId="0" priority="36" operator="lessThan">
      <formula>4</formula>
    </cfRule>
    <cfRule type="cellIs" dxfId="4" priority="48" operator="greaterThan">
      <formula>4</formula>
    </cfRule>
    <cfRule type="containsBlanks" priority="60">
      <formula>LEN(TRIM(O22))=0</formula>
    </cfRule>
  </conditionalFormatting>
  <conditionalFormatting sqref="K23">
    <cfRule type="containsBlanks" dxfId="2" priority="11">
      <formula>LEN(TRIM(K23))=0</formula>
    </cfRule>
    <cfRule type="cellIs" dxfId="4" priority="23" operator="greaterThan">
      <formula>3</formula>
    </cfRule>
    <cfRule type="cellIs" dxfId="0" priority="71" operator="lessThan">
      <formula>3</formula>
    </cfRule>
    <cfRule type="containsBlanks" dxfId="2" priority="83">
      <formula>LEN(TRIM(K23))=0</formula>
    </cfRule>
    <cfRule type="cellIs" dxfId="0" priority="95" operator="lessThan">
      <formula>0</formula>
    </cfRule>
    <cfRule type="containsBlanks" dxfId="2" priority="107">
      <formula>LEN(TRIM(K23))=0</formula>
    </cfRule>
    <cfRule type="expression" dxfId="11" priority="119">
      <formula>K23&lt;0</formula>
    </cfRule>
    <cfRule type="expression" dxfId="12" priority="131">
      <formula>AND(K23&gt;=0,K23&lt;=7)</formula>
    </cfRule>
    <cfRule type="expression" dxfId="13" priority="143">
      <formula>K23&gt;7</formula>
    </cfRule>
    <cfRule type="cellIs" dxfId="14" priority="155" operator="lessThan">
      <formula>0</formula>
    </cfRule>
    <cfRule type="cellIs" dxfId="15" priority="167" operator="between">
      <formula>0</formula>
      <formula>7</formula>
    </cfRule>
  </conditionalFormatting>
  <conditionalFormatting sqref="O23">
    <cfRule type="cellIs" dxfId="0" priority="35" operator="lessThan">
      <formula>4</formula>
    </cfRule>
    <cfRule type="cellIs" dxfId="4" priority="47" operator="greaterThan">
      <formula>4</formula>
    </cfRule>
    <cfRule type="containsBlanks" priority="59">
      <formula>LEN(TRIM(O23))=0</formula>
    </cfRule>
  </conditionalFormatting>
  <conditionalFormatting sqref="K24">
    <cfRule type="containsBlanks" dxfId="2" priority="10">
      <formula>LEN(TRIM(K24))=0</formula>
    </cfRule>
    <cfRule type="cellIs" dxfId="4" priority="22" operator="greaterThan">
      <formula>3</formula>
    </cfRule>
    <cfRule type="cellIs" dxfId="0" priority="70" operator="lessThan">
      <formula>3</formula>
    </cfRule>
    <cfRule type="containsBlanks" dxfId="2" priority="82">
      <formula>LEN(TRIM(K24))=0</formula>
    </cfRule>
    <cfRule type="cellIs" dxfId="0" priority="94" operator="lessThan">
      <formula>0</formula>
    </cfRule>
    <cfRule type="containsBlanks" dxfId="2" priority="106">
      <formula>LEN(TRIM(K24))=0</formula>
    </cfRule>
    <cfRule type="expression" dxfId="11" priority="118">
      <formula>K24&lt;0</formula>
    </cfRule>
    <cfRule type="expression" dxfId="12" priority="130">
      <formula>AND(K24&gt;=0,K24&lt;=7)</formula>
    </cfRule>
    <cfRule type="expression" dxfId="13" priority="142">
      <formula>K24&gt;7</formula>
    </cfRule>
    <cfRule type="cellIs" dxfId="14" priority="154" operator="lessThan">
      <formula>0</formula>
    </cfRule>
    <cfRule type="cellIs" dxfId="15" priority="166" operator="between">
      <formula>0</formula>
      <formula>7</formula>
    </cfRule>
  </conditionalFormatting>
  <conditionalFormatting sqref="O24">
    <cfRule type="cellIs" dxfId="0" priority="34" operator="lessThan">
      <formula>4</formula>
    </cfRule>
    <cfRule type="cellIs" dxfId="4" priority="46" operator="greaterThan">
      <formula>4</formula>
    </cfRule>
    <cfRule type="containsBlanks" priority="58">
      <formula>LEN(TRIM(O24))=0</formula>
    </cfRule>
  </conditionalFormatting>
  <conditionalFormatting sqref="K25">
    <cfRule type="containsBlanks" dxfId="2" priority="9">
      <formula>LEN(TRIM(K25))=0</formula>
    </cfRule>
    <cfRule type="cellIs" dxfId="4" priority="21" operator="greaterThan">
      <formula>3</formula>
    </cfRule>
    <cfRule type="cellIs" dxfId="0" priority="69" operator="lessThan">
      <formula>3</formula>
    </cfRule>
    <cfRule type="containsBlanks" dxfId="2" priority="81">
      <formula>LEN(TRIM(K25))=0</formula>
    </cfRule>
    <cfRule type="cellIs" dxfId="0" priority="93" operator="lessThan">
      <formula>0</formula>
    </cfRule>
    <cfRule type="containsBlanks" dxfId="2" priority="105">
      <formula>LEN(TRIM(K25))=0</formula>
    </cfRule>
    <cfRule type="expression" dxfId="11" priority="117">
      <formula>K25&lt;0</formula>
    </cfRule>
    <cfRule type="expression" dxfId="12" priority="129">
      <formula>AND(K25&gt;=0,K25&lt;=7)</formula>
    </cfRule>
    <cfRule type="expression" dxfId="13" priority="141">
      <formula>K25&gt;7</formula>
    </cfRule>
    <cfRule type="cellIs" dxfId="14" priority="153" operator="lessThan">
      <formula>0</formula>
    </cfRule>
    <cfRule type="cellIs" dxfId="15" priority="165" operator="between">
      <formula>0</formula>
      <formula>7</formula>
    </cfRule>
  </conditionalFormatting>
  <conditionalFormatting sqref="O25">
    <cfRule type="cellIs" dxfId="0" priority="33" operator="lessThan">
      <formula>4</formula>
    </cfRule>
    <cfRule type="cellIs" dxfId="4" priority="45" operator="greaterThan">
      <formula>4</formula>
    </cfRule>
    <cfRule type="containsBlanks" priority="57">
      <formula>LEN(TRIM(O25))=0</formula>
    </cfRule>
  </conditionalFormatting>
  <conditionalFormatting sqref="K26">
    <cfRule type="containsBlanks" dxfId="2" priority="8">
      <formula>LEN(TRIM(K26))=0</formula>
    </cfRule>
    <cfRule type="cellIs" dxfId="4" priority="20" operator="greaterThan">
      <formula>3</formula>
    </cfRule>
    <cfRule type="cellIs" dxfId="0" priority="68" operator="lessThan">
      <formula>3</formula>
    </cfRule>
    <cfRule type="containsBlanks" dxfId="2" priority="80">
      <formula>LEN(TRIM(K26))=0</formula>
    </cfRule>
    <cfRule type="cellIs" dxfId="0" priority="92" operator="lessThan">
      <formula>0</formula>
    </cfRule>
    <cfRule type="containsBlanks" dxfId="2" priority="104">
      <formula>LEN(TRIM(K26))=0</formula>
    </cfRule>
    <cfRule type="expression" dxfId="11" priority="116">
      <formula>K26&lt;0</formula>
    </cfRule>
    <cfRule type="expression" dxfId="12" priority="128">
      <formula>AND(K26&gt;=0,K26&lt;=7)</formula>
    </cfRule>
    <cfRule type="expression" dxfId="13" priority="140">
      <formula>K26&gt;7</formula>
    </cfRule>
    <cfRule type="cellIs" dxfId="14" priority="152" operator="lessThan">
      <formula>0</formula>
    </cfRule>
    <cfRule type="cellIs" dxfId="15" priority="164" operator="between">
      <formula>0</formula>
      <formula>7</formula>
    </cfRule>
  </conditionalFormatting>
  <conditionalFormatting sqref="O26">
    <cfRule type="cellIs" dxfId="0" priority="32" operator="lessThan">
      <formula>4</formula>
    </cfRule>
    <cfRule type="cellIs" dxfId="4" priority="44" operator="greaterThan">
      <formula>4</formula>
    </cfRule>
    <cfRule type="containsBlanks" priority="56">
      <formula>LEN(TRIM(O26))=0</formula>
    </cfRule>
  </conditionalFormatting>
  <conditionalFormatting sqref="K27">
    <cfRule type="containsBlanks" dxfId="2" priority="7">
      <formula>LEN(TRIM(K27))=0</formula>
    </cfRule>
    <cfRule type="cellIs" dxfId="4" priority="19" operator="greaterThan">
      <formula>3</formula>
    </cfRule>
    <cfRule type="cellIs" dxfId="0" priority="67" operator="lessThan">
      <formula>3</formula>
    </cfRule>
    <cfRule type="containsBlanks" dxfId="2" priority="79">
      <formula>LEN(TRIM(K27))=0</formula>
    </cfRule>
    <cfRule type="cellIs" dxfId="0" priority="91" operator="lessThan">
      <formula>0</formula>
    </cfRule>
    <cfRule type="containsBlanks" dxfId="2" priority="103">
      <formula>LEN(TRIM(K27))=0</formula>
    </cfRule>
    <cfRule type="expression" dxfId="11" priority="115">
      <formula>K27&lt;0</formula>
    </cfRule>
    <cfRule type="expression" dxfId="12" priority="127">
      <formula>AND(K27&gt;=0,K27&lt;=7)</formula>
    </cfRule>
    <cfRule type="expression" dxfId="13" priority="139">
      <formula>K27&gt;7</formula>
    </cfRule>
    <cfRule type="cellIs" dxfId="14" priority="151" operator="lessThan">
      <formula>0</formula>
    </cfRule>
    <cfRule type="cellIs" dxfId="15" priority="163" operator="between">
      <formula>0</formula>
      <formula>7</formula>
    </cfRule>
  </conditionalFormatting>
  <conditionalFormatting sqref="O27">
    <cfRule type="cellIs" dxfId="0" priority="31" operator="lessThan">
      <formula>4</formula>
    </cfRule>
    <cfRule type="cellIs" dxfId="4" priority="43" operator="greaterThan">
      <formula>4</formula>
    </cfRule>
    <cfRule type="containsBlanks" priority="55">
      <formula>LEN(TRIM(O27))=0</formula>
    </cfRule>
  </conditionalFormatting>
  <conditionalFormatting sqref="K28">
    <cfRule type="containsBlanks" dxfId="2" priority="6">
      <formula>LEN(TRIM(K28))=0</formula>
    </cfRule>
    <cfRule type="cellIs" dxfId="4" priority="18" operator="greaterThan">
      <formula>3</formula>
    </cfRule>
    <cfRule type="cellIs" dxfId="0" priority="66" operator="lessThan">
      <formula>3</formula>
    </cfRule>
    <cfRule type="containsBlanks" dxfId="2" priority="78">
      <formula>LEN(TRIM(K28))=0</formula>
    </cfRule>
    <cfRule type="cellIs" dxfId="0" priority="90" operator="lessThan">
      <formula>0</formula>
    </cfRule>
    <cfRule type="containsBlanks" dxfId="2" priority="102">
      <formula>LEN(TRIM(K28))=0</formula>
    </cfRule>
    <cfRule type="expression" dxfId="11" priority="114">
      <formula>K28&lt;0</formula>
    </cfRule>
    <cfRule type="expression" dxfId="12" priority="126">
      <formula>AND(K28&gt;=0,K28&lt;=7)</formula>
    </cfRule>
    <cfRule type="expression" dxfId="13" priority="138">
      <formula>K28&gt;7</formula>
    </cfRule>
    <cfRule type="cellIs" dxfId="14" priority="150" operator="lessThan">
      <formula>0</formula>
    </cfRule>
    <cfRule type="cellIs" dxfId="15" priority="162" operator="between">
      <formula>0</formula>
      <formula>7</formula>
    </cfRule>
  </conditionalFormatting>
  <conditionalFormatting sqref="O28">
    <cfRule type="cellIs" dxfId="0" priority="30" operator="lessThan">
      <formula>4</formula>
    </cfRule>
    <cfRule type="cellIs" dxfId="4" priority="42" operator="greaterThan">
      <formula>4</formula>
    </cfRule>
    <cfRule type="containsBlanks" priority="54">
      <formula>LEN(TRIM(O28))=0</formula>
    </cfRule>
  </conditionalFormatting>
  <conditionalFormatting sqref="K29">
    <cfRule type="containsBlanks" dxfId="2" priority="5">
      <formula>LEN(TRIM(K29))=0</formula>
    </cfRule>
    <cfRule type="cellIs" dxfId="4" priority="17" operator="greaterThan">
      <formula>3</formula>
    </cfRule>
    <cfRule type="cellIs" dxfId="0" priority="65" operator="lessThan">
      <formula>3</formula>
    </cfRule>
    <cfRule type="containsBlanks" dxfId="2" priority="77">
      <formula>LEN(TRIM(K29))=0</formula>
    </cfRule>
    <cfRule type="cellIs" dxfId="0" priority="89" operator="lessThan">
      <formula>0</formula>
    </cfRule>
    <cfRule type="containsBlanks" dxfId="2" priority="101">
      <formula>LEN(TRIM(K29))=0</formula>
    </cfRule>
    <cfRule type="expression" dxfId="11" priority="113">
      <formula>K29&lt;0</formula>
    </cfRule>
    <cfRule type="expression" dxfId="12" priority="125">
      <formula>AND(K29&gt;=0,K29&lt;=7)</formula>
    </cfRule>
    <cfRule type="expression" dxfId="13" priority="137">
      <formula>K29&gt;7</formula>
    </cfRule>
    <cfRule type="cellIs" dxfId="14" priority="149" operator="lessThan">
      <formula>0</formula>
    </cfRule>
    <cfRule type="cellIs" dxfId="15" priority="161" operator="between">
      <formula>0</formula>
      <formula>7</formula>
    </cfRule>
  </conditionalFormatting>
  <conditionalFormatting sqref="O29">
    <cfRule type="cellIs" dxfId="0" priority="29" operator="lessThan">
      <formula>4</formula>
    </cfRule>
    <cfRule type="cellIs" dxfId="4" priority="41" operator="greaterThan">
      <formula>4</formula>
    </cfRule>
    <cfRule type="containsBlanks" priority="53">
      <formula>LEN(TRIM(O29))=0</formula>
    </cfRule>
  </conditionalFormatting>
  <conditionalFormatting sqref="K30">
    <cfRule type="containsBlanks" dxfId="2" priority="4">
      <formula>LEN(TRIM(K30))=0</formula>
    </cfRule>
    <cfRule type="cellIs" dxfId="4" priority="16" operator="greaterThan">
      <formula>3</formula>
    </cfRule>
    <cfRule type="cellIs" dxfId="0" priority="64" operator="lessThan">
      <formula>3</formula>
    </cfRule>
    <cfRule type="containsBlanks" dxfId="2" priority="76">
      <formula>LEN(TRIM(K30))=0</formula>
    </cfRule>
    <cfRule type="cellIs" dxfId="0" priority="88" operator="lessThan">
      <formula>0</formula>
    </cfRule>
    <cfRule type="containsBlanks" dxfId="2" priority="100">
      <formula>LEN(TRIM(K30))=0</formula>
    </cfRule>
    <cfRule type="expression" dxfId="11" priority="112">
      <formula>K30&lt;0</formula>
    </cfRule>
    <cfRule type="expression" dxfId="12" priority="124">
      <formula>AND(K30&gt;=0,K30&lt;=7)</formula>
    </cfRule>
    <cfRule type="expression" dxfId="13" priority="136">
      <formula>K30&gt;7</formula>
    </cfRule>
    <cfRule type="cellIs" dxfId="14" priority="148" operator="lessThan">
      <formula>0</formula>
    </cfRule>
    <cfRule type="cellIs" dxfId="15" priority="160" operator="between">
      <formula>0</formula>
      <formula>7</formula>
    </cfRule>
  </conditionalFormatting>
  <conditionalFormatting sqref="O30">
    <cfRule type="cellIs" dxfId="0" priority="28" operator="lessThan">
      <formula>4</formula>
    </cfRule>
    <cfRule type="cellIs" dxfId="4" priority="40" operator="greaterThan">
      <formula>4</formula>
    </cfRule>
    <cfRule type="containsBlanks" priority="52">
      <formula>LEN(TRIM(O30))=0</formula>
    </cfRule>
  </conditionalFormatting>
  <conditionalFormatting sqref="K31">
    <cfRule type="containsBlanks" dxfId="2" priority="3">
      <formula>LEN(TRIM(K31))=0</formula>
    </cfRule>
    <cfRule type="cellIs" dxfId="4" priority="15" operator="greaterThan">
      <formula>3</formula>
    </cfRule>
    <cfRule type="cellIs" dxfId="0" priority="63" operator="lessThan">
      <formula>3</formula>
    </cfRule>
    <cfRule type="containsBlanks" dxfId="2" priority="75">
      <formula>LEN(TRIM(K31))=0</formula>
    </cfRule>
    <cfRule type="cellIs" dxfId="0" priority="87" operator="lessThan">
      <formula>0</formula>
    </cfRule>
    <cfRule type="containsBlanks" dxfId="2" priority="99">
      <formula>LEN(TRIM(K31))=0</formula>
    </cfRule>
    <cfRule type="expression" dxfId="11" priority="111">
      <formula>K31&lt;0</formula>
    </cfRule>
    <cfRule type="expression" dxfId="12" priority="123">
      <formula>AND(K31&gt;=0,K31&lt;=7)</formula>
    </cfRule>
    <cfRule type="expression" dxfId="13" priority="135">
      <formula>K31&gt;7</formula>
    </cfRule>
    <cfRule type="cellIs" dxfId="14" priority="147" operator="lessThan">
      <formula>0</formula>
    </cfRule>
    <cfRule type="cellIs" dxfId="15" priority="159" operator="between">
      <formula>0</formula>
      <formula>7</formula>
    </cfRule>
  </conditionalFormatting>
  <conditionalFormatting sqref="O31">
    <cfRule type="cellIs" dxfId="0" priority="27" operator="lessThan">
      <formula>4</formula>
    </cfRule>
    <cfRule type="cellIs" dxfId="4" priority="39" operator="greaterThan">
      <formula>4</formula>
    </cfRule>
    <cfRule type="containsBlanks" priority="51">
      <formula>LEN(TRIM(O31))=0</formula>
    </cfRule>
  </conditionalFormatting>
  <conditionalFormatting sqref="K32">
    <cfRule type="containsBlanks" dxfId="2" priority="2">
      <formula>LEN(TRIM(K32))=0</formula>
    </cfRule>
    <cfRule type="cellIs" dxfId="4" priority="14" operator="greaterThan">
      <formula>3</formula>
    </cfRule>
    <cfRule type="cellIs" dxfId="0" priority="62" operator="lessThan">
      <formula>3</formula>
    </cfRule>
    <cfRule type="containsBlanks" dxfId="2" priority="74">
      <formula>LEN(TRIM(K32))=0</formula>
    </cfRule>
    <cfRule type="cellIs" dxfId="0" priority="86" operator="lessThan">
      <formula>0</formula>
    </cfRule>
    <cfRule type="containsBlanks" dxfId="2" priority="98">
      <formula>LEN(TRIM(K32))=0</formula>
    </cfRule>
    <cfRule type="expression" dxfId="11" priority="110">
      <formula>K32&lt;0</formula>
    </cfRule>
    <cfRule type="expression" dxfId="12" priority="122">
      <formula>AND(K32&gt;=0,K32&lt;=7)</formula>
    </cfRule>
    <cfRule type="expression" dxfId="13" priority="134">
      <formula>K32&gt;7</formula>
    </cfRule>
    <cfRule type="cellIs" dxfId="14" priority="146" operator="lessThan">
      <formula>0</formula>
    </cfRule>
    <cfRule type="cellIs" dxfId="15" priority="158" operator="between">
      <formula>0</formula>
      <formula>7</formula>
    </cfRule>
  </conditionalFormatting>
  <conditionalFormatting sqref="O32">
    <cfRule type="cellIs" dxfId="0" priority="26" operator="lessThan">
      <formula>4</formula>
    </cfRule>
    <cfRule type="cellIs" dxfId="4" priority="38" operator="greaterThan">
      <formula>4</formula>
    </cfRule>
    <cfRule type="containsBlanks" priority="50">
      <formula>LEN(TRIM(O32))=0</formula>
    </cfRule>
  </conditionalFormatting>
  <conditionalFormatting sqref="K33">
    <cfRule type="containsBlanks" dxfId="2" priority="1">
      <formula>LEN(TRIM(K33))=0</formula>
    </cfRule>
    <cfRule type="cellIs" dxfId="4" priority="13" operator="greaterThan">
      <formula>3</formula>
    </cfRule>
    <cfRule type="cellIs" dxfId="0" priority="61" operator="lessThan">
      <formula>3</formula>
    </cfRule>
    <cfRule type="containsBlanks" dxfId="2" priority="73">
      <formula>LEN(TRIM(K33))=0</formula>
    </cfRule>
    <cfRule type="cellIs" dxfId="0" priority="85" operator="lessThan">
      <formula>0</formula>
    </cfRule>
    <cfRule type="containsBlanks" dxfId="2" priority="97">
      <formula>LEN(TRIM(K33))=0</formula>
    </cfRule>
    <cfRule type="expression" dxfId="11" priority="109">
      <formula>K33&lt;0</formula>
    </cfRule>
    <cfRule type="expression" dxfId="12" priority="121">
      <formula>AND(K33&gt;=0,K33&lt;=7)</formula>
    </cfRule>
    <cfRule type="expression" dxfId="13" priority="133">
      <formula>K33&gt;7</formula>
    </cfRule>
    <cfRule type="cellIs" dxfId="14" priority="145" operator="lessThan">
      <formula>0</formula>
    </cfRule>
    <cfRule type="cellIs" dxfId="15" priority="157" operator="between">
      <formula>0</formula>
      <formula>7</formula>
    </cfRule>
  </conditionalFormatting>
  <conditionalFormatting sqref="O33">
    <cfRule type="cellIs" dxfId="0" priority="25" operator="lessThan">
      <formula>4</formula>
    </cfRule>
    <cfRule type="cellIs" dxfId="4" priority="37" operator="greaterThan">
      <formula>4</formula>
    </cfRule>
    <cfRule type="containsBlanks" priority="49">
      <formula>LEN(TRIM(O33))=0</formula>
    </cfRule>
  </conditionalFormatting>
  <conditionalFormatting sqref="E34:E1048576">
    <cfRule type="duplicateValues" dxfId="1" priority="36730"/>
  </conditionalFormatting>
  <conditionalFormatting sqref="K1:K4">
    <cfRule type="cellIs" dxfId="4" priority="31804" operator="greaterThan">
      <formula>3</formula>
    </cfRule>
    <cfRule type="cellIs" dxfId="0" priority="36705" operator="lessThan">
      <formula>3</formula>
    </cfRule>
    <cfRule type="containsBlanks" dxfId="2" priority="36706">
      <formula>LEN(TRIM(K1))=0</formula>
    </cfRule>
    <cfRule type="cellIs" dxfId="0" priority="36707" operator="lessThan">
      <formula>0</formula>
    </cfRule>
  </conditionalFormatting>
  <conditionalFormatting sqref="K5:K19">
    <cfRule type="containsBlanks" dxfId="2" priority="1536">
      <formula>LEN(TRIM(K5))=0</formula>
    </cfRule>
    <cfRule type="cellIs" dxfId="0" priority="1540" operator="lessThan">
      <formula>0</formula>
    </cfRule>
  </conditionalFormatting>
  <conditionalFormatting sqref="K20:K21">
    <cfRule type="containsBlanks" dxfId="2" priority="498">
      <formula>LEN(TRIM(K20))=0</formula>
    </cfRule>
    <cfRule type="cellIs" dxfId="4" priority="499" operator="greaterThan">
      <formula>3</formula>
    </cfRule>
    <cfRule type="cellIs" dxfId="0" priority="503" operator="lessThan">
      <formula>3</formula>
    </cfRule>
    <cfRule type="containsBlanks" dxfId="2" priority="504">
      <formula>LEN(TRIM(K20))=0</formula>
    </cfRule>
    <cfRule type="cellIs" dxfId="0" priority="505" operator="lessThan">
      <formula>0</formula>
    </cfRule>
  </conditionalFormatting>
  <conditionalFormatting sqref="K34:K1048576">
    <cfRule type="cellIs" dxfId="0" priority="36704" operator="lessThan">
      <formula>0</formula>
    </cfRule>
  </conditionalFormatting>
  <conditionalFormatting sqref="E1:E4 E34:E1048576">
    <cfRule type="duplicateValues" dxfId="1" priority="16804"/>
    <cfRule type="duplicateValues" dxfId="1" priority="29735"/>
    <cfRule type="duplicateValues" dxfId="1" priority="30906"/>
    <cfRule type="duplicateValues" dxfId="1" priority="30966"/>
    <cfRule type="duplicateValues" dxfId="1" priority="31428"/>
    <cfRule type="duplicateValues" dxfId="1" priority="33966"/>
    <cfRule type="duplicateValues" dxfId="1" priority="36613"/>
    <cfRule type="duplicateValues" dxfId="1" priority="36654"/>
    <cfRule type="duplicateValues" dxfId="1" priority="36714"/>
    <cfRule type="duplicateValues" dxfId="1" priority="36715"/>
    <cfRule type="duplicateValues" dxfId="1" priority="36716"/>
    <cfRule type="duplicateValues" dxfId="1" priority="36717"/>
    <cfRule type="duplicateValues" dxfId="1" priority="36718"/>
    <cfRule type="duplicateValues" dxfId="1" priority="36729"/>
  </conditionalFormatting>
  <conditionalFormatting sqref="H1:H4 H34:H1048576">
    <cfRule type="duplicateValues" dxfId="1" priority="36719"/>
    <cfRule type="duplicateValues" dxfId="1" priority="36720"/>
    <cfRule type="duplicateValues" dxfId="1" priority="36721"/>
  </conditionalFormatting>
  <conditionalFormatting sqref="K1:K4 K34:K1048576">
    <cfRule type="containsBlanks" dxfId="2" priority="97434">
      <formula>LEN(TRIM(K1))=0</formula>
    </cfRule>
  </conditionalFormatting>
  <conditionalFormatting sqref="K1:K19 K34:K1048576">
    <cfRule type="containsBlanks" dxfId="2" priority="1544">
      <formula>LEN(TRIM(K1))=0</formula>
    </cfRule>
  </conditionalFormatting>
  <conditionalFormatting sqref="K5:K21 K34:K1048576">
    <cfRule type="containsBlanks" dxfId="2" priority="506">
      <formula>LEN(TRIM(K5))=0</formula>
    </cfRule>
  </conditionalFormatting>
  <conditionalFormatting sqref="K5:K21 K34:K100">
    <cfRule type="cellIs" dxfId="14" priority="659" operator="lessThan">
      <formula>0</formula>
    </cfRule>
    <cfRule type="cellIs" dxfId="15" priority="660" operator="between">
      <formula>0</formula>
      <formula>7</formula>
    </cfRule>
  </conditionalFormatting>
  <conditionalFormatting sqref="K5:K19 K34:K1048576">
    <cfRule type="cellIs" dxfId="4" priority="1516" operator="greaterThan">
      <formula>3</formula>
    </cfRule>
    <cfRule type="cellIs" dxfId="0" priority="1532" operator="lessThan">
      <formula>3</formula>
    </cfRule>
  </conditionalFormatting>
  <conditionalFormatting sqref="O5:O21 O34:O1048576">
    <cfRule type="cellIs" dxfId="0" priority="500" operator="lessThan">
      <formula>4</formula>
    </cfRule>
    <cfRule type="cellIs" dxfId="4" priority="501" operator="greaterThan">
      <formula>4</formula>
    </cfRule>
    <cfRule type="containsBlanks" priority="502">
      <formula>LEN(TRIM(O5))=0</formula>
    </cfRule>
  </conditionalFormatting>
  <conditionalFormatting sqref="K6:K21 K34:K1000">
    <cfRule type="expression" dxfId="11" priority="656">
      <formula>K6&lt;0</formula>
    </cfRule>
    <cfRule type="expression" dxfId="12" priority="657">
      <formula>AND(K6&gt;=0,K6&lt;=7)</formula>
    </cfRule>
    <cfRule type="expression" dxfId="13" priority="658">
      <formula>K6&gt;7</formula>
    </cfRule>
  </conditionalFormatting>
  <pageMargins left="0.7" right="0.7" top="0.75" bottom="0.75" header="0.3" footer="0.3"/>
  <pageSetup paperSize="8" scale="10" orientation="landscape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tabColor rgb="FFFFC000"/>
    <pageSetUpPr fitToPage="1"/>
  </sheetPr>
  <dimension ref="A1:Q100"/>
  <sheetViews>
    <sheetView showGridLines="0" zoomScale="116" zoomScaleNormal="116" workbookViewId="0">
      <selection activeCell="A5" sqref="$A5:$XFD22"/>
    </sheetView>
  </sheetViews>
  <sheetFormatPr defaultColWidth="9" defaultRowHeight="14.5"/>
  <cols>
    <col min="1" max="1" width="6.45454545454545" style="158" customWidth="1"/>
    <col min="2" max="2" width="12" style="158" customWidth="1"/>
    <col min="3" max="5" width="28" style="158" customWidth="1"/>
    <col min="6" max="6" width="24" style="158" customWidth="1"/>
    <col min="7" max="12" width="28" style="158" customWidth="1"/>
    <col min="13" max="13" width="24" style="158" customWidth="1"/>
    <col min="14" max="14" width="26" style="158" customWidth="1"/>
    <col min="15" max="15" width="27" style="158" customWidth="1"/>
    <col min="16" max="16" width="12" style="158" customWidth="1"/>
    <col min="17" max="17" width="18" style="158" customWidth="1"/>
    <col min="18" max="18" width="9" style="158" customWidth="1"/>
    <col min="19" max="16384" width="9" style="158"/>
  </cols>
  <sheetData>
    <row r="1" spans="1:17">
      <c r="A1" s="318" t="s">
        <v>129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20"/>
      <c r="Q1" s="321"/>
    </row>
    <row r="2" ht="50" customHeight="1" spans="1:17">
      <c r="A2" s="293"/>
      <c r="B2" s="322"/>
      <c r="C2" s="322"/>
      <c r="D2" s="322"/>
      <c r="E2" s="322"/>
      <c r="F2" s="322"/>
      <c r="G2" s="322"/>
      <c r="H2" s="322"/>
      <c r="I2" s="322"/>
      <c r="J2" s="322"/>
      <c r="K2" s="322"/>
      <c r="L2" s="322"/>
      <c r="M2" s="322"/>
      <c r="N2" s="322"/>
      <c r="O2" s="322"/>
      <c r="P2" s="323"/>
      <c r="Q2" s="293"/>
    </row>
    <row r="3" ht="19.75" spans="1:17">
      <c r="A3" s="324" t="s">
        <v>1</v>
      </c>
      <c r="B3" s="325" t="s">
        <v>2</v>
      </c>
      <c r="C3" s="325" t="s">
        <v>3</v>
      </c>
      <c r="D3" s="326" t="s">
        <v>130</v>
      </c>
      <c r="E3" s="327"/>
      <c r="F3" s="327"/>
      <c r="G3" s="327"/>
      <c r="H3" s="327"/>
      <c r="I3" s="327"/>
      <c r="J3" s="327"/>
      <c r="K3" s="328"/>
      <c r="L3" s="329" t="s">
        <v>6</v>
      </c>
      <c r="M3" s="274"/>
      <c r="N3" s="274"/>
      <c r="O3" s="274"/>
      <c r="P3" s="275"/>
      <c r="Q3" s="330"/>
    </row>
    <row r="4" s="314" customFormat="1" ht="43.5" spans="1:17">
      <c r="A4" s="331"/>
      <c r="B4" s="331"/>
      <c r="C4" s="331"/>
      <c r="D4" s="332" t="s">
        <v>131</v>
      </c>
      <c r="E4" s="332" t="s">
        <v>132</v>
      </c>
      <c r="F4" s="332" t="s">
        <v>10</v>
      </c>
      <c r="G4" s="332" t="s">
        <v>133</v>
      </c>
      <c r="H4" s="332" t="s">
        <v>134</v>
      </c>
      <c r="I4" s="332" t="s">
        <v>135</v>
      </c>
      <c r="J4" s="332" t="s">
        <v>136</v>
      </c>
      <c r="K4" s="332" t="s">
        <v>137</v>
      </c>
      <c r="L4" s="332" t="s">
        <v>35</v>
      </c>
      <c r="M4" s="332" t="s">
        <v>36</v>
      </c>
      <c r="N4" s="332" t="s">
        <v>37</v>
      </c>
      <c r="O4" s="333" t="s">
        <v>138</v>
      </c>
      <c r="P4" s="70" t="s">
        <v>139</v>
      </c>
      <c r="Q4" s="70" t="s">
        <v>140</v>
      </c>
    </row>
    <row r="5" s="315" customFormat="1" spans="1:17">
      <c r="A5" s="211"/>
      <c r="B5" s="211"/>
      <c r="C5" s="211"/>
      <c r="D5" s="211"/>
      <c r="E5" s="211"/>
      <c r="F5" s="211"/>
      <c r="G5" s="211"/>
      <c r="H5" s="211"/>
      <c r="I5" s="212"/>
      <c r="J5" s="334"/>
      <c r="K5" s="211"/>
      <c r="L5" s="211"/>
      <c r="M5" s="334"/>
      <c r="N5" s="334"/>
      <c r="O5" s="211"/>
      <c r="P5" s="335"/>
      <c r="Q5" s="336"/>
    </row>
    <row r="6" s="315" customFormat="1" spans="1:17">
      <c r="A6" s="337"/>
      <c r="B6" s="294"/>
      <c r="C6" s="296"/>
      <c r="D6" s="296"/>
      <c r="E6" s="296"/>
      <c r="F6" s="296"/>
      <c r="G6" s="296"/>
      <c r="H6" s="296"/>
      <c r="I6" s="298"/>
      <c r="J6" s="338"/>
      <c r="K6" s="296"/>
      <c r="L6" s="296"/>
      <c r="M6" s="338"/>
      <c r="N6" s="338"/>
      <c r="O6" s="306"/>
      <c r="P6" s="339"/>
      <c r="Q6" s="340"/>
    </row>
    <row r="7" s="315" customFormat="1" spans="1:17">
      <c r="A7" s="337"/>
      <c r="B7" s="294"/>
      <c r="C7" s="296"/>
      <c r="D7" s="296"/>
      <c r="E7" s="296"/>
      <c r="F7" s="296"/>
      <c r="G7" s="296"/>
      <c r="H7" s="296"/>
      <c r="I7" s="298"/>
      <c r="J7" s="338"/>
      <c r="K7" s="296"/>
      <c r="L7" s="296"/>
      <c r="M7" s="338"/>
      <c r="N7" s="338"/>
      <c r="O7" s="306"/>
      <c r="P7" s="339"/>
      <c r="Q7" s="340"/>
    </row>
    <row r="8" s="315" customFormat="1" spans="1:17">
      <c r="A8" s="337"/>
      <c r="B8" s="294"/>
      <c r="C8" s="296"/>
      <c r="D8" s="296"/>
      <c r="E8" s="296"/>
      <c r="F8" s="296"/>
      <c r="G8" s="296"/>
      <c r="H8" s="296"/>
      <c r="I8" s="298"/>
      <c r="J8" s="338"/>
      <c r="K8" s="296"/>
      <c r="L8" s="296"/>
      <c r="M8" s="338"/>
      <c r="N8" s="338"/>
      <c r="O8" s="306"/>
      <c r="P8" s="339"/>
      <c r="Q8" s="340"/>
    </row>
    <row r="9" s="315" customFormat="1" spans="1:17">
      <c r="A9" s="337"/>
      <c r="B9" s="294"/>
      <c r="C9" s="296"/>
      <c r="D9" s="296"/>
      <c r="E9" s="296"/>
      <c r="F9" s="296"/>
      <c r="G9" s="296"/>
      <c r="H9" s="296"/>
      <c r="I9" s="298"/>
      <c r="J9" s="338"/>
      <c r="K9" s="296"/>
      <c r="L9" s="296"/>
      <c r="M9" s="338"/>
      <c r="N9" s="338"/>
      <c r="O9" s="306"/>
      <c r="P9" s="339"/>
      <c r="Q9" s="340"/>
    </row>
    <row r="10" s="315" customFormat="1" spans="1:17">
      <c r="A10" s="337"/>
      <c r="B10" s="294"/>
      <c r="C10" s="296"/>
      <c r="D10" s="296"/>
      <c r="E10" s="296"/>
      <c r="F10" s="296"/>
      <c r="G10" s="296"/>
      <c r="H10" s="296"/>
      <c r="I10" s="298"/>
      <c r="J10" s="338"/>
      <c r="K10" s="296"/>
      <c r="L10" s="296"/>
      <c r="M10" s="338"/>
      <c r="N10" s="338"/>
      <c r="O10" s="306"/>
      <c r="P10" s="339"/>
      <c r="Q10" s="340"/>
    </row>
    <row r="11" s="315" customFormat="1" spans="1:17">
      <c r="A11" s="337"/>
      <c r="B11" s="294"/>
      <c r="C11" s="296"/>
      <c r="D11" s="296"/>
      <c r="E11" s="296"/>
      <c r="F11" s="296"/>
      <c r="G11" s="296"/>
      <c r="H11" s="296"/>
      <c r="I11" s="298"/>
      <c r="J11" s="338"/>
      <c r="K11" s="296"/>
      <c r="L11" s="296"/>
      <c r="M11" s="338"/>
      <c r="N11" s="338"/>
      <c r="O11" s="306"/>
      <c r="P11" s="339"/>
      <c r="Q11" s="340"/>
    </row>
    <row r="12" s="315" customFormat="1" spans="1:17">
      <c r="A12" s="337"/>
      <c r="B12" s="294"/>
      <c r="C12" s="296"/>
      <c r="D12" s="296"/>
      <c r="E12" s="296"/>
      <c r="F12" s="296"/>
      <c r="G12" s="296"/>
      <c r="H12" s="296"/>
      <c r="I12" s="298"/>
      <c r="J12" s="338"/>
      <c r="K12" s="296"/>
      <c r="L12" s="296"/>
      <c r="M12" s="338"/>
      <c r="N12" s="338"/>
      <c r="O12" s="306"/>
      <c r="P12" s="339"/>
      <c r="Q12" s="340"/>
    </row>
    <row r="13" s="315" customFormat="1" spans="1:17">
      <c r="A13" s="337"/>
      <c r="B13" s="294"/>
      <c r="C13" s="296"/>
      <c r="D13" s="296"/>
      <c r="E13" s="296"/>
      <c r="F13" s="296"/>
      <c r="G13" s="296"/>
      <c r="H13" s="296"/>
      <c r="I13" s="298"/>
      <c r="J13" s="338"/>
      <c r="K13" s="296"/>
      <c r="L13" s="296"/>
      <c r="M13" s="338"/>
      <c r="N13" s="338"/>
      <c r="O13" s="306"/>
      <c r="P13" s="339"/>
      <c r="Q13" s="340"/>
    </row>
    <row r="14" s="315" customFormat="1" spans="1:17">
      <c r="A14" s="337"/>
      <c r="B14" s="294"/>
      <c r="C14" s="296"/>
      <c r="D14" s="296"/>
      <c r="E14" s="296"/>
      <c r="F14" s="296"/>
      <c r="G14" s="296"/>
      <c r="H14" s="296"/>
      <c r="I14" s="298"/>
      <c r="J14" s="338"/>
      <c r="K14" s="296"/>
      <c r="L14" s="296"/>
      <c r="M14" s="338"/>
      <c r="N14" s="338"/>
      <c r="O14" s="306"/>
      <c r="P14" s="339"/>
      <c r="Q14" s="340"/>
    </row>
    <row r="15" s="315" customFormat="1" spans="1:17">
      <c r="A15" s="337"/>
      <c r="B15" s="294"/>
      <c r="C15" s="296"/>
      <c r="D15" s="296"/>
      <c r="E15" s="296"/>
      <c r="F15" s="296"/>
      <c r="G15" s="296"/>
      <c r="H15" s="296"/>
      <c r="I15" s="298"/>
      <c r="J15" s="338"/>
      <c r="K15" s="296"/>
      <c r="L15" s="296"/>
      <c r="M15" s="338"/>
      <c r="N15" s="338"/>
      <c r="O15" s="306"/>
      <c r="P15" s="339"/>
      <c r="Q15" s="340"/>
    </row>
    <row r="16" s="315" customFormat="1" spans="1:17">
      <c r="A16" s="337"/>
      <c r="B16" s="294"/>
      <c r="C16" s="296"/>
      <c r="D16" s="296"/>
      <c r="E16" s="296"/>
      <c r="F16" s="296"/>
      <c r="G16" s="296"/>
      <c r="H16" s="296"/>
      <c r="I16" s="298"/>
      <c r="J16" s="338"/>
      <c r="K16" s="296"/>
      <c r="L16" s="296"/>
      <c r="M16" s="338"/>
      <c r="N16" s="338"/>
      <c r="O16" s="306"/>
      <c r="P16" s="339"/>
      <c r="Q16" s="340"/>
    </row>
    <row r="17" s="315" customFormat="1" spans="1:17">
      <c r="A17" s="337"/>
      <c r="B17" s="294"/>
      <c r="C17" s="296"/>
      <c r="D17" s="296"/>
      <c r="E17" s="296"/>
      <c r="F17" s="296"/>
      <c r="G17" s="296"/>
      <c r="H17" s="296"/>
      <c r="I17" s="298"/>
      <c r="J17" s="338"/>
      <c r="K17" s="296"/>
      <c r="L17" s="296"/>
      <c r="M17" s="338"/>
      <c r="N17" s="338"/>
      <c r="O17" s="306"/>
      <c r="P17" s="339"/>
      <c r="Q17" s="340"/>
    </row>
    <row r="18" s="315" customFormat="1" spans="1:17">
      <c r="A18" s="337"/>
      <c r="B18" s="294"/>
      <c r="C18" s="296"/>
      <c r="D18" s="296"/>
      <c r="E18" s="296"/>
      <c r="F18" s="296"/>
      <c r="G18" s="296"/>
      <c r="H18" s="296"/>
      <c r="I18" s="298"/>
      <c r="J18" s="338"/>
      <c r="K18" s="296"/>
      <c r="L18" s="296"/>
      <c r="M18" s="338"/>
      <c r="N18" s="338"/>
      <c r="O18" s="306"/>
      <c r="P18" s="339"/>
      <c r="Q18" s="340"/>
    </row>
    <row r="19" s="315" customFormat="1" spans="1:17">
      <c r="A19" s="337"/>
      <c r="B19" s="294"/>
      <c r="C19" s="296"/>
      <c r="D19" s="296"/>
      <c r="E19" s="296"/>
      <c r="F19" s="296"/>
      <c r="G19" s="296"/>
      <c r="H19" s="296"/>
      <c r="I19" s="298"/>
      <c r="J19" s="338"/>
      <c r="K19" s="296"/>
      <c r="L19" s="296"/>
      <c r="M19" s="338"/>
      <c r="N19" s="338"/>
      <c r="O19" s="306"/>
      <c r="P19" s="339"/>
      <c r="Q19" s="340"/>
    </row>
    <row r="20" s="316" customFormat="1" spans="1:17">
      <c r="A20" s="337"/>
      <c r="B20" s="294"/>
      <c r="C20" s="296"/>
      <c r="D20" s="296"/>
      <c r="E20" s="296"/>
      <c r="F20" s="296"/>
      <c r="G20" s="296"/>
      <c r="H20" s="296"/>
      <c r="I20" s="338"/>
      <c r="J20" s="338"/>
      <c r="K20" s="296"/>
      <c r="L20" s="296"/>
      <c r="M20" s="338"/>
      <c r="N20" s="338"/>
      <c r="O20" s="296"/>
      <c r="P20" s="341"/>
      <c r="Q20" s="340"/>
    </row>
    <row r="21" s="317" customFormat="1" spans="1:17">
      <c r="A21" s="342"/>
      <c r="B21" s="343"/>
      <c r="C21" s="344"/>
      <c r="D21" s="344"/>
      <c r="E21" s="344"/>
      <c r="F21" s="344"/>
      <c r="G21" s="344"/>
      <c r="H21" s="344"/>
      <c r="I21" s="345"/>
      <c r="J21" s="345"/>
      <c r="K21" s="296"/>
      <c r="L21" s="344"/>
      <c r="M21" s="345"/>
      <c r="N21" s="345"/>
      <c r="O21" s="296"/>
      <c r="P21" s="346"/>
      <c r="Q21" s="347"/>
    </row>
    <row r="22" spans="1:17">
      <c r="A22" s="307"/>
      <c r="B22" s="307"/>
      <c r="C22" s="307"/>
      <c r="D22" s="307"/>
      <c r="E22" s="307"/>
      <c r="F22" s="307"/>
      <c r="G22" s="307"/>
      <c r="H22" s="307"/>
      <c r="I22" s="307"/>
      <c r="J22" s="307"/>
      <c r="K22" s="307"/>
      <c r="L22" s="307"/>
      <c r="M22" s="307"/>
      <c r="N22" s="307"/>
      <c r="O22" s="307"/>
      <c r="P22" s="310"/>
      <c r="Q22" s="310"/>
    </row>
    <row r="23" spans="1:17">
      <c r="A23" s="310"/>
      <c r="B23" s="310"/>
      <c r="C23" s="310"/>
      <c r="D23" s="310"/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</row>
    <row r="24" spans="1:17">
      <c r="A24" s="310"/>
      <c r="B24" s="310"/>
      <c r="C24" s="310"/>
      <c r="D24" s="310"/>
      <c r="E24" s="310"/>
      <c r="F24" s="310"/>
      <c r="G24" s="310"/>
      <c r="H24" s="310"/>
      <c r="I24" s="310"/>
      <c r="J24" s="310"/>
      <c r="K24" s="310"/>
      <c r="L24" s="310"/>
      <c r="M24" s="310"/>
      <c r="N24" s="310"/>
      <c r="O24" s="310"/>
      <c r="P24" s="310"/>
      <c r="Q24" s="310"/>
    </row>
    <row r="25" spans="1:17">
      <c r="A25" s="310"/>
      <c r="B25" s="310"/>
      <c r="C25" s="310"/>
      <c r="D25" s="310"/>
      <c r="E25" s="310"/>
      <c r="F25" s="310"/>
      <c r="G25" s="310"/>
      <c r="H25" s="310"/>
      <c r="I25" s="310"/>
      <c r="J25" s="310"/>
      <c r="K25" s="310"/>
      <c r="L25" s="310"/>
      <c r="M25" s="310"/>
      <c r="N25" s="310"/>
      <c r="O25" s="310"/>
      <c r="P25" s="310"/>
      <c r="Q25" s="310"/>
    </row>
    <row r="26" spans="1:17">
      <c r="A26" s="310"/>
      <c r="B26" s="310"/>
      <c r="C26" s="310"/>
      <c r="D26" s="310"/>
      <c r="E26" s="310"/>
      <c r="F26" s="310"/>
      <c r="G26" s="310"/>
      <c r="H26" s="310"/>
      <c r="I26" s="310"/>
      <c r="J26" s="310"/>
      <c r="K26" s="310"/>
      <c r="L26" s="310"/>
      <c r="M26" s="310"/>
      <c r="N26" s="310"/>
      <c r="O26" s="310"/>
      <c r="P26" s="310"/>
      <c r="Q26" s="310"/>
    </row>
    <row r="27" spans="1:17">
      <c r="A27" s="310"/>
      <c r="B27" s="310"/>
      <c r="C27" s="310"/>
      <c r="D27" s="310"/>
      <c r="E27" s="310"/>
      <c r="F27" s="310"/>
      <c r="G27" s="310"/>
      <c r="H27" s="310"/>
      <c r="I27" s="310"/>
      <c r="J27" s="310"/>
      <c r="K27" s="310"/>
      <c r="L27" s="310"/>
      <c r="M27" s="310"/>
      <c r="N27" s="310"/>
      <c r="O27" s="310"/>
      <c r="P27" s="310"/>
      <c r="Q27" s="310"/>
    </row>
    <row r="28" spans="1:17">
      <c r="A28" s="310"/>
      <c r="B28" s="310"/>
      <c r="C28" s="310"/>
      <c r="D28" s="310"/>
      <c r="E28" s="310"/>
      <c r="F28" s="310"/>
      <c r="G28" s="310"/>
      <c r="H28" s="310"/>
      <c r="I28" s="310"/>
      <c r="J28" s="310"/>
      <c r="K28" s="310"/>
      <c r="L28" s="310"/>
      <c r="M28" s="310"/>
      <c r="N28" s="310"/>
      <c r="O28" s="310"/>
      <c r="P28" s="310"/>
      <c r="Q28" s="310"/>
    </row>
    <row r="29" spans="1:17">
      <c r="A29" s="310"/>
      <c r="B29" s="310"/>
      <c r="C29" s="310"/>
      <c r="D29" s="310"/>
      <c r="E29" s="310"/>
      <c r="F29" s="310"/>
      <c r="G29" s="310"/>
      <c r="H29" s="310"/>
      <c r="I29" s="310"/>
      <c r="J29" s="310"/>
      <c r="K29" s="310"/>
      <c r="L29" s="310"/>
      <c r="M29" s="310"/>
      <c r="N29" s="310"/>
      <c r="O29" s="310"/>
      <c r="P29" s="310"/>
      <c r="Q29" s="310"/>
    </row>
    <row r="30" spans="1:17">
      <c r="A30" s="310"/>
      <c r="B30" s="310"/>
      <c r="C30" s="310"/>
      <c r="D30" s="310"/>
      <c r="E30" s="310"/>
      <c r="F30" s="310"/>
      <c r="G30" s="310"/>
      <c r="H30" s="310"/>
      <c r="I30" s="310"/>
      <c r="J30" s="310"/>
      <c r="K30" s="310"/>
      <c r="L30" s="310"/>
      <c r="M30" s="310"/>
      <c r="N30" s="310"/>
      <c r="O30" s="310"/>
      <c r="P30" s="310"/>
      <c r="Q30" s="310"/>
    </row>
    <row r="31" spans="1:17">
      <c r="A31" s="310"/>
      <c r="B31" s="310"/>
      <c r="C31" s="310"/>
      <c r="D31" s="310"/>
      <c r="E31" s="310"/>
      <c r="F31" s="310"/>
      <c r="G31" s="310"/>
      <c r="H31" s="310"/>
      <c r="I31" s="310"/>
      <c r="J31" s="310"/>
      <c r="K31" s="310"/>
      <c r="L31" s="310"/>
      <c r="M31" s="310"/>
      <c r="N31" s="310"/>
      <c r="O31" s="310"/>
      <c r="P31" s="310"/>
      <c r="Q31" s="310"/>
    </row>
    <row r="32" spans="1:17">
      <c r="A32" s="310"/>
      <c r="B32" s="310"/>
      <c r="C32" s="310"/>
      <c r="D32" s="310"/>
      <c r="E32" s="310"/>
      <c r="F32" s="310"/>
      <c r="G32" s="310"/>
      <c r="H32" s="310"/>
      <c r="I32" s="310"/>
      <c r="J32" s="310"/>
      <c r="K32" s="310"/>
      <c r="L32" s="310"/>
      <c r="M32" s="310"/>
      <c r="N32" s="310"/>
      <c r="O32" s="310"/>
      <c r="P32" s="310"/>
      <c r="Q32" s="310"/>
    </row>
    <row r="33" spans="1:17">
      <c r="A33" s="310"/>
      <c r="B33" s="310"/>
      <c r="C33" s="310"/>
      <c r="D33" s="310"/>
      <c r="E33" s="310"/>
      <c r="F33" s="310"/>
      <c r="G33" s="310"/>
      <c r="H33" s="310"/>
      <c r="I33" s="310"/>
      <c r="J33" s="310"/>
      <c r="K33" s="310"/>
      <c r="L33" s="310"/>
      <c r="M33" s="310"/>
      <c r="N33" s="310"/>
      <c r="O33" s="310"/>
      <c r="P33" s="310"/>
      <c r="Q33" s="310"/>
    </row>
    <row r="34" spans="1:17">
      <c r="A34" s="310"/>
      <c r="B34" s="310"/>
      <c r="C34" s="310"/>
      <c r="D34" s="310"/>
      <c r="E34" s="310"/>
      <c r="F34" s="310"/>
      <c r="G34" s="310"/>
      <c r="H34" s="310"/>
      <c r="I34" s="310"/>
      <c r="J34" s="310"/>
      <c r="K34" s="310"/>
      <c r="L34" s="310"/>
      <c r="M34" s="310"/>
      <c r="N34" s="310"/>
      <c r="O34" s="310"/>
      <c r="P34" s="310"/>
      <c r="Q34" s="310"/>
    </row>
    <row r="35" spans="1:17">
      <c r="A35" s="310"/>
      <c r="B35" s="310"/>
      <c r="C35" s="310"/>
      <c r="D35" s="310"/>
      <c r="E35" s="310"/>
      <c r="F35" s="310"/>
      <c r="G35" s="310"/>
      <c r="H35" s="310"/>
      <c r="I35" s="310"/>
      <c r="J35" s="310"/>
      <c r="K35" s="310"/>
      <c r="L35" s="310"/>
      <c r="M35" s="310"/>
      <c r="N35" s="310"/>
      <c r="O35" s="310"/>
      <c r="P35" s="310"/>
      <c r="Q35" s="310"/>
    </row>
    <row r="36" spans="1:17">
      <c r="A36" s="310"/>
      <c r="B36" s="310"/>
      <c r="C36" s="310"/>
      <c r="D36" s="310"/>
      <c r="E36" s="310"/>
      <c r="F36" s="310"/>
      <c r="G36" s="310"/>
      <c r="H36" s="310"/>
      <c r="I36" s="310"/>
      <c r="J36" s="310"/>
      <c r="K36" s="310"/>
      <c r="L36" s="310"/>
      <c r="M36" s="310"/>
      <c r="N36" s="310"/>
      <c r="O36" s="310"/>
      <c r="P36" s="310"/>
      <c r="Q36" s="310"/>
    </row>
    <row r="37" spans="1:17">
      <c r="A37" s="310"/>
      <c r="B37" s="310"/>
      <c r="C37" s="310"/>
      <c r="D37" s="310"/>
      <c r="E37" s="310"/>
      <c r="F37" s="310"/>
      <c r="G37" s="310"/>
      <c r="H37" s="310"/>
      <c r="I37" s="310"/>
      <c r="J37" s="310"/>
      <c r="K37" s="310"/>
      <c r="L37" s="310"/>
      <c r="M37" s="310"/>
      <c r="N37" s="310"/>
      <c r="O37" s="310"/>
      <c r="P37" s="310"/>
      <c r="Q37" s="310"/>
    </row>
    <row r="38" spans="1:17">
      <c r="A38" s="310"/>
      <c r="B38" s="310"/>
      <c r="C38" s="310"/>
      <c r="D38" s="310"/>
      <c r="E38" s="310"/>
      <c r="F38" s="310"/>
      <c r="G38" s="310"/>
      <c r="H38" s="310"/>
      <c r="I38" s="310"/>
      <c r="J38" s="310"/>
      <c r="K38" s="310"/>
      <c r="L38" s="310"/>
      <c r="M38" s="310"/>
      <c r="N38" s="310"/>
      <c r="O38" s="310"/>
      <c r="P38" s="310"/>
      <c r="Q38" s="310"/>
    </row>
    <row r="39" spans="1:17">
      <c r="A39" s="310"/>
      <c r="B39" s="310"/>
      <c r="C39" s="310"/>
      <c r="D39" s="310"/>
      <c r="E39" s="310"/>
      <c r="F39" s="310"/>
      <c r="G39" s="310"/>
      <c r="H39" s="310"/>
      <c r="I39" s="310"/>
      <c r="J39" s="310"/>
      <c r="K39" s="310"/>
      <c r="L39" s="310"/>
      <c r="M39" s="310"/>
      <c r="N39" s="310"/>
      <c r="O39" s="310"/>
      <c r="P39" s="310"/>
      <c r="Q39" s="310"/>
    </row>
    <row r="40" spans="1:17">
      <c r="A40" s="310"/>
      <c r="B40" s="310"/>
      <c r="C40" s="310"/>
      <c r="D40" s="310"/>
      <c r="E40" s="310"/>
      <c r="F40" s="310"/>
      <c r="G40" s="310"/>
      <c r="H40" s="310"/>
      <c r="I40" s="310"/>
      <c r="J40" s="310"/>
      <c r="K40" s="310"/>
      <c r="L40" s="310"/>
      <c r="M40" s="310"/>
      <c r="N40" s="310"/>
      <c r="O40" s="310"/>
      <c r="P40" s="310"/>
      <c r="Q40" s="310"/>
    </row>
    <row r="41" spans="1:17">
      <c r="A41" s="310"/>
      <c r="B41" s="310"/>
      <c r="C41" s="310"/>
      <c r="D41" s="310"/>
      <c r="E41" s="310"/>
      <c r="F41" s="310"/>
      <c r="G41" s="310"/>
      <c r="H41" s="310"/>
      <c r="I41" s="310"/>
      <c r="J41" s="310"/>
      <c r="K41" s="310"/>
      <c r="L41" s="310"/>
      <c r="M41" s="310"/>
      <c r="N41" s="310"/>
      <c r="O41" s="310"/>
      <c r="P41" s="310"/>
      <c r="Q41" s="310"/>
    </row>
    <row r="42" spans="1:17">
      <c r="A42" s="310"/>
      <c r="B42" s="310"/>
      <c r="C42" s="310"/>
      <c r="D42" s="310"/>
      <c r="E42" s="310"/>
      <c r="F42" s="310"/>
      <c r="G42" s="310"/>
      <c r="H42" s="310"/>
      <c r="I42" s="310"/>
      <c r="J42" s="310"/>
      <c r="K42" s="310"/>
      <c r="L42" s="310"/>
      <c r="M42" s="310"/>
      <c r="N42" s="310"/>
      <c r="O42" s="310"/>
      <c r="P42" s="310"/>
      <c r="Q42" s="310"/>
    </row>
    <row r="43" spans="1:17">
      <c r="A43" s="310"/>
      <c r="B43" s="310"/>
      <c r="C43" s="310"/>
      <c r="D43" s="310"/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310"/>
      <c r="P43" s="310"/>
      <c r="Q43" s="310"/>
    </row>
    <row r="44" spans="1:17">
      <c r="A44" s="310"/>
      <c r="B44" s="310"/>
      <c r="C44" s="310"/>
      <c r="D44" s="310"/>
      <c r="E44" s="310"/>
      <c r="F44" s="310"/>
      <c r="G44" s="310"/>
      <c r="H44" s="310"/>
      <c r="I44" s="310"/>
      <c r="J44" s="310"/>
      <c r="K44" s="310"/>
      <c r="L44" s="310"/>
      <c r="M44" s="310"/>
      <c r="N44" s="310"/>
      <c r="O44" s="310"/>
      <c r="P44" s="310"/>
      <c r="Q44" s="310"/>
    </row>
    <row r="45" spans="1:17">
      <c r="A45" s="310"/>
      <c r="B45" s="310"/>
      <c r="C45" s="310"/>
      <c r="D45" s="310"/>
      <c r="E45" s="310"/>
      <c r="F45" s="310"/>
      <c r="G45" s="310"/>
      <c r="H45" s="310"/>
      <c r="I45" s="310"/>
      <c r="J45" s="310"/>
      <c r="K45" s="310"/>
      <c r="L45" s="310"/>
      <c r="M45" s="310"/>
      <c r="N45" s="310"/>
      <c r="O45" s="310"/>
      <c r="P45" s="310"/>
      <c r="Q45" s="310"/>
    </row>
    <row r="46" spans="1:17">
      <c r="A46" s="310"/>
      <c r="B46" s="310"/>
      <c r="C46" s="310"/>
      <c r="D46" s="310"/>
      <c r="E46" s="310"/>
      <c r="F46" s="310"/>
      <c r="G46" s="310"/>
      <c r="H46" s="310"/>
      <c r="I46" s="310"/>
      <c r="J46" s="310"/>
      <c r="K46" s="310"/>
      <c r="L46" s="310"/>
      <c r="M46" s="310"/>
      <c r="N46" s="310"/>
      <c r="O46" s="310"/>
      <c r="P46" s="310"/>
      <c r="Q46" s="310"/>
    </row>
    <row r="47" spans="1:17">
      <c r="A47" s="310"/>
      <c r="B47" s="310"/>
      <c r="C47" s="310"/>
      <c r="D47" s="310"/>
      <c r="E47" s="310"/>
      <c r="F47" s="310"/>
      <c r="G47" s="310"/>
      <c r="H47" s="310"/>
      <c r="I47" s="310"/>
      <c r="J47" s="310"/>
      <c r="K47" s="310"/>
      <c r="L47" s="310"/>
      <c r="M47" s="310"/>
      <c r="N47" s="310"/>
      <c r="O47" s="310"/>
      <c r="P47" s="310"/>
      <c r="Q47" s="310"/>
    </row>
    <row r="48" spans="1:17">
      <c r="A48" s="310"/>
      <c r="B48" s="310"/>
      <c r="C48" s="310"/>
      <c r="D48" s="310"/>
      <c r="E48" s="310"/>
      <c r="F48" s="310"/>
      <c r="G48" s="310"/>
      <c r="H48" s="310"/>
      <c r="I48" s="310"/>
      <c r="J48" s="310"/>
      <c r="K48" s="310"/>
      <c r="L48" s="310"/>
      <c r="M48" s="310"/>
      <c r="N48" s="310"/>
      <c r="O48" s="310"/>
      <c r="P48" s="310"/>
      <c r="Q48" s="310"/>
    </row>
    <row r="49" spans="1:17">
      <c r="A49" s="310"/>
      <c r="B49" s="310"/>
      <c r="C49" s="310"/>
      <c r="D49" s="310"/>
      <c r="E49" s="310"/>
      <c r="F49" s="310"/>
      <c r="G49" s="310"/>
      <c r="H49" s="310"/>
      <c r="I49" s="310"/>
      <c r="J49" s="310"/>
      <c r="K49" s="310"/>
      <c r="L49" s="310"/>
      <c r="M49" s="310"/>
      <c r="N49" s="310"/>
      <c r="O49" s="310"/>
      <c r="P49" s="310"/>
      <c r="Q49" s="310"/>
    </row>
    <row r="50" spans="1:17">
      <c r="A50" s="310"/>
      <c r="B50" s="310"/>
      <c r="C50" s="310"/>
      <c r="D50" s="310"/>
      <c r="E50" s="310"/>
      <c r="F50" s="310"/>
      <c r="G50" s="310"/>
      <c r="H50" s="310"/>
      <c r="I50" s="310"/>
      <c r="J50" s="310"/>
      <c r="K50" s="310"/>
      <c r="L50" s="310"/>
      <c r="M50" s="310"/>
      <c r="N50" s="310"/>
      <c r="O50" s="310"/>
      <c r="P50" s="310"/>
      <c r="Q50" s="310"/>
    </row>
    <row r="51" spans="1:17">
      <c r="A51" s="310"/>
      <c r="B51" s="310"/>
      <c r="C51" s="310"/>
      <c r="D51" s="310"/>
      <c r="E51" s="310"/>
      <c r="F51" s="310"/>
      <c r="G51" s="310"/>
      <c r="H51" s="310"/>
      <c r="I51" s="310"/>
      <c r="J51" s="310"/>
      <c r="K51" s="310"/>
      <c r="L51" s="310"/>
      <c r="M51" s="310"/>
      <c r="N51" s="310"/>
      <c r="O51" s="310"/>
      <c r="P51" s="310"/>
      <c r="Q51" s="310"/>
    </row>
    <row r="52" spans="1:17">
      <c r="A52" s="310"/>
      <c r="B52" s="310"/>
      <c r="C52" s="310"/>
      <c r="D52" s="310"/>
      <c r="E52" s="310"/>
      <c r="F52" s="310"/>
      <c r="G52" s="310"/>
      <c r="H52" s="310"/>
      <c r="I52" s="310"/>
      <c r="J52" s="310"/>
      <c r="K52" s="310"/>
      <c r="L52" s="310"/>
      <c r="M52" s="310"/>
      <c r="N52" s="310"/>
      <c r="O52" s="310"/>
      <c r="P52" s="310"/>
      <c r="Q52" s="310"/>
    </row>
    <row r="53" spans="1:17">
      <c r="A53" s="310"/>
      <c r="B53" s="310"/>
      <c r="C53" s="310"/>
      <c r="D53" s="310"/>
      <c r="E53" s="310"/>
      <c r="F53" s="310"/>
      <c r="G53" s="310"/>
      <c r="H53" s="310"/>
      <c r="I53" s="310"/>
      <c r="J53" s="310"/>
      <c r="K53" s="310"/>
      <c r="L53" s="310"/>
      <c r="M53" s="310"/>
      <c r="N53" s="310"/>
      <c r="O53" s="310"/>
      <c r="P53" s="310"/>
      <c r="Q53" s="310"/>
    </row>
    <row r="54" spans="1:17">
      <c r="A54" s="310"/>
      <c r="B54" s="310"/>
      <c r="C54" s="310"/>
      <c r="D54" s="310"/>
      <c r="E54" s="310"/>
      <c r="F54" s="310"/>
      <c r="G54" s="310"/>
      <c r="H54" s="310"/>
      <c r="I54" s="310"/>
      <c r="J54" s="310"/>
      <c r="K54" s="310"/>
      <c r="L54" s="310"/>
      <c r="M54" s="310"/>
      <c r="N54" s="310"/>
      <c r="O54" s="310"/>
      <c r="P54" s="310"/>
      <c r="Q54" s="310"/>
    </row>
    <row r="55" spans="1:17">
      <c r="A55" s="310"/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</row>
    <row r="56" spans="1:17">
      <c r="A56" s="310"/>
      <c r="B56" s="310"/>
      <c r="C56" s="310"/>
      <c r="D56" s="310"/>
      <c r="E56" s="310"/>
      <c r="F56" s="310"/>
      <c r="G56" s="310"/>
      <c r="H56" s="310"/>
      <c r="I56" s="310"/>
      <c r="J56" s="310"/>
      <c r="K56" s="310"/>
      <c r="L56" s="310"/>
      <c r="M56" s="310"/>
      <c r="N56" s="310"/>
      <c r="O56" s="310"/>
      <c r="P56" s="310"/>
      <c r="Q56" s="310"/>
    </row>
    <row r="57" spans="1:17">
      <c r="A57" s="310"/>
      <c r="B57" s="310"/>
      <c r="C57" s="310"/>
      <c r="D57" s="310"/>
      <c r="E57" s="310"/>
      <c r="F57" s="310"/>
      <c r="G57" s="310"/>
      <c r="H57" s="310"/>
      <c r="I57" s="310"/>
      <c r="J57" s="310"/>
      <c r="K57" s="310"/>
      <c r="L57" s="310"/>
      <c r="M57" s="310"/>
      <c r="N57" s="310"/>
      <c r="O57" s="310"/>
      <c r="P57" s="310"/>
      <c r="Q57" s="310"/>
    </row>
    <row r="58" spans="1:17">
      <c r="A58" s="310"/>
      <c r="B58" s="310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0"/>
      <c r="O58" s="310"/>
      <c r="P58" s="310"/>
      <c r="Q58" s="310"/>
    </row>
    <row r="59" spans="1:17">
      <c r="A59" s="310"/>
      <c r="B59" s="310"/>
      <c r="C59" s="310"/>
      <c r="D59" s="310"/>
      <c r="E59" s="310"/>
      <c r="F59" s="310"/>
      <c r="G59" s="310"/>
      <c r="H59" s="310"/>
      <c r="I59" s="310"/>
      <c r="J59" s="310"/>
      <c r="K59" s="310"/>
      <c r="L59" s="310"/>
      <c r="M59" s="310"/>
      <c r="N59" s="310"/>
      <c r="O59" s="310"/>
      <c r="P59" s="310"/>
      <c r="Q59" s="310"/>
    </row>
    <row r="60" spans="1:17">
      <c r="A60" s="310"/>
      <c r="B60" s="310"/>
      <c r="C60" s="310"/>
      <c r="D60" s="310"/>
      <c r="E60" s="310"/>
      <c r="F60" s="310"/>
      <c r="G60" s="310"/>
      <c r="H60" s="310"/>
      <c r="I60" s="310"/>
      <c r="J60" s="310"/>
      <c r="K60" s="310"/>
      <c r="L60" s="310"/>
      <c r="M60" s="310"/>
      <c r="N60" s="310"/>
      <c r="O60" s="310"/>
      <c r="P60" s="310"/>
      <c r="Q60" s="310"/>
    </row>
    <row r="61" spans="1:17">
      <c r="A61" s="310"/>
      <c r="B61" s="310"/>
      <c r="C61" s="310"/>
      <c r="D61" s="310"/>
      <c r="E61" s="310"/>
      <c r="F61" s="310"/>
      <c r="G61" s="310"/>
      <c r="H61" s="310"/>
      <c r="I61" s="310"/>
      <c r="J61" s="310"/>
      <c r="K61" s="310"/>
      <c r="L61" s="310"/>
      <c r="M61" s="310"/>
      <c r="N61" s="310"/>
      <c r="O61" s="310"/>
      <c r="P61" s="310"/>
      <c r="Q61" s="310"/>
    </row>
    <row r="62" spans="1:17">
      <c r="A62" s="310"/>
      <c r="B62" s="310"/>
      <c r="C62" s="310"/>
      <c r="D62" s="310"/>
      <c r="E62" s="310"/>
      <c r="F62" s="310"/>
      <c r="G62" s="310"/>
      <c r="H62" s="310"/>
      <c r="I62" s="310"/>
      <c r="J62" s="310"/>
      <c r="K62" s="310"/>
      <c r="L62" s="310"/>
      <c r="M62" s="310"/>
      <c r="N62" s="310"/>
      <c r="O62" s="310"/>
      <c r="P62" s="310"/>
      <c r="Q62" s="310"/>
    </row>
    <row r="63" spans="1:17">
      <c r="A63" s="310"/>
      <c r="B63" s="310"/>
      <c r="C63" s="310"/>
      <c r="D63" s="310"/>
      <c r="E63" s="310"/>
      <c r="F63" s="310"/>
      <c r="G63" s="310"/>
      <c r="H63" s="310"/>
      <c r="I63" s="310"/>
      <c r="J63" s="310"/>
      <c r="K63" s="310"/>
      <c r="L63" s="310"/>
      <c r="M63" s="310"/>
      <c r="N63" s="310"/>
      <c r="O63" s="310"/>
      <c r="P63" s="310"/>
      <c r="Q63" s="310"/>
    </row>
    <row r="64" spans="1:17">
      <c r="A64" s="310"/>
      <c r="B64" s="310"/>
      <c r="C64" s="310"/>
      <c r="D64" s="310"/>
      <c r="E64" s="310"/>
      <c r="F64" s="310"/>
      <c r="G64" s="310"/>
      <c r="H64" s="310"/>
      <c r="I64" s="310"/>
      <c r="J64" s="310"/>
      <c r="K64" s="310"/>
      <c r="L64" s="310"/>
      <c r="M64" s="310"/>
      <c r="N64" s="310"/>
      <c r="O64" s="310"/>
      <c r="P64" s="310"/>
      <c r="Q64" s="310"/>
    </row>
    <row r="65" spans="1:17">
      <c r="A65" s="310"/>
      <c r="B65" s="310"/>
      <c r="C65" s="310"/>
      <c r="D65" s="310"/>
      <c r="E65" s="310"/>
      <c r="F65" s="310"/>
      <c r="G65" s="310"/>
      <c r="H65" s="310"/>
      <c r="I65" s="310"/>
      <c r="J65" s="310"/>
      <c r="K65" s="310"/>
      <c r="L65" s="310"/>
      <c r="M65" s="310"/>
      <c r="N65" s="310"/>
      <c r="O65" s="310"/>
      <c r="P65" s="310"/>
      <c r="Q65" s="310"/>
    </row>
    <row r="66" spans="1:17">
      <c r="A66" s="310"/>
      <c r="B66" s="310"/>
      <c r="C66" s="310"/>
      <c r="D66" s="310"/>
      <c r="E66" s="310"/>
      <c r="F66" s="310"/>
      <c r="G66" s="310"/>
      <c r="H66" s="310"/>
      <c r="I66" s="310"/>
      <c r="J66" s="310"/>
      <c r="K66" s="310"/>
      <c r="L66" s="310"/>
      <c r="M66" s="310"/>
      <c r="N66" s="310"/>
      <c r="O66" s="310"/>
      <c r="P66" s="310"/>
      <c r="Q66" s="310"/>
    </row>
    <row r="67" spans="1:17">
      <c r="A67" s="310"/>
      <c r="B67" s="310"/>
      <c r="C67" s="310"/>
      <c r="D67" s="310"/>
      <c r="E67" s="310"/>
      <c r="F67" s="310"/>
      <c r="G67" s="310"/>
      <c r="H67" s="310"/>
      <c r="I67" s="310"/>
      <c r="J67" s="310"/>
      <c r="K67" s="310"/>
      <c r="L67" s="310"/>
      <c r="M67" s="310"/>
      <c r="N67" s="310"/>
      <c r="O67" s="310"/>
      <c r="P67" s="310"/>
      <c r="Q67" s="310"/>
    </row>
    <row r="68" spans="1:17">
      <c r="A68" s="310"/>
      <c r="B68" s="310"/>
      <c r="C68" s="310"/>
      <c r="D68" s="310"/>
      <c r="E68" s="310"/>
      <c r="F68" s="310"/>
      <c r="G68" s="310"/>
      <c r="H68" s="310"/>
      <c r="I68" s="310"/>
      <c r="J68" s="310"/>
      <c r="K68" s="310"/>
      <c r="L68" s="310"/>
      <c r="M68" s="310"/>
      <c r="N68" s="310"/>
      <c r="O68" s="310"/>
      <c r="P68" s="310"/>
      <c r="Q68" s="310"/>
    </row>
    <row r="69" spans="1:17">
      <c r="A69" s="310"/>
      <c r="B69" s="310"/>
      <c r="C69" s="310"/>
      <c r="D69" s="310"/>
      <c r="E69" s="310"/>
      <c r="F69" s="310"/>
      <c r="G69" s="310"/>
      <c r="H69" s="310"/>
      <c r="I69" s="310"/>
      <c r="J69" s="310"/>
      <c r="K69" s="310"/>
      <c r="L69" s="310"/>
      <c r="M69" s="310"/>
      <c r="N69" s="310"/>
      <c r="O69" s="310"/>
      <c r="P69" s="310"/>
      <c r="Q69" s="310"/>
    </row>
    <row r="70" spans="1:17">
      <c r="A70" s="310"/>
      <c r="B70" s="310"/>
      <c r="C70" s="310"/>
      <c r="D70" s="310"/>
      <c r="E70" s="310"/>
      <c r="F70" s="310"/>
      <c r="G70" s="310"/>
      <c r="H70" s="310"/>
      <c r="I70" s="310"/>
      <c r="J70" s="310"/>
      <c r="K70" s="310"/>
      <c r="L70" s="310"/>
      <c r="M70" s="310"/>
      <c r="N70" s="310"/>
      <c r="O70" s="310"/>
      <c r="P70" s="310"/>
      <c r="Q70" s="310"/>
    </row>
    <row r="71" spans="1:17">
      <c r="A71" s="310"/>
      <c r="B71" s="310"/>
      <c r="C71" s="310"/>
      <c r="D71" s="310"/>
      <c r="E71" s="310"/>
      <c r="F71" s="310"/>
      <c r="G71" s="310"/>
      <c r="H71" s="310"/>
      <c r="I71" s="310"/>
      <c r="J71" s="310"/>
      <c r="K71" s="310"/>
      <c r="L71" s="310"/>
      <c r="M71" s="310"/>
      <c r="N71" s="310"/>
      <c r="O71" s="310"/>
      <c r="P71" s="310"/>
      <c r="Q71" s="310"/>
    </row>
    <row r="72" spans="1:17">
      <c r="A72" s="310"/>
      <c r="B72" s="310"/>
      <c r="C72" s="310"/>
      <c r="D72" s="310"/>
      <c r="E72" s="310"/>
      <c r="F72" s="310"/>
      <c r="G72" s="310"/>
      <c r="H72" s="310"/>
      <c r="I72" s="310"/>
      <c r="J72" s="310"/>
      <c r="K72" s="310"/>
      <c r="L72" s="310"/>
      <c r="M72" s="310"/>
      <c r="N72" s="310"/>
      <c r="O72" s="310"/>
      <c r="P72" s="310"/>
      <c r="Q72" s="310"/>
    </row>
    <row r="73" spans="1:17">
      <c r="A73" s="310"/>
      <c r="B73" s="310"/>
      <c r="C73" s="310"/>
      <c r="D73" s="310"/>
      <c r="E73" s="310"/>
      <c r="F73" s="310"/>
      <c r="G73" s="310"/>
      <c r="H73" s="310"/>
      <c r="I73" s="310"/>
      <c r="J73" s="310"/>
      <c r="K73" s="310"/>
      <c r="L73" s="310"/>
      <c r="M73" s="310"/>
      <c r="N73" s="310"/>
      <c r="O73" s="310"/>
      <c r="P73" s="310"/>
      <c r="Q73" s="310"/>
    </row>
    <row r="74" spans="1:17">
      <c r="A74" s="310"/>
      <c r="B74" s="310"/>
      <c r="C74" s="310"/>
      <c r="D74" s="310"/>
      <c r="E74" s="310"/>
      <c r="F74" s="310"/>
      <c r="G74" s="310"/>
      <c r="H74" s="310"/>
      <c r="I74" s="310"/>
      <c r="J74" s="310"/>
      <c r="K74" s="310"/>
      <c r="L74" s="310"/>
      <c r="M74" s="310"/>
      <c r="N74" s="310"/>
      <c r="O74" s="310"/>
      <c r="P74" s="310"/>
      <c r="Q74" s="310"/>
    </row>
    <row r="75" spans="1:17">
      <c r="A75" s="310"/>
      <c r="B75" s="310"/>
      <c r="C75" s="310"/>
      <c r="D75" s="310"/>
      <c r="E75" s="310"/>
      <c r="F75" s="310"/>
      <c r="G75" s="310"/>
      <c r="H75" s="310"/>
      <c r="I75" s="310"/>
      <c r="J75" s="310"/>
      <c r="K75" s="310"/>
      <c r="L75" s="310"/>
      <c r="M75" s="310"/>
      <c r="N75" s="310"/>
      <c r="O75" s="310"/>
      <c r="P75" s="310"/>
      <c r="Q75" s="310"/>
    </row>
    <row r="76" spans="1:17">
      <c r="A76" s="310"/>
      <c r="B76" s="310"/>
      <c r="C76" s="310"/>
      <c r="D76" s="310"/>
      <c r="E76" s="310"/>
      <c r="F76" s="310"/>
      <c r="G76" s="310"/>
      <c r="H76" s="310"/>
      <c r="I76" s="310"/>
      <c r="J76" s="310"/>
      <c r="K76" s="310"/>
      <c r="L76" s="310"/>
      <c r="M76" s="310"/>
      <c r="N76" s="310"/>
      <c r="O76" s="310"/>
      <c r="P76" s="310"/>
      <c r="Q76" s="310"/>
    </row>
    <row r="77" spans="1:17">
      <c r="A77" s="310"/>
      <c r="B77" s="310"/>
      <c r="C77" s="310"/>
      <c r="D77" s="310"/>
      <c r="E77" s="310"/>
      <c r="F77" s="310"/>
      <c r="G77" s="310"/>
      <c r="H77" s="310"/>
      <c r="I77" s="310"/>
      <c r="J77" s="310"/>
      <c r="K77" s="310"/>
      <c r="L77" s="310"/>
      <c r="M77" s="310"/>
      <c r="N77" s="310"/>
      <c r="O77" s="310"/>
      <c r="P77" s="310"/>
      <c r="Q77" s="310"/>
    </row>
    <row r="78" spans="1:17">
      <c r="A78" s="310"/>
      <c r="B78" s="310"/>
      <c r="C78" s="310"/>
      <c r="D78" s="310"/>
      <c r="E78" s="310"/>
      <c r="F78" s="310"/>
      <c r="G78" s="310"/>
      <c r="H78" s="310"/>
      <c r="I78" s="310"/>
      <c r="J78" s="310"/>
      <c r="K78" s="310"/>
      <c r="L78" s="310"/>
      <c r="M78" s="310"/>
      <c r="N78" s="310"/>
      <c r="O78" s="310"/>
      <c r="P78" s="310"/>
      <c r="Q78" s="310"/>
    </row>
    <row r="79" spans="1:17">
      <c r="A79" s="310"/>
      <c r="B79" s="310"/>
      <c r="C79" s="310"/>
      <c r="D79" s="310"/>
      <c r="E79" s="310"/>
      <c r="F79" s="310"/>
      <c r="G79" s="310"/>
      <c r="H79" s="310"/>
      <c r="I79" s="310"/>
      <c r="J79" s="310"/>
      <c r="K79" s="310"/>
      <c r="L79" s="310"/>
      <c r="M79" s="310"/>
      <c r="N79" s="310"/>
      <c r="O79" s="310"/>
      <c r="P79" s="310"/>
      <c r="Q79" s="310"/>
    </row>
    <row r="80" spans="1:17">
      <c r="A80" s="310"/>
      <c r="B80" s="310"/>
      <c r="C80" s="310"/>
      <c r="D80" s="310"/>
      <c r="E80" s="310"/>
      <c r="F80" s="310"/>
      <c r="G80" s="310"/>
      <c r="H80" s="310"/>
      <c r="I80" s="310"/>
      <c r="J80" s="310"/>
      <c r="K80" s="310"/>
      <c r="L80" s="310"/>
      <c r="M80" s="310"/>
      <c r="N80" s="310"/>
      <c r="O80" s="310"/>
      <c r="P80" s="310"/>
      <c r="Q80" s="310"/>
    </row>
    <row r="81" spans="1:17">
      <c r="A81" s="310"/>
      <c r="B81" s="310"/>
      <c r="C81" s="310"/>
      <c r="D81" s="310"/>
      <c r="E81" s="310"/>
      <c r="F81" s="310"/>
      <c r="G81" s="310"/>
      <c r="H81" s="310"/>
      <c r="I81" s="310"/>
      <c r="J81" s="310"/>
      <c r="K81" s="310"/>
      <c r="L81" s="310"/>
      <c r="M81" s="310"/>
      <c r="N81" s="310"/>
      <c r="O81" s="310"/>
      <c r="P81" s="310"/>
      <c r="Q81" s="310"/>
    </row>
    <row r="82" spans="1:17">
      <c r="A82" s="310"/>
      <c r="B82" s="310"/>
      <c r="C82" s="310"/>
      <c r="D82" s="310"/>
      <c r="E82" s="310"/>
      <c r="F82" s="310"/>
      <c r="G82" s="310"/>
      <c r="H82" s="310"/>
      <c r="I82" s="310"/>
      <c r="J82" s="310"/>
      <c r="K82" s="310"/>
      <c r="L82" s="310"/>
      <c r="M82" s="310"/>
      <c r="N82" s="310"/>
      <c r="O82" s="310"/>
      <c r="P82" s="310"/>
      <c r="Q82" s="310"/>
    </row>
    <row r="83" spans="1:17">
      <c r="A83" s="310"/>
      <c r="B83" s="310"/>
      <c r="C83" s="310"/>
      <c r="D83" s="310"/>
      <c r="E83" s="310"/>
      <c r="F83" s="310"/>
      <c r="G83" s="310"/>
      <c r="H83" s="310"/>
      <c r="I83" s="310"/>
      <c r="J83" s="310"/>
      <c r="K83" s="310"/>
      <c r="L83" s="310"/>
      <c r="M83" s="310"/>
      <c r="N83" s="310"/>
      <c r="O83" s="310"/>
      <c r="P83" s="310"/>
      <c r="Q83" s="310"/>
    </row>
    <row r="84" spans="1:17">
      <c r="A84" s="310"/>
      <c r="B84" s="310"/>
      <c r="C84" s="310"/>
      <c r="D84" s="310"/>
      <c r="E84" s="310"/>
      <c r="F84" s="310"/>
      <c r="G84" s="310"/>
      <c r="H84" s="310"/>
      <c r="I84" s="310"/>
      <c r="J84" s="310"/>
      <c r="K84" s="310"/>
      <c r="L84" s="310"/>
      <c r="M84" s="310"/>
      <c r="N84" s="310"/>
      <c r="O84" s="310"/>
      <c r="P84" s="310"/>
      <c r="Q84" s="310"/>
    </row>
    <row r="85" spans="1:17">
      <c r="A85" s="310"/>
      <c r="B85" s="310"/>
      <c r="C85" s="310"/>
      <c r="D85" s="310"/>
      <c r="E85" s="310"/>
      <c r="F85" s="310"/>
      <c r="G85" s="310"/>
      <c r="H85" s="310"/>
      <c r="I85" s="310"/>
      <c r="J85" s="310"/>
      <c r="K85" s="310"/>
      <c r="L85" s="310"/>
      <c r="M85" s="310"/>
      <c r="N85" s="310"/>
      <c r="O85" s="310"/>
      <c r="P85" s="310"/>
      <c r="Q85" s="310"/>
    </row>
    <row r="86" spans="1:17">
      <c r="A86" s="310"/>
      <c r="B86" s="310"/>
      <c r="C86" s="310"/>
      <c r="D86" s="310"/>
      <c r="E86" s="310"/>
      <c r="F86" s="310"/>
      <c r="G86" s="310"/>
      <c r="H86" s="310"/>
      <c r="I86" s="310"/>
      <c r="J86" s="310"/>
      <c r="K86" s="310"/>
      <c r="L86" s="310"/>
      <c r="M86" s="310"/>
      <c r="N86" s="310"/>
      <c r="O86" s="310"/>
      <c r="P86" s="310"/>
      <c r="Q86" s="310"/>
    </row>
    <row r="87" spans="1:17">
      <c r="A87" s="310"/>
      <c r="B87" s="310"/>
      <c r="C87" s="310"/>
      <c r="D87" s="310"/>
      <c r="E87" s="310"/>
      <c r="F87" s="310"/>
      <c r="G87" s="310"/>
      <c r="H87" s="310"/>
      <c r="I87" s="310"/>
      <c r="J87" s="310"/>
      <c r="K87" s="310"/>
      <c r="L87" s="310"/>
      <c r="M87" s="310"/>
      <c r="N87" s="310"/>
      <c r="O87" s="310"/>
      <c r="P87" s="310"/>
      <c r="Q87" s="310"/>
    </row>
    <row r="88" spans="1:17">
      <c r="A88" s="310"/>
      <c r="B88" s="310"/>
      <c r="C88" s="310"/>
      <c r="D88" s="310"/>
      <c r="E88" s="310"/>
      <c r="F88" s="310"/>
      <c r="G88" s="310"/>
      <c r="H88" s="310"/>
      <c r="I88" s="310"/>
      <c r="J88" s="310"/>
      <c r="K88" s="310"/>
      <c r="L88" s="310"/>
      <c r="M88" s="310"/>
      <c r="N88" s="310"/>
      <c r="O88" s="310"/>
      <c r="P88" s="310"/>
      <c r="Q88" s="310"/>
    </row>
    <row r="89" spans="1:17">
      <c r="A89" s="310"/>
      <c r="B89" s="310"/>
      <c r="C89" s="310"/>
      <c r="D89" s="310"/>
      <c r="E89" s="310"/>
      <c r="F89" s="310"/>
      <c r="G89" s="310"/>
      <c r="H89" s="310"/>
      <c r="I89" s="310"/>
      <c r="J89" s="310"/>
      <c r="K89" s="310"/>
      <c r="L89" s="310"/>
      <c r="M89" s="310"/>
      <c r="N89" s="310"/>
      <c r="O89" s="310"/>
      <c r="P89" s="310"/>
      <c r="Q89" s="310"/>
    </row>
    <row r="90" spans="1:17">
      <c r="A90" s="310"/>
      <c r="B90" s="310"/>
      <c r="C90" s="310"/>
      <c r="D90" s="310"/>
      <c r="E90" s="310"/>
      <c r="F90" s="310"/>
      <c r="G90" s="310"/>
      <c r="H90" s="310"/>
      <c r="I90" s="310"/>
      <c r="J90" s="310"/>
      <c r="K90" s="310"/>
      <c r="L90" s="310"/>
      <c r="M90" s="310"/>
      <c r="N90" s="310"/>
      <c r="O90" s="310"/>
      <c r="P90" s="310"/>
      <c r="Q90" s="310"/>
    </row>
    <row r="91" spans="1:17">
      <c r="A91" s="310"/>
      <c r="B91" s="310"/>
      <c r="C91" s="310"/>
      <c r="D91" s="310"/>
      <c r="E91" s="310"/>
      <c r="F91" s="310"/>
      <c r="G91" s="310"/>
      <c r="H91" s="310"/>
      <c r="I91" s="310"/>
      <c r="J91" s="310"/>
      <c r="K91" s="310"/>
      <c r="L91" s="310"/>
      <c r="M91" s="310"/>
      <c r="N91" s="310"/>
      <c r="O91" s="310"/>
      <c r="P91" s="310"/>
      <c r="Q91" s="310"/>
    </row>
    <row r="92" spans="1:17">
      <c r="A92" s="310"/>
      <c r="B92" s="310"/>
      <c r="C92" s="310"/>
      <c r="D92" s="310"/>
      <c r="E92" s="310"/>
      <c r="F92" s="310"/>
      <c r="G92" s="310"/>
      <c r="H92" s="310"/>
      <c r="I92" s="310"/>
      <c r="J92" s="310"/>
      <c r="K92" s="310"/>
      <c r="L92" s="310"/>
      <c r="M92" s="310"/>
      <c r="N92" s="310"/>
      <c r="O92" s="310"/>
      <c r="P92" s="310"/>
      <c r="Q92" s="310"/>
    </row>
    <row r="93" spans="1:17">
      <c r="A93" s="310"/>
      <c r="B93" s="310"/>
      <c r="C93" s="310"/>
      <c r="D93" s="310"/>
      <c r="E93" s="310"/>
      <c r="F93" s="310"/>
      <c r="G93" s="310"/>
      <c r="H93" s="310"/>
      <c r="I93" s="310"/>
      <c r="J93" s="310"/>
      <c r="K93" s="310"/>
      <c r="L93" s="310"/>
      <c r="M93" s="310"/>
      <c r="N93" s="310"/>
      <c r="O93" s="310"/>
      <c r="P93" s="310"/>
      <c r="Q93" s="310"/>
    </row>
    <row r="94" spans="1:17">
      <c r="A94" s="310"/>
      <c r="B94" s="310"/>
      <c r="C94" s="310"/>
      <c r="D94" s="310"/>
      <c r="E94" s="310"/>
      <c r="F94" s="310"/>
      <c r="G94" s="310"/>
      <c r="H94" s="310"/>
      <c r="I94" s="310"/>
      <c r="J94" s="310"/>
      <c r="K94" s="310"/>
      <c r="L94" s="310"/>
      <c r="M94" s="310"/>
      <c r="N94" s="310"/>
      <c r="O94" s="310"/>
      <c r="P94" s="310"/>
      <c r="Q94" s="310"/>
    </row>
    <row r="95" spans="1:17">
      <c r="A95" s="310"/>
      <c r="B95" s="310"/>
      <c r="C95" s="310"/>
      <c r="D95" s="310"/>
      <c r="E95" s="310"/>
      <c r="F95" s="310"/>
      <c r="G95" s="310"/>
      <c r="H95" s="310"/>
      <c r="I95" s="310"/>
      <c r="J95" s="310"/>
      <c r="K95" s="310"/>
      <c r="L95" s="310"/>
      <c r="M95" s="310"/>
      <c r="N95" s="310"/>
      <c r="O95" s="310"/>
      <c r="P95" s="310"/>
      <c r="Q95" s="310"/>
    </row>
    <row r="96" spans="1:17">
      <c r="A96" s="310"/>
      <c r="B96" s="310"/>
      <c r="C96" s="310"/>
      <c r="D96" s="310"/>
      <c r="E96" s="310"/>
      <c r="F96" s="310"/>
      <c r="G96" s="310"/>
      <c r="H96" s="310"/>
      <c r="I96" s="310"/>
      <c r="J96" s="310"/>
      <c r="K96" s="310"/>
      <c r="L96" s="310"/>
      <c r="M96" s="310"/>
      <c r="N96" s="310"/>
      <c r="O96" s="310"/>
      <c r="P96" s="310"/>
      <c r="Q96" s="310"/>
    </row>
    <row r="97" spans="1:17">
      <c r="A97" s="310"/>
      <c r="B97" s="310"/>
      <c r="C97" s="310"/>
      <c r="D97" s="310"/>
      <c r="E97" s="310"/>
      <c r="F97" s="310"/>
      <c r="G97" s="310"/>
      <c r="H97" s="310"/>
      <c r="I97" s="310"/>
      <c r="J97" s="310"/>
      <c r="K97" s="310"/>
      <c r="L97" s="310"/>
      <c r="M97" s="310"/>
      <c r="N97" s="310"/>
      <c r="O97" s="310"/>
      <c r="P97" s="310"/>
      <c r="Q97" s="310"/>
    </row>
    <row r="98" spans="1:17">
      <c r="A98" s="310"/>
      <c r="B98" s="310"/>
      <c r="C98" s="310"/>
      <c r="D98" s="310"/>
      <c r="E98" s="310"/>
      <c r="F98" s="310"/>
      <c r="G98" s="310"/>
      <c r="H98" s="310"/>
      <c r="I98" s="310"/>
      <c r="J98" s="310"/>
      <c r="K98" s="310"/>
      <c r="L98" s="310"/>
      <c r="M98" s="310"/>
      <c r="N98" s="310"/>
      <c r="O98" s="310"/>
      <c r="P98" s="310"/>
      <c r="Q98" s="310"/>
    </row>
    <row r="99" spans="1:17">
      <c r="A99" s="310"/>
      <c r="B99" s="310"/>
      <c r="C99" s="310"/>
      <c r="D99" s="310"/>
      <c r="E99" s="310"/>
      <c r="F99" s="310"/>
      <c r="G99" s="310"/>
      <c r="H99" s="310"/>
      <c r="I99" s="310"/>
      <c r="J99" s="310"/>
      <c r="K99" s="310"/>
      <c r="L99" s="310"/>
      <c r="M99" s="310"/>
      <c r="N99" s="310"/>
      <c r="O99" s="310"/>
      <c r="P99" s="310"/>
      <c r="Q99" s="310"/>
    </row>
    <row r="100" spans="1:17">
      <c r="A100" s="310"/>
      <c r="B100" s="310"/>
      <c r="C100" s="310"/>
      <c r="D100" s="310"/>
      <c r="E100" s="310"/>
      <c r="F100" s="310"/>
      <c r="G100" s="310"/>
      <c r="H100" s="310"/>
      <c r="I100" s="310"/>
      <c r="J100" s="310"/>
      <c r="K100" s="310"/>
      <c r="L100" s="310"/>
      <c r="M100" s="310"/>
      <c r="N100" s="310"/>
      <c r="O100" s="310"/>
      <c r="P100" s="310"/>
      <c r="Q100" s="310"/>
    </row>
  </sheetData>
  <autoFilter xmlns:etc="http://www.wps.cn/officeDocument/2017/etCustomData" ref="A4:Q21" etc:filterBottomFollowUsedRange="0">
    <extLst/>
  </autoFilter>
  <mergeCells count="7">
    <mergeCell ref="D3:K3"/>
    <mergeCell ref="L3:P3"/>
    <mergeCell ref="A3:A4"/>
    <mergeCell ref="B3:B4"/>
    <mergeCell ref="C3:C4"/>
    <mergeCell ref="Q1:Q2"/>
    <mergeCell ref="A1:P2"/>
  </mergeCells>
  <conditionalFormatting sqref="E5">
    <cfRule type="duplicateValues" dxfId="1" priority="160"/>
    <cfRule type="duplicateValues" dxfId="1" priority="161"/>
    <cfRule type="duplicateValues" dxfId="1" priority="162"/>
    <cfRule type="duplicateValues" dxfId="1" priority="163"/>
    <cfRule type="duplicateValues" dxfId="1" priority="164"/>
    <cfRule type="duplicateValues" dxfId="1" priority="165"/>
    <cfRule type="duplicateValues" dxfId="1" priority="166"/>
  </conditionalFormatting>
  <conditionalFormatting sqref="H5">
    <cfRule type="duplicateValues" dxfId="1" priority="43"/>
  </conditionalFormatting>
  <conditionalFormatting sqref="E6">
    <cfRule type="duplicateValues" dxfId="1" priority="153"/>
    <cfRule type="duplicateValues" dxfId="1" priority="154"/>
    <cfRule type="duplicateValues" dxfId="1" priority="155"/>
    <cfRule type="duplicateValues" dxfId="1" priority="156"/>
    <cfRule type="duplicateValues" dxfId="1" priority="157"/>
    <cfRule type="duplicateValues" dxfId="1" priority="158"/>
    <cfRule type="duplicateValues" dxfId="1" priority="159"/>
  </conditionalFormatting>
  <conditionalFormatting sqref="H6">
    <cfRule type="duplicateValues" dxfId="1" priority="42"/>
  </conditionalFormatting>
  <conditionalFormatting sqref="E7">
    <cfRule type="duplicateValues" dxfId="1" priority="146"/>
    <cfRule type="duplicateValues" dxfId="1" priority="147"/>
    <cfRule type="duplicateValues" dxfId="1" priority="148"/>
    <cfRule type="duplicateValues" dxfId="1" priority="149"/>
    <cfRule type="duplicateValues" dxfId="1" priority="150"/>
    <cfRule type="duplicateValues" dxfId="1" priority="151"/>
    <cfRule type="duplicateValues" dxfId="1" priority="152"/>
  </conditionalFormatting>
  <conditionalFormatting sqref="H7">
    <cfRule type="duplicateValues" dxfId="1" priority="41"/>
  </conditionalFormatting>
  <conditionalFormatting sqref="E8">
    <cfRule type="duplicateValues" dxfId="1" priority="139"/>
    <cfRule type="duplicateValues" dxfId="1" priority="140"/>
    <cfRule type="duplicateValues" dxfId="1" priority="141"/>
    <cfRule type="duplicateValues" dxfId="1" priority="142"/>
    <cfRule type="duplicateValues" dxfId="1" priority="143"/>
    <cfRule type="duplicateValues" dxfId="1" priority="144"/>
    <cfRule type="duplicateValues" dxfId="1" priority="145"/>
  </conditionalFormatting>
  <conditionalFormatting sqref="H8">
    <cfRule type="duplicateValues" dxfId="1" priority="40"/>
  </conditionalFormatting>
  <conditionalFormatting sqref="E9">
    <cfRule type="duplicateValues" dxfId="1" priority="132"/>
    <cfRule type="duplicateValues" dxfId="1" priority="133"/>
    <cfRule type="duplicateValues" dxfId="1" priority="134"/>
    <cfRule type="duplicateValues" dxfId="1" priority="135"/>
    <cfRule type="duplicateValues" dxfId="1" priority="136"/>
    <cfRule type="duplicateValues" dxfId="1" priority="137"/>
    <cfRule type="duplicateValues" dxfId="1" priority="138"/>
  </conditionalFormatting>
  <conditionalFormatting sqref="H9">
    <cfRule type="duplicateValues" dxfId="1" priority="39"/>
  </conditionalFormatting>
  <conditionalFormatting sqref="E10">
    <cfRule type="duplicateValues" dxfId="1" priority="125"/>
    <cfRule type="duplicateValues" dxfId="1" priority="126"/>
    <cfRule type="duplicateValues" dxfId="1" priority="127"/>
    <cfRule type="duplicateValues" dxfId="1" priority="128"/>
    <cfRule type="duplicateValues" dxfId="1" priority="129"/>
    <cfRule type="duplicateValues" dxfId="1" priority="130"/>
    <cfRule type="duplicateValues" dxfId="1" priority="131"/>
  </conditionalFormatting>
  <conditionalFormatting sqref="H10">
    <cfRule type="duplicateValues" dxfId="1" priority="38"/>
  </conditionalFormatting>
  <conditionalFormatting sqref="E11">
    <cfRule type="duplicateValues" dxfId="1" priority="118"/>
    <cfRule type="duplicateValues" dxfId="1" priority="119"/>
    <cfRule type="duplicateValues" dxfId="1" priority="120"/>
    <cfRule type="duplicateValues" dxfId="1" priority="121"/>
    <cfRule type="duplicateValues" dxfId="1" priority="122"/>
    <cfRule type="duplicateValues" dxfId="1" priority="123"/>
    <cfRule type="duplicateValues" dxfId="1" priority="124"/>
  </conditionalFormatting>
  <conditionalFormatting sqref="H11">
    <cfRule type="duplicateValues" dxfId="1" priority="37"/>
  </conditionalFormatting>
  <conditionalFormatting sqref="E12">
    <cfRule type="duplicateValues" dxfId="1" priority="111"/>
    <cfRule type="duplicateValues" dxfId="1" priority="112"/>
    <cfRule type="duplicateValues" dxfId="1" priority="113"/>
    <cfRule type="duplicateValues" dxfId="1" priority="114"/>
    <cfRule type="duplicateValues" dxfId="1" priority="115"/>
    <cfRule type="duplicateValues" dxfId="1" priority="116"/>
    <cfRule type="duplicateValues" dxfId="1" priority="117"/>
  </conditionalFormatting>
  <conditionalFormatting sqref="H12">
    <cfRule type="duplicateValues" dxfId="1" priority="36"/>
  </conditionalFormatting>
  <conditionalFormatting sqref="E13">
    <cfRule type="duplicateValues" dxfId="1" priority="104"/>
    <cfRule type="duplicateValues" dxfId="1" priority="105"/>
    <cfRule type="duplicateValues" dxfId="1" priority="106"/>
    <cfRule type="duplicateValues" dxfId="1" priority="107"/>
    <cfRule type="duplicateValues" dxfId="1" priority="108"/>
    <cfRule type="duplicateValues" dxfId="1" priority="109"/>
    <cfRule type="duplicateValues" dxfId="1" priority="110"/>
  </conditionalFormatting>
  <conditionalFormatting sqref="H13">
    <cfRule type="duplicateValues" dxfId="1" priority="35"/>
  </conditionalFormatting>
  <conditionalFormatting sqref="E14">
    <cfRule type="duplicateValues" dxfId="1" priority="97"/>
    <cfRule type="duplicateValues" dxfId="1" priority="98"/>
    <cfRule type="duplicateValues" dxfId="1" priority="99"/>
    <cfRule type="duplicateValues" dxfId="1" priority="100"/>
    <cfRule type="duplicateValues" dxfId="1" priority="101"/>
    <cfRule type="duplicateValues" dxfId="1" priority="102"/>
    <cfRule type="duplicateValues" dxfId="1" priority="103"/>
  </conditionalFormatting>
  <conditionalFormatting sqref="H14">
    <cfRule type="duplicateValues" dxfId="1" priority="34"/>
  </conditionalFormatting>
  <conditionalFormatting sqref="E15">
    <cfRule type="duplicateValues" dxfId="1" priority="90"/>
    <cfRule type="duplicateValues" dxfId="1" priority="91"/>
    <cfRule type="duplicateValues" dxfId="1" priority="92"/>
    <cfRule type="duplicateValues" dxfId="1" priority="93"/>
    <cfRule type="duplicateValues" dxfId="1" priority="94"/>
    <cfRule type="duplicateValues" dxfId="1" priority="95"/>
    <cfRule type="duplicateValues" dxfId="1" priority="96"/>
  </conditionalFormatting>
  <conditionalFormatting sqref="H15">
    <cfRule type="duplicateValues" dxfId="1" priority="33"/>
  </conditionalFormatting>
  <conditionalFormatting sqref="E16">
    <cfRule type="duplicateValues" dxfId="1" priority="83"/>
    <cfRule type="duplicateValues" dxfId="1" priority="84"/>
    <cfRule type="duplicateValues" dxfId="1" priority="85"/>
    <cfRule type="duplicateValues" dxfId="1" priority="86"/>
    <cfRule type="duplicateValues" dxfId="1" priority="87"/>
    <cfRule type="duplicateValues" dxfId="1" priority="88"/>
    <cfRule type="duplicateValues" dxfId="1" priority="89"/>
  </conditionalFormatting>
  <conditionalFormatting sqref="H16">
    <cfRule type="duplicateValues" dxfId="1" priority="32"/>
  </conditionalFormatting>
  <conditionalFormatting sqref="E17">
    <cfRule type="duplicateValues" dxfId="1" priority="76"/>
    <cfRule type="duplicateValues" dxfId="1" priority="77"/>
    <cfRule type="duplicateValues" dxfId="1" priority="78"/>
    <cfRule type="duplicateValues" dxfId="1" priority="79"/>
    <cfRule type="duplicateValues" dxfId="1" priority="80"/>
    <cfRule type="duplicateValues" dxfId="1" priority="81"/>
    <cfRule type="duplicateValues" dxfId="1" priority="82"/>
  </conditionalFormatting>
  <conditionalFormatting sqref="H17">
    <cfRule type="duplicateValues" dxfId="1" priority="31"/>
  </conditionalFormatting>
  <conditionalFormatting sqref="E18">
    <cfRule type="duplicateValues" dxfId="1" priority="69"/>
    <cfRule type="duplicateValues" dxfId="1" priority="70"/>
    <cfRule type="duplicateValues" dxfId="1" priority="71"/>
    <cfRule type="duplicateValues" dxfId="1" priority="72"/>
    <cfRule type="duplicateValues" dxfId="1" priority="73"/>
    <cfRule type="duplicateValues" dxfId="1" priority="74"/>
    <cfRule type="duplicateValues" dxfId="1" priority="75"/>
  </conditionalFormatting>
  <conditionalFormatting sqref="H18">
    <cfRule type="duplicateValues" dxfId="1" priority="30"/>
  </conditionalFormatting>
  <conditionalFormatting sqref="E19">
    <cfRule type="duplicateValues" dxfId="1" priority="62"/>
    <cfRule type="duplicateValues" dxfId="1" priority="63"/>
    <cfRule type="duplicateValues" dxfId="1" priority="64"/>
    <cfRule type="duplicateValues" dxfId="1" priority="65"/>
    <cfRule type="duplicateValues" dxfId="1" priority="66"/>
    <cfRule type="duplicateValues" dxfId="1" priority="67"/>
    <cfRule type="duplicateValues" dxfId="1" priority="68"/>
  </conditionalFormatting>
  <conditionalFormatting sqref="H19">
    <cfRule type="duplicateValues" dxfId="1" priority="29"/>
  </conditionalFormatting>
  <conditionalFormatting sqref="E20">
    <cfRule type="duplicateValues" dxfId="1" priority="48"/>
    <cfRule type="duplicateValues" dxfId="1" priority="49"/>
    <cfRule type="duplicateValues" dxfId="1" priority="50"/>
    <cfRule type="duplicateValues" dxfId="1" priority="51"/>
    <cfRule type="duplicateValues" dxfId="1" priority="52"/>
    <cfRule type="duplicateValues" dxfId="1" priority="53"/>
    <cfRule type="duplicateValues" dxfId="1" priority="54"/>
    <cfRule type="duplicateValues" dxfId="1" priority="55"/>
    <cfRule type="duplicateValues" dxfId="16" priority="56" stopIfTrue="1"/>
    <cfRule type="duplicateValues" dxfId="1" priority="57"/>
    <cfRule type="duplicateValues" dxfId="1" priority="58"/>
    <cfRule type="duplicateValues" dxfId="1" priority="59"/>
    <cfRule type="duplicateValues" dxfId="1" priority="60"/>
    <cfRule type="duplicateValues" dxfId="1" priority="61"/>
  </conditionalFormatting>
  <conditionalFormatting sqref="H20">
    <cfRule type="duplicateValues" dxfId="1" priority="26"/>
    <cfRule type="duplicateValues" dxfId="1" priority="27"/>
    <cfRule type="duplicateValues" dxfId="1" priority="28"/>
  </conditionalFormatting>
  <conditionalFormatting sqref="E22:E1048576">
    <cfRule type="duplicateValues" dxfId="1" priority="47"/>
  </conditionalFormatting>
  <conditionalFormatting sqref="K1:K4">
    <cfRule type="cellIs" dxfId="4" priority="21" operator="greaterThan">
      <formula>3</formula>
    </cfRule>
    <cfRule type="cellIs" dxfId="0" priority="22" operator="lessThan">
      <formula>3</formula>
    </cfRule>
    <cfRule type="containsBlanks" dxfId="2" priority="23">
      <formula>LEN(TRIM(K1))=0</formula>
    </cfRule>
    <cfRule type="cellIs" dxfId="0" priority="24" operator="lessThan">
      <formula>0</formula>
    </cfRule>
  </conditionalFormatting>
  <conditionalFormatting sqref="K5:K19">
    <cfRule type="containsBlanks" dxfId="2" priority="16">
      <formula>LEN(TRIM(K5))=0</formula>
    </cfRule>
    <cfRule type="cellIs" dxfId="0" priority="17" operator="lessThan">
      <formula>0</formula>
    </cfRule>
  </conditionalFormatting>
  <conditionalFormatting sqref="K5:K100">
    <cfRule type="cellIs" dxfId="14" priority="14" operator="lessThan">
      <formula>0</formula>
    </cfRule>
    <cfRule type="cellIs" dxfId="15" priority="15" operator="between">
      <formula>0</formula>
      <formula>7</formula>
    </cfRule>
  </conditionalFormatting>
  <conditionalFormatting sqref="K5:K1048576">
    <cfRule type="containsBlanks" dxfId="2" priority="13">
      <formula>LEN(TRIM(K5))=0</formula>
    </cfRule>
  </conditionalFormatting>
  <conditionalFormatting sqref="K6:K1000">
    <cfRule type="expression" dxfId="11" priority="10">
      <formula>K6&lt;0</formula>
    </cfRule>
    <cfRule type="expression" dxfId="12" priority="11">
      <formula>AND(K6&gt;=0,K6&lt;=7)</formula>
    </cfRule>
    <cfRule type="expression" dxfId="13" priority="12">
      <formula>K6&gt;7</formula>
    </cfRule>
  </conditionalFormatting>
  <conditionalFormatting sqref="K20:K21">
    <cfRule type="containsBlanks" dxfId="2" priority="5">
      <formula>LEN(TRIM(K20))=0</formula>
    </cfRule>
    <cfRule type="cellIs" dxfId="4" priority="6" operator="greaterThan">
      <formula>3</formula>
    </cfRule>
    <cfRule type="cellIs" dxfId="0" priority="7" operator="lessThan">
      <formula>3</formula>
    </cfRule>
    <cfRule type="containsBlanks" dxfId="2" priority="8">
      <formula>LEN(TRIM(K20))=0</formula>
    </cfRule>
    <cfRule type="cellIs" dxfId="0" priority="9" operator="lessThan">
      <formula>0</formula>
    </cfRule>
  </conditionalFormatting>
  <conditionalFormatting sqref="K22:K1048576">
    <cfRule type="cellIs" dxfId="0" priority="4" operator="lessThan">
      <formula>0</formula>
    </cfRule>
  </conditionalFormatting>
  <conditionalFormatting sqref="O5:O1048576">
    <cfRule type="cellIs" dxfId="0" priority="1" operator="lessThan">
      <formula>4</formula>
    </cfRule>
    <cfRule type="cellIs" dxfId="4" priority="2" operator="greaterThan">
      <formula>4</formula>
    </cfRule>
    <cfRule type="containsBlanks" priority="3">
      <formula>LEN(TRIM(O5))=0</formula>
    </cfRule>
  </conditionalFormatting>
  <conditionalFormatting sqref="E1:E4 E22:E1048576">
    <cfRule type="duplicateValues" dxfId="1" priority="167"/>
    <cfRule type="duplicateValues" dxfId="1" priority="168"/>
    <cfRule type="duplicateValues" dxfId="1" priority="169"/>
    <cfRule type="duplicateValues" dxfId="1" priority="170"/>
    <cfRule type="duplicateValues" dxfId="1" priority="171"/>
    <cfRule type="duplicateValues" dxfId="1" priority="172"/>
    <cfRule type="duplicateValues" dxfId="1" priority="173"/>
    <cfRule type="duplicateValues" dxfId="1" priority="174"/>
    <cfRule type="duplicateValues" dxfId="1" priority="175"/>
    <cfRule type="duplicateValues" dxfId="1" priority="176"/>
    <cfRule type="duplicateValues" dxfId="1" priority="177"/>
    <cfRule type="duplicateValues" dxfId="1" priority="178"/>
    <cfRule type="duplicateValues" dxfId="1" priority="179"/>
    <cfRule type="duplicateValues" dxfId="1" priority="180"/>
  </conditionalFormatting>
  <conditionalFormatting sqref="H1:H4 H22:H1048576">
    <cfRule type="duplicateValues" dxfId="1" priority="44"/>
    <cfRule type="duplicateValues" dxfId="1" priority="45"/>
    <cfRule type="duplicateValues" dxfId="1" priority="46"/>
  </conditionalFormatting>
  <conditionalFormatting sqref="K1:K4 K22:K1048576">
    <cfRule type="containsBlanks" dxfId="2" priority="25">
      <formula>LEN(TRIM(K1))=0</formula>
    </cfRule>
  </conditionalFormatting>
  <conditionalFormatting sqref="K1:K19 K22:K1048576">
    <cfRule type="containsBlanks" dxfId="2" priority="20">
      <formula>LEN(TRIM(K1))=0</formula>
    </cfRule>
  </conditionalFormatting>
  <conditionalFormatting sqref="K5:K19 K22:K1048576">
    <cfRule type="cellIs" dxfId="4" priority="18" operator="greaterThan">
      <formula>3</formula>
    </cfRule>
    <cfRule type="cellIs" dxfId="0" priority="19" operator="lessThan">
      <formula>3</formula>
    </cfRule>
  </conditionalFormatting>
  <pageMargins left="0.7" right="0.7" top="0.75" bottom="0.75" header="0.3" footer="0.3"/>
  <pageSetup paperSize="8" scale="10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tabColor rgb="FF92D050"/>
    <pageSetUpPr fitToPage="1"/>
  </sheetPr>
  <dimension ref="A1:AI101"/>
  <sheetViews>
    <sheetView showGridLines="0" zoomScale="82" zoomScaleNormal="82" workbookViewId="0">
      <pane ySplit="6" topLeftCell="A7" activePane="bottomLeft" state="frozen"/>
      <selection/>
      <selection pane="bottomLeft" activeCell="AG9" sqref="AG9"/>
    </sheetView>
  </sheetViews>
  <sheetFormatPr defaultColWidth="9" defaultRowHeight="14.5"/>
  <cols>
    <col min="1" max="1" width="8.63636363636364" style="158" customWidth="1"/>
    <col min="2" max="2" width="12" style="158" customWidth="1"/>
    <col min="3" max="3" width="13" style="158" customWidth="1"/>
    <col min="4" max="4" width="28" style="158" customWidth="1"/>
    <col min="5" max="5" width="23" style="158" customWidth="1"/>
    <col min="6" max="6" width="12" style="158" customWidth="1"/>
    <col min="7" max="7" width="22" style="271" customWidth="1"/>
    <col min="8" max="10" width="22" style="158" customWidth="1"/>
    <col min="11" max="11" width="26" style="158" customWidth="1"/>
    <col min="12" max="12" width="12" style="158" customWidth="1"/>
    <col min="13" max="13" width="28" style="272" customWidth="1"/>
    <col min="14" max="15" width="14" style="223" customWidth="1"/>
    <col min="16" max="18" width="28" style="158" customWidth="1"/>
    <col min="19" max="19" width="16" style="158" customWidth="1"/>
    <col min="20" max="20" width="19" style="158" customWidth="1"/>
    <col min="21" max="21" width="17.5454545454545" style="224" customWidth="1"/>
    <col min="22" max="22" width="28" style="224" customWidth="1"/>
    <col min="23" max="23" width="24" style="158" customWidth="1"/>
    <col min="24" max="24" width="22" style="158" customWidth="1"/>
    <col min="25" max="25" width="15" style="158" customWidth="1"/>
    <col min="26" max="26" width="12" style="158" customWidth="1"/>
  </cols>
  <sheetData>
    <row r="1" ht="28.5" customHeight="1" spans="1:35">
      <c r="A1" s="273" t="s">
        <v>245</v>
      </c>
      <c r="B1" s="274"/>
      <c r="C1" s="274"/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  <c r="Q1" s="274"/>
      <c r="R1" s="274"/>
      <c r="S1" s="274"/>
      <c r="T1" s="274"/>
      <c r="U1" s="274"/>
      <c r="V1" s="274"/>
      <c r="W1" s="274"/>
      <c r="X1" s="274"/>
      <c r="Y1" s="275"/>
      <c r="Z1" s="276"/>
    </row>
    <row r="2" ht="28.5" customHeight="1" spans="1:35">
      <c r="A2" s="277" t="s">
        <v>246</v>
      </c>
      <c r="B2" s="274"/>
      <c r="C2" s="274"/>
      <c r="D2" s="274"/>
      <c r="E2" s="274"/>
      <c r="F2" s="274"/>
      <c r="G2" s="274"/>
      <c r="H2" s="274"/>
      <c r="I2" s="274"/>
      <c r="J2" s="274"/>
      <c r="K2" s="274"/>
      <c r="L2" s="275"/>
      <c r="M2" s="278" t="s">
        <v>247</v>
      </c>
      <c r="N2" s="274"/>
      <c r="O2" s="274"/>
      <c r="P2" s="274"/>
      <c r="Q2" s="274"/>
      <c r="R2" s="274"/>
      <c r="S2" s="274"/>
      <c r="T2" s="275"/>
      <c r="U2" s="279" t="s">
        <v>6</v>
      </c>
      <c r="V2" s="280"/>
      <c r="W2" s="280"/>
      <c r="X2" s="280"/>
      <c r="Y2" s="280"/>
      <c r="Z2" s="281"/>
      <c r="AI2" s="282" t="s">
        <v>248</v>
      </c>
    </row>
    <row r="3" spans="1:35">
      <c r="A3" s="283" t="s">
        <v>1</v>
      </c>
      <c r="B3" s="284" t="s">
        <v>2</v>
      </c>
      <c r="C3" s="208"/>
      <c r="D3" s="284" t="s">
        <v>249</v>
      </c>
      <c r="E3" s="284" t="s">
        <v>250</v>
      </c>
      <c r="F3" s="284" t="s">
        <v>251</v>
      </c>
      <c r="G3" s="285" t="s">
        <v>252</v>
      </c>
      <c r="H3" s="284" t="s">
        <v>253</v>
      </c>
      <c r="I3" s="284" t="s">
        <v>254</v>
      </c>
      <c r="J3" s="284" t="s">
        <v>255</v>
      </c>
      <c r="K3" s="284" t="s">
        <v>256</v>
      </c>
      <c r="L3" s="284" t="s">
        <v>257</v>
      </c>
      <c r="M3" s="286" t="s">
        <v>258</v>
      </c>
      <c r="N3" s="286" t="s">
        <v>18</v>
      </c>
      <c r="O3" s="286" t="s">
        <v>259</v>
      </c>
      <c r="P3" s="282" t="s">
        <v>260</v>
      </c>
      <c r="Q3" s="282" t="s">
        <v>261</v>
      </c>
      <c r="R3" s="282" t="s">
        <v>262</v>
      </c>
      <c r="S3" s="282" t="s">
        <v>34</v>
      </c>
      <c r="T3" s="287" t="s">
        <v>263</v>
      </c>
      <c r="U3" s="288" t="s">
        <v>264</v>
      </c>
      <c r="V3" s="289" t="s">
        <v>35</v>
      </c>
      <c r="W3" s="282" t="s">
        <v>36</v>
      </c>
      <c r="X3" s="282" t="s">
        <v>265</v>
      </c>
      <c r="Y3" s="282" t="s">
        <v>266</v>
      </c>
      <c r="Z3" s="290" t="s">
        <v>139</v>
      </c>
      <c r="AI3" s="291"/>
    </row>
    <row r="4" spans="1:35">
      <c r="A4" s="291"/>
      <c r="B4" s="291"/>
      <c r="C4" s="291"/>
      <c r="D4" s="291"/>
      <c r="E4" s="291"/>
      <c r="F4" s="291"/>
      <c r="G4" s="291"/>
      <c r="H4" s="291"/>
      <c r="I4" s="291"/>
      <c r="J4" s="291"/>
      <c r="K4" s="291"/>
      <c r="L4" s="291"/>
      <c r="M4" s="291"/>
      <c r="N4" s="291"/>
      <c r="O4" s="291"/>
      <c r="P4" s="291"/>
      <c r="Q4" s="291"/>
      <c r="R4" s="291"/>
      <c r="S4" s="291"/>
      <c r="T4" s="291"/>
      <c r="U4" s="292"/>
      <c r="V4" s="291"/>
      <c r="W4" s="291"/>
      <c r="X4" s="291"/>
      <c r="Y4" s="291"/>
      <c r="Z4" s="293"/>
    </row>
    <row r="5" ht="14" hidden="1" customHeight="1" spans="1:35">
      <c r="A5" s="291"/>
      <c r="B5" s="291"/>
      <c r="C5" s="291"/>
      <c r="D5" s="291"/>
      <c r="E5" s="291"/>
      <c r="F5" s="291"/>
      <c r="G5" s="291"/>
      <c r="H5" s="291"/>
      <c r="I5" s="291"/>
      <c r="J5" s="291"/>
      <c r="K5" s="291"/>
      <c r="L5" s="291"/>
      <c r="M5" s="291"/>
      <c r="N5" s="291"/>
      <c r="O5" s="291"/>
      <c r="P5" s="291"/>
      <c r="Q5" s="291"/>
      <c r="R5" s="291"/>
      <c r="S5" s="291"/>
      <c r="T5" s="291"/>
      <c r="U5" s="292"/>
      <c r="V5" s="291"/>
      <c r="W5" s="291"/>
      <c r="X5" s="291"/>
      <c r="Y5" s="291"/>
      <c r="Z5" s="293"/>
    </row>
    <row r="6" ht="25" customHeight="1" spans="1:35">
      <c r="A6" s="294">
        <v>1</v>
      </c>
      <c r="B6" s="295" t="s">
        <v>41</v>
      </c>
      <c r="C6" s="296" t="s">
        <v>110</v>
      </c>
      <c r="D6" s="296" t="s">
        <v>267</v>
      </c>
      <c r="E6" s="296" t="s">
        <v>268</v>
      </c>
      <c r="F6" s="297">
        <v>2024</v>
      </c>
      <c r="G6" s="298" t="s">
        <v>269</v>
      </c>
      <c r="H6" s="295" t="e">
        <f ca="1" t="shared" ref="H6:H11" si="0">G6-TODAY()</f>
        <v>#VALUE!</v>
      </c>
      <c r="I6" s="299">
        <v>46023</v>
      </c>
      <c r="J6" s="300">
        <v>46387</v>
      </c>
      <c r="K6" s="301">
        <f ca="1" t="shared" ref="K6:K11" si="1">J6-TODAY()</f>
        <v>232</v>
      </c>
      <c r="L6" s="296" t="s">
        <v>47</v>
      </c>
      <c r="M6" s="204" t="s">
        <v>270</v>
      </c>
      <c r="N6" s="204" t="s">
        <v>76</v>
      </c>
      <c r="O6" s="206"/>
      <c r="P6" s="204" t="s">
        <v>47</v>
      </c>
      <c r="Q6" s="302">
        <v>46515</v>
      </c>
      <c r="R6" s="204">
        <f ca="1" t="shared" ref="R6:R11" si="2">Q6-TODAY()</f>
        <v>360</v>
      </c>
      <c r="S6" s="295">
        <v>2524050537</v>
      </c>
      <c r="T6" s="206" t="s">
        <v>47</v>
      </c>
      <c r="U6" s="303" t="s">
        <v>271</v>
      </c>
      <c r="V6" s="304" t="s">
        <v>272</v>
      </c>
      <c r="W6" s="305">
        <v>46067</v>
      </c>
      <c r="X6" s="305">
        <v>46155</v>
      </c>
      <c r="Y6" s="306">
        <f ca="1" t="shared" ref="Y6:Y11" si="3">X6-TODAY()</f>
        <v>0</v>
      </c>
      <c r="Z6" s="204"/>
    </row>
    <row r="7" ht="25" customHeight="1" spans="1:35">
      <c r="A7" s="294">
        <v>2</v>
      </c>
      <c r="B7" s="295" t="s">
        <v>41</v>
      </c>
      <c r="C7" s="296" t="s">
        <v>273</v>
      </c>
      <c r="D7" s="296" t="s">
        <v>267</v>
      </c>
      <c r="E7" s="296" t="s">
        <v>274</v>
      </c>
      <c r="F7" s="297" t="s">
        <v>275</v>
      </c>
      <c r="G7" s="298">
        <v>46432</v>
      </c>
      <c r="H7" s="295">
        <f ca="1" t="shared" si="0"/>
        <v>277</v>
      </c>
      <c r="I7" s="299">
        <v>46094</v>
      </c>
      <c r="J7" s="300">
        <v>46458</v>
      </c>
      <c r="K7" s="301">
        <f ca="1" t="shared" si="1"/>
        <v>303</v>
      </c>
      <c r="L7" s="296" t="s">
        <v>47</v>
      </c>
      <c r="M7" s="204" t="s">
        <v>276</v>
      </c>
      <c r="N7" s="204" t="s">
        <v>76</v>
      </c>
      <c r="O7" s="206"/>
      <c r="P7" s="204" t="s">
        <v>47</v>
      </c>
      <c r="Q7" s="302">
        <v>47178</v>
      </c>
      <c r="R7" s="204">
        <f ca="1" t="shared" si="2"/>
        <v>1023</v>
      </c>
      <c r="S7" s="295">
        <v>2567786526</v>
      </c>
      <c r="T7" s="206" t="s">
        <v>47</v>
      </c>
      <c r="U7" s="303" t="s">
        <v>271</v>
      </c>
      <c r="V7" s="304" t="s">
        <v>277</v>
      </c>
      <c r="W7" s="305">
        <v>46099</v>
      </c>
      <c r="X7" s="305">
        <v>46190</v>
      </c>
      <c r="Y7" s="306">
        <f ca="1" t="shared" si="3"/>
        <v>35</v>
      </c>
      <c r="Z7" s="204"/>
    </row>
    <row r="8" ht="25" customHeight="1" spans="1:35">
      <c r="A8" s="294">
        <v>3</v>
      </c>
      <c r="B8" s="295" t="s">
        <v>41</v>
      </c>
      <c r="C8" s="296" t="s">
        <v>273</v>
      </c>
      <c r="D8" s="296" t="s">
        <v>278</v>
      </c>
      <c r="E8" s="296" t="s">
        <v>279</v>
      </c>
      <c r="F8" s="297" t="s">
        <v>275</v>
      </c>
      <c r="G8" s="298">
        <v>46493</v>
      </c>
      <c r="H8" s="295">
        <f ca="1" t="shared" si="0"/>
        <v>338</v>
      </c>
      <c r="I8" s="299">
        <v>45989</v>
      </c>
      <c r="J8" s="300">
        <v>46353</v>
      </c>
      <c r="K8" s="301">
        <f ca="1" t="shared" si="1"/>
        <v>198</v>
      </c>
      <c r="L8" s="296" t="s">
        <v>47</v>
      </c>
      <c r="M8" s="204" t="s">
        <v>280</v>
      </c>
      <c r="N8" s="204" t="s">
        <v>76</v>
      </c>
      <c r="O8" s="206"/>
      <c r="P8" s="204" t="s">
        <v>47</v>
      </c>
      <c r="Q8" s="302">
        <v>47303</v>
      </c>
      <c r="R8" s="204">
        <f ca="1" t="shared" si="2"/>
        <v>1148</v>
      </c>
      <c r="S8" s="295">
        <v>2578862514</v>
      </c>
      <c r="T8" s="206" t="s">
        <v>47</v>
      </c>
      <c r="U8" s="303" t="s">
        <v>271</v>
      </c>
      <c r="V8" s="304" t="s">
        <v>281</v>
      </c>
      <c r="W8" s="305">
        <v>46130</v>
      </c>
      <c r="X8" s="305">
        <v>46220</v>
      </c>
      <c r="Y8" s="306">
        <f ca="1" t="shared" si="3"/>
        <v>65</v>
      </c>
      <c r="Z8" s="204"/>
    </row>
    <row r="9" ht="25" customHeight="1" spans="1:35">
      <c r="A9" s="294">
        <v>4</v>
      </c>
      <c r="B9" s="295" t="s">
        <v>41</v>
      </c>
      <c r="C9" s="296" t="s">
        <v>273</v>
      </c>
      <c r="D9" s="296" t="s">
        <v>282</v>
      </c>
      <c r="E9" s="296" t="s">
        <v>283</v>
      </c>
      <c r="F9" s="297" t="s">
        <v>284</v>
      </c>
      <c r="G9" s="298">
        <v>46325</v>
      </c>
      <c r="H9" s="295">
        <f ca="1" t="shared" si="0"/>
        <v>170</v>
      </c>
      <c r="I9" s="299">
        <v>45993</v>
      </c>
      <c r="J9" s="300">
        <v>46357</v>
      </c>
      <c r="K9" s="301">
        <f ca="1" t="shared" si="1"/>
        <v>202</v>
      </c>
      <c r="L9" s="296" t="s">
        <v>47</v>
      </c>
      <c r="M9" s="204" t="s">
        <v>285</v>
      </c>
      <c r="N9" s="204" t="s">
        <v>76</v>
      </c>
      <c r="O9" s="206"/>
      <c r="P9" s="204" t="s">
        <v>47</v>
      </c>
      <c r="Q9" s="302">
        <v>46590</v>
      </c>
      <c r="R9" s="204">
        <f ca="1" t="shared" si="2"/>
        <v>435</v>
      </c>
      <c r="S9" s="295">
        <v>2516366917</v>
      </c>
      <c r="T9" s="206" t="s">
        <v>47</v>
      </c>
      <c r="U9" s="303" t="s">
        <v>271</v>
      </c>
      <c r="V9" s="304" t="s">
        <v>286</v>
      </c>
      <c r="W9" s="305">
        <v>46086</v>
      </c>
      <c r="X9" s="305">
        <v>46177</v>
      </c>
      <c r="Y9" s="306">
        <f ca="1" t="shared" si="3"/>
        <v>22</v>
      </c>
      <c r="Z9" s="204"/>
    </row>
    <row r="10" ht="25" customHeight="1" spans="1:35">
      <c r="A10" s="294">
        <v>5</v>
      </c>
      <c r="B10" s="295" t="s">
        <v>41</v>
      </c>
      <c r="C10" s="296" t="s">
        <v>273</v>
      </c>
      <c r="D10" s="296" t="s">
        <v>282</v>
      </c>
      <c r="E10" s="296" t="s">
        <v>287</v>
      </c>
      <c r="F10" s="297" t="s">
        <v>288</v>
      </c>
      <c r="G10" s="298" t="s">
        <v>289</v>
      </c>
      <c r="H10" s="295" t="e">
        <f ca="1" t="shared" si="0"/>
        <v>#VALUE!</v>
      </c>
      <c r="I10" s="299">
        <v>46139</v>
      </c>
      <c r="J10" s="300">
        <v>46503</v>
      </c>
      <c r="K10" s="301">
        <f ca="1" t="shared" si="1"/>
        <v>348</v>
      </c>
      <c r="L10" s="296" t="s">
        <v>47</v>
      </c>
      <c r="M10" s="204" t="s">
        <v>290</v>
      </c>
      <c r="N10" s="204" t="s">
        <v>76</v>
      </c>
      <c r="O10" s="206"/>
      <c r="P10" s="204" t="s">
        <v>47</v>
      </c>
      <c r="Q10" s="302">
        <v>47760</v>
      </c>
      <c r="R10" s="204">
        <f ca="1" t="shared" si="2"/>
        <v>1605</v>
      </c>
      <c r="S10" s="295">
        <v>2620354817</v>
      </c>
      <c r="T10" s="206" t="s">
        <v>47</v>
      </c>
      <c r="U10" s="303" t="s">
        <v>271</v>
      </c>
      <c r="V10" s="304" t="s">
        <v>291</v>
      </c>
      <c r="W10" s="305">
        <v>46149</v>
      </c>
      <c r="X10" s="305">
        <v>46239</v>
      </c>
      <c r="Y10" s="306">
        <f ca="1" t="shared" si="3"/>
        <v>84</v>
      </c>
      <c r="Z10" s="204"/>
    </row>
    <row r="11" ht="25" customHeight="1" spans="1:35">
      <c r="A11" s="294">
        <v>6</v>
      </c>
      <c r="B11" s="295" t="s">
        <v>41</v>
      </c>
      <c r="C11" s="296" t="s">
        <v>273</v>
      </c>
      <c r="D11" s="296" t="s">
        <v>282</v>
      </c>
      <c r="E11" s="296" t="s">
        <v>292</v>
      </c>
      <c r="F11" s="297" t="s">
        <v>288</v>
      </c>
      <c r="G11" s="298" t="s">
        <v>289</v>
      </c>
      <c r="H11" s="295" t="e">
        <f ca="1" t="shared" si="0"/>
        <v>#VALUE!</v>
      </c>
      <c r="I11" s="299">
        <v>46139</v>
      </c>
      <c r="J11" s="300">
        <v>46503</v>
      </c>
      <c r="K11" s="301">
        <f ca="1" t="shared" si="1"/>
        <v>348</v>
      </c>
      <c r="L11" s="296" t="s">
        <v>47</v>
      </c>
      <c r="M11" s="204" t="s">
        <v>293</v>
      </c>
      <c r="N11" s="204" t="s">
        <v>76</v>
      </c>
      <c r="O11" s="206"/>
      <c r="P11" s="204" t="s">
        <v>47</v>
      </c>
      <c r="Q11" s="302">
        <v>47030</v>
      </c>
      <c r="R11" s="204">
        <f ca="1" t="shared" si="2"/>
        <v>875</v>
      </c>
      <c r="S11" s="295">
        <v>2620355012</v>
      </c>
      <c r="T11" s="206" t="s">
        <v>47</v>
      </c>
      <c r="U11" s="303" t="s">
        <v>271</v>
      </c>
      <c r="V11" s="304" t="s">
        <v>294</v>
      </c>
      <c r="W11" s="305">
        <v>46149</v>
      </c>
      <c r="X11" s="305">
        <v>46239</v>
      </c>
      <c r="Y11" s="306">
        <f ca="1" t="shared" si="3"/>
        <v>84</v>
      </c>
      <c r="Z11" s="204"/>
    </row>
    <row r="12" ht="25" customHeight="1" spans="1:35">
      <c r="A12" s="307"/>
      <c r="B12" s="307"/>
      <c r="C12" s="307"/>
      <c r="D12" s="307"/>
      <c r="E12" s="307"/>
      <c r="F12" s="307"/>
      <c r="G12" s="307"/>
      <c r="H12" s="307"/>
      <c r="I12" s="307"/>
      <c r="J12" s="307"/>
      <c r="K12" s="307"/>
      <c r="L12" s="307"/>
      <c r="M12" s="307"/>
      <c r="N12" s="307"/>
      <c r="O12" s="307"/>
      <c r="P12" s="307"/>
      <c r="Q12" s="307"/>
      <c r="R12" s="307"/>
      <c r="S12" s="307"/>
      <c r="T12" s="307"/>
      <c r="U12" s="307"/>
      <c r="V12" s="307"/>
      <c r="W12" s="307"/>
      <c r="X12" s="307"/>
      <c r="Y12" s="308"/>
      <c r="Z12" s="309"/>
    </row>
    <row r="13" ht="25" customHeight="1" spans="1:35">
      <c r="A13" s="310"/>
      <c r="B13" s="310"/>
      <c r="C13" s="310"/>
      <c r="D13" s="310"/>
      <c r="E13" s="310"/>
      <c r="F13" s="310"/>
      <c r="G13" s="310"/>
      <c r="H13" s="310"/>
      <c r="I13" s="310"/>
      <c r="J13" s="310"/>
      <c r="K13" s="310"/>
      <c r="L13" s="310"/>
      <c r="M13" s="310"/>
      <c r="N13" s="310"/>
      <c r="O13" s="310"/>
      <c r="P13" s="310"/>
      <c r="Q13" s="310"/>
      <c r="R13" s="310"/>
      <c r="S13" s="310"/>
      <c r="T13" s="310"/>
      <c r="U13" s="310"/>
      <c r="V13" s="310"/>
      <c r="W13" s="310"/>
      <c r="X13" s="310"/>
      <c r="Y13" s="311"/>
      <c r="Z13" s="312"/>
    </row>
    <row r="14" ht="25" customHeight="1" spans="1:35">
      <c r="A14" s="310"/>
      <c r="B14" s="310"/>
      <c r="C14" s="310"/>
      <c r="D14" s="310"/>
      <c r="E14" s="310"/>
      <c r="F14" s="310"/>
      <c r="G14" s="310"/>
      <c r="H14" s="310"/>
      <c r="I14" s="310"/>
      <c r="J14" s="310"/>
      <c r="K14" s="310"/>
      <c r="L14" s="310"/>
      <c r="M14" s="310"/>
      <c r="N14" s="310"/>
      <c r="O14" s="310"/>
      <c r="P14" s="310"/>
      <c r="Q14" s="310"/>
      <c r="R14" s="310"/>
      <c r="S14" s="310"/>
      <c r="T14" s="310"/>
      <c r="U14" s="310"/>
      <c r="V14" s="310"/>
      <c r="W14" s="310"/>
      <c r="X14" s="310"/>
      <c r="Y14" s="311"/>
      <c r="Z14" s="312"/>
    </row>
    <row r="15" ht="25" customHeight="1" spans="1:35">
      <c r="A15" s="310"/>
      <c r="B15" s="310"/>
      <c r="C15" s="310"/>
      <c r="D15" s="310"/>
      <c r="E15" s="310"/>
      <c r="F15" s="310"/>
      <c r="G15" s="310"/>
      <c r="H15" s="310"/>
      <c r="I15" s="310"/>
      <c r="J15" s="310"/>
      <c r="K15" s="310"/>
      <c r="L15" s="310"/>
      <c r="M15" s="310"/>
      <c r="N15" s="310"/>
      <c r="O15" s="310"/>
      <c r="P15" s="310"/>
      <c r="Q15" s="310"/>
      <c r="R15" s="310"/>
      <c r="S15" s="310"/>
      <c r="T15" s="310"/>
      <c r="U15" s="310"/>
      <c r="V15" s="310"/>
      <c r="W15" s="310"/>
      <c r="X15" s="310"/>
      <c r="Y15" s="311"/>
      <c r="Z15" s="312"/>
    </row>
    <row r="16" ht="25" customHeight="1" spans="1:35">
      <c r="A16" s="310"/>
      <c r="B16" s="310"/>
      <c r="C16" s="310"/>
      <c r="D16" s="310"/>
      <c r="E16" s="310"/>
      <c r="F16" s="310"/>
      <c r="G16" s="310"/>
      <c r="H16" s="310"/>
      <c r="I16" s="310"/>
      <c r="J16" s="310"/>
      <c r="K16" s="310"/>
      <c r="L16" s="310"/>
      <c r="M16" s="310"/>
      <c r="N16" s="310"/>
      <c r="O16" s="310"/>
      <c r="P16" s="310"/>
      <c r="Q16" s="310"/>
      <c r="R16" s="310"/>
      <c r="S16" s="310"/>
      <c r="T16" s="310"/>
      <c r="U16" s="310"/>
      <c r="V16" s="310"/>
      <c r="W16" s="310"/>
      <c r="X16" s="310"/>
      <c r="Y16" s="311"/>
      <c r="Z16" s="312"/>
    </row>
    <row r="17" ht="25" customHeight="1" spans="1:26">
      <c r="A17" s="310"/>
      <c r="B17" s="310"/>
      <c r="C17" s="310"/>
      <c r="D17" s="310"/>
      <c r="E17" s="310"/>
      <c r="F17" s="310"/>
      <c r="G17" s="310"/>
      <c r="H17" s="310"/>
      <c r="I17" s="310"/>
      <c r="J17" s="310"/>
      <c r="K17" s="310"/>
      <c r="L17" s="310"/>
      <c r="M17" s="310"/>
      <c r="N17" s="310"/>
      <c r="O17" s="310"/>
      <c r="P17" s="310"/>
      <c r="Q17" s="310"/>
      <c r="R17" s="310"/>
      <c r="S17" s="310"/>
      <c r="T17" s="310"/>
      <c r="U17" s="310"/>
      <c r="V17" s="310"/>
      <c r="W17" s="310"/>
      <c r="X17" s="310"/>
      <c r="Y17" s="311"/>
      <c r="Z17" s="312"/>
    </row>
    <row r="18" ht="25" customHeight="1" spans="1:26">
      <c r="A18" s="310"/>
      <c r="B18" s="310"/>
      <c r="C18" s="310"/>
      <c r="D18" s="310"/>
      <c r="E18" s="310"/>
      <c r="F18" s="310"/>
      <c r="G18" s="310"/>
      <c r="H18" s="310"/>
      <c r="I18" s="310"/>
      <c r="J18" s="310"/>
      <c r="K18" s="310"/>
      <c r="L18" s="310"/>
      <c r="M18" s="310"/>
      <c r="N18" s="310"/>
      <c r="O18" s="310"/>
      <c r="P18" s="310"/>
      <c r="Q18" s="310"/>
      <c r="R18" s="310"/>
      <c r="S18" s="310"/>
      <c r="T18" s="310"/>
      <c r="U18" s="310"/>
      <c r="V18" s="310"/>
      <c r="W18" s="310"/>
      <c r="X18" s="310"/>
      <c r="Y18" s="311"/>
      <c r="Z18" s="312"/>
    </row>
    <row r="19" spans="1:26">
      <c r="A19" s="310"/>
      <c r="B19" s="310"/>
      <c r="C19" s="310"/>
      <c r="D19" s="310"/>
      <c r="E19" s="310"/>
      <c r="F19" s="310"/>
      <c r="G19" s="310"/>
      <c r="H19" s="310"/>
      <c r="I19" s="310"/>
      <c r="J19" s="310"/>
      <c r="K19" s="310"/>
      <c r="L19" s="310"/>
      <c r="M19" s="310"/>
      <c r="N19" s="310"/>
      <c r="O19" s="310"/>
      <c r="P19" s="310"/>
      <c r="Q19" s="310"/>
      <c r="R19" s="310"/>
      <c r="S19" s="310"/>
      <c r="T19" s="310"/>
      <c r="U19" s="310"/>
      <c r="V19" s="310"/>
      <c r="W19" s="310"/>
      <c r="X19" s="310"/>
      <c r="Y19" s="311"/>
      <c r="Z19" s="312"/>
    </row>
    <row r="20" spans="1:26">
      <c r="A20" s="310"/>
      <c r="B20" s="310"/>
      <c r="C20" s="310"/>
      <c r="D20" s="310"/>
      <c r="E20" s="310"/>
      <c r="F20" s="310"/>
      <c r="G20" s="310"/>
      <c r="H20" s="310"/>
      <c r="I20" s="310"/>
      <c r="J20" s="310"/>
      <c r="K20" s="310"/>
      <c r="L20" s="310"/>
      <c r="M20" s="310"/>
      <c r="N20" s="310"/>
      <c r="O20" s="310"/>
      <c r="P20" s="310"/>
      <c r="Q20" s="310"/>
      <c r="R20" s="310"/>
      <c r="S20" s="310"/>
      <c r="T20" s="310"/>
      <c r="U20" s="310"/>
      <c r="V20" s="310"/>
      <c r="W20" s="310"/>
      <c r="X20" s="310"/>
      <c r="Y20" s="311"/>
      <c r="Z20" s="312"/>
    </row>
    <row r="21" spans="1:26">
      <c r="A21" s="310"/>
      <c r="B21" s="310"/>
      <c r="C21" s="310"/>
      <c r="D21" s="310"/>
      <c r="E21" s="310"/>
      <c r="F21" s="310"/>
      <c r="G21" s="310"/>
      <c r="H21" s="310"/>
      <c r="I21" s="310"/>
      <c r="J21" s="310"/>
      <c r="K21" s="310"/>
      <c r="L21" s="310"/>
      <c r="M21" s="310"/>
      <c r="N21" s="310"/>
      <c r="O21" s="310"/>
      <c r="P21" s="310"/>
      <c r="Q21" s="310"/>
      <c r="R21" s="310"/>
      <c r="S21" s="310"/>
      <c r="T21" s="310"/>
      <c r="U21" s="310"/>
      <c r="V21" s="310"/>
      <c r="W21" s="310"/>
      <c r="X21" s="310"/>
      <c r="Y21" s="311"/>
      <c r="Z21" s="312"/>
    </row>
    <row r="22" spans="1:26">
      <c r="A22" s="310"/>
      <c r="B22" s="310"/>
      <c r="C22" s="310"/>
      <c r="D22" s="310"/>
      <c r="E22" s="310"/>
      <c r="F22" s="310"/>
      <c r="G22" s="310"/>
      <c r="H22" s="310"/>
      <c r="I22" s="310"/>
      <c r="J22" s="310"/>
      <c r="K22" s="310"/>
      <c r="L22" s="310"/>
      <c r="M22" s="310"/>
      <c r="N22" s="310"/>
      <c r="O22" s="310"/>
      <c r="P22" s="310"/>
      <c r="Q22" s="310"/>
      <c r="R22" s="310"/>
      <c r="S22" s="310"/>
      <c r="T22" s="310"/>
      <c r="U22" s="310"/>
      <c r="V22" s="310"/>
      <c r="W22" s="310"/>
      <c r="X22" s="310"/>
      <c r="Y22" s="311"/>
      <c r="Z22" s="312"/>
    </row>
    <row r="23" spans="1:26">
      <c r="A23" s="310"/>
      <c r="B23" s="310"/>
      <c r="C23" s="310"/>
      <c r="D23" s="310"/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  <c r="V23" s="310"/>
      <c r="W23" s="310"/>
      <c r="X23" s="310"/>
      <c r="Y23" s="311"/>
      <c r="Z23" s="312"/>
    </row>
    <row r="24" spans="1:26">
      <c r="A24" s="310"/>
      <c r="B24" s="310"/>
      <c r="C24" s="310"/>
      <c r="D24" s="310"/>
      <c r="E24" s="310"/>
      <c r="F24" s="310"/>
      <c r="G24" s="310"/>
      <c r="H24" s="310"/>
      <c r="I24" s="310"/>
      <c r="J24" s="310"/>
      <c r="K24" s="310"/>
      <c r="L24" s="310"/>
      <c r="M24" s="310"/>
      <c r="N24" s="310"/>
      <c r="O24" s="310"/>
      <c r="P24" s="310"/>
      <c r="Q24" s="310"/>
      <c r="R24" s="310"/>
      <c r="S24" s="310"/>
      <c r="T24" s="310"/>
      <c r="U24" s="310"/>
      <c r="V24" s="310"/>
      <c r="W24" s="310"/>
      <c r="X24" s="310"/>
      <c r="Y24" s="311"/>
      <c r="Z24" s="312"/>
    </row>
    <row r="25" spans="1:26">
      <c r="A25" s="310"/>
      <c r="B25" s="310"/>
      <c r="C25" s="310"/>
      <c r="D25" s="310"/>
      <c r="E25" s="310"/>
      <c r="F25" s="310"/>
      <c r="G25" s="310"/>
      <c r="H25" s="310"/>
      <c r="I25" s="310"/>
      <c r="J25" s="310"/>
      <c r="K25" s="310"/>
      <c r="L25" s="310"/>
      <c r="M25" s="310"/>
      <c r="N25" s="310"/>
      <c r="O25" s="310"/>
      <c r="P25" s="310"/>
      <c r="Q25" s="310"/>
      <c r="R25" s="310"/>
      <c r="S25" s="310"/>
      <c r="T25" s="310"/>
      <c r="U25" s="310"/>
      <c r="V25" s="310"/>
      <c r="W25" s="310"/>
      <c r="X25" s="310"/>
      <c r="Y25" s="311"/>
      <c r="Z25" s="312"/>
    </row>
    <row r="26" spans="1:26">
      <c r="A26" s="310"/>
      <c r="B26" s="310"/>
      <c r="C26" s="310"/>
      <c r="D26" s="310"/>
      <c r="E26" s="310"/>
      <c r="F26" s="310"/>
      <c r="G26" s="310"/>
      <c r="H26" s="310"/>
      <c r="I26" s="310"/>
      <c r="J26" s="310"/>
      <c r="K26" s="310"/>
      <c r="L26" s="310"/>
      <c r="M26" s="310"/>
      <c r="N26" s="310"/>
      <c r="O26" s="310"/>
      <c r="P26" s="310"/>
      <c r="Q26" s="310"/>
      <c r="R26" s="310"/>
      <c r="S26" s="310"/>
      <c r="T26" s="310"/>
      <c r="U26" s="310"/>
      <c r="V26" s="310"/>
      <c r="W26" s="310"/>
      <c r="X26" s="310"/>
      <c r="Y26" s="311"/>
      <c r="Z26" s="312"/>
    </row>
    <row r="27" spans="1:26">
      <c r="A27" s="310"/>
      <c r="B27" s="310"/>
      <c r="C27" s="310"/>
      <c r="D27" s="310"/>
      <c r="E27" s="310"/>
      <c r="F27" s="310"/>
      <c r="G27" s="310"/>
      <c r="H27" s="310"/>
      <c r="I27" s="310"/>
      <c r="J27" s="310"/>
      <c r="K27" s="310"/>
      <c r="L27" s="310"/>
      <c r="M27" s="310"/>
      <c r="N27" s="310"/>
      <c r="O27" s="310"/>
      <c r="P27" s="310"/>
      <c r="Q27" s="310"/>
      <c r="R27" s="310"/>
      <c r="S27" s="310"/>
      <c r="T27" s="310"/>
      <c r="U27" s="310"/>
      <c r="V27" s="310"/>
      <c r="W27" s="310"/>
      <c r="X27" s="310"/>
      <c r="Y27" s="311"/>
      <c r="Z27" s="312"/>
    </row>
    <row r="28" spans="1:26">
      <c r="A28" s="310"/>
      <c r="B28" s="310"/>
      <c r="C28" s="310"/>
      <c r="D28" s="310"/>
      <c r="E28" s="310"/>
      <c r="F28" s="310"/>
      <c r="G28" s="310"/>
      <c r="H28" s="310"/>
      <c r="I28" s="310"/>
      <c r="J28" s="310"/>
      <c r="K28" s="310"/>
      <c r="L28" s="310"/>
      <c r="M28" s="310"/>
      <c r="N28" s="310"/>
      <c r="O28" s="310"/>
      <c r="P28" s="310"/>
      <c r="Q28" s="310"/>
      <c r="R28" s="310"/>
      <c r="S28" s="310"/>
      <c r="T28" s="310"/>
      <c r="U28" s="310"/>
      <c r="V28" s="310"/>
      <c r="W28" s="310"/>
      <c r="X28" s="310"/>
      <c r="Y28" s="311"/>
      <c r="Z28" s="312"/>
    </row>
    <row r="29" spans="1:26">
      <c r="A29" s="310"/>
      <c r="B29" s="310"/>
      <c r="C29" s="310"/>
      <c r="D29" s="310"/>
      <c r="E29" s="310"/>
      <c r="F29" s="310"/>
      <c r="G29" s="310"/>
      <c r="H29" s="310"/>
      <c r="I29" s="310"/>
      <c r="J29" s="310"/>
      <c r="K29" s="310"/>
      <c r="L29" s="310"/>
      <c r="M29" s="310"/>
      <c r="N29" s="310"/>
      <c r="O29" s="310"/>
      <c r="P29" s="310"/>
      <c r="Q29" s="310"/>
      <c r="R29" s="310"/>
      <c r="S29" s="310"/>
      <c r="T29" s="310"/>
      <c r="U29" s="310"/>
      <c r="V29" s="310"/>
      <c r="W29" s="310"/>
      <c r="X29" s="310"/>
      <c r="Y29" s="311"/>
      <c r="Z29" s="312"/>
    </row>
    <row r="30" spans="1:26">
      <c r="A30" s="310"/>
      <c r="B30" s="310"/>
      <c r="C30" s="310"/>
      <c r="D30" s="310"/>
      <c r="E30" s="310"/>
      <c r="F30" s="310"/>
      <c r="G30" s="310"/>
      <c r="H30" s="310"/>
      <c r="I30" s="310"/>
      <c r="J30" s="310"/>
      <c r="K30" s="310"/>
      <c r="L30" s="310"/>
      <c r="M30" s="310"/>
      <c r="N30" s="310"/>
      <c r="O30" s="310"/>
      <c r="P30" s="310"/>
      <c r="Q30" s="310"/>
      <c r="R30" s="310"/>
      <c r="S30" s="310"/>
      <c r="T30" s="310"/>
      <c r="U30" s="310"/>
      <c r="V30" s="310"/>
      <c r="W30" s="310"/>
      <c r="X30" s="310"/>
      <c r="Y30" s="311"/>
      <c r="Z30" s="312"/>
    </row>
    <row r="31" spans="1:26">
      <c r="A31" s="310"/>
      <c r="B31" s="310"/>
      <c r="C31" s="310"/>
      <c r="D31" s="310"/>
      <c r="E31" s="310"/>
      <c r="F31" s="310"/>
      <c r="G31" s="310"/>
      <c r="H31" s="310"/>
      <c r="I31" s="310"/>
      <c r="J31" s="310"/>
      <c r="K31" s="310"/>
      <c r="L31" s="310"/>
      <c r="M31" s="310"/>
      <c r="N31" s="310"/>
      <c r="O31" s="310"/>
      <c r="P31" s="310"/>
      <c r="Q31" s="310"/>
      <c r="R31" s="310"/>
      <c r="S31" s="310"/>
      <c r="T31" s="310"/>
      <c r="U31" s="310"/>
      <c r="V31" s="310"/>
      <c r="W31" s="310"/>
      <c r="X31" s="310"/>
      <c r="Y31" s="311"/>
      <c r="Z31" s="312"/>
    </row>
    <row r="32" spans="1:26">
      <c r="A32" s="310"/>
      <c r="B32" s="310"/>
      <c r="C32" s="310"/>
      <c r="D32" s="310"/>
      <c r="E32" s="310"/>
      <c r="F32" s="310"/>
      <c r="G32" s="310"/>
      <c r="H32" s="310"/>
      <c r="I32" s="310"/>
      <c r="J32" s="310"/>
      <c r="K32" s="310"/>
      <c r="L32" s="310"/>
      <c r="M32" s="310"/>
      <c r="N32" s="310"/>
      <c r="O32" s="310"/>
      <c r="P32" s="310"/>
      <c r="Q32" s="310"/>
      <c r="R32" s="310"/>
      <c r="S32" s="310"/>
      <c r="T32" s="310"/>
      <c r="U32" s="310"/>
      <c r="V32" s="310"/>
      <c r="W32" s="310"/>
      <c r="X32" s="310"/>
      <c r="Y32" s="311"/>
      <c r="Z32" s="312"/>
    </row>
    <row r="33" spans="1:26">
      <c r="A33" s="310"/>
      <c r="B33" s="310"/>
      <c r="C33" s="310"/>
      <c r="D33" s="310"/>
      <c r="E33" s="310"/>
      <c r="F33" s="310"/>
      <c r="G33" s="310"/>
      <c r="H33" s="310"/>
      <c r="I33" s="310"/>
      <c r="J33" s="310"/>
      <c r="K33" s="310"/>
      <c r="L33" s="310"/>
      <c r="M33" s="310"/>
      <c r="N33" s="310"/>
      <c r="O33" s="310"/>
      <c r="P33" s="310"/>
      <c r="Q33" s="310"/>
      <c r="R33" s="310"/>
      <c r="S33" s="310"/>
      <c r="T33" s="310"/>
      <c r="U33" s="310"/>
      <c r="V33" s="310"/>
      <c r="W33" s="310"/>
      <c r="X33" s="310"/>
      <c r="Y33" s="311"/>
      <c r="Z33" s="312"/>
    </row>
    <row r="34" spans="1:26">
      <c r="A34" s="310"/>
      <c r="B34" s="310"/>
      <c r="C34" s="310"/>
      <c r="D34" s="310"/>
      <c r="E34" s="310"/>
      <c r="F34" s="310"/>
      <c r="G34" s="310"/>
      <c r="H34" s="310"/>
      <c r="I34" s="310"/>
      <c r="J34" s="310"/>
      <c r="K34" s="310"/>
      <c r="L34" s="310"/>
      <c r="M34" s="310"/>
      <c r="N34" s="310"/>
      <c r="O34" s="310"/>
      <c r="P34" s="310"/>
      <c r="Q34" s="310"/>
      <c r="R34" s="310"/>
      <c r="S34" s="310"/>
      <c r="T34" s="310"/>
      <c r="U34" s="310"/>
      <c r="V34" s="310"/>
      <c r="W34" s="310"/>
      <c r="X34" s="310"/>
      <c r="Y34" s="311"/>
      <c r="Z34" s="312"/>
    </row>
    <row r="35" spans="1:26">
      <c r="A35" s="310"/>
      <c r="B35" s="310"/>
      <c r="C35" s="310"/>
      <c r="D35" s="310"/>
      <c r="E35" s="310"/>
      <c r="F35" s="310"/>
      <c r="G35" s="310"/>
      <c r="H35" s="310"/>
      <c r="I35" s="310"/>
      <c r="J35" s="310"/>
      <c r="K35" s="310"/>
      <c r="L35" s="310"/>
      <c r="M35" s="310"/>
      <c r="N35" s="310"/>
      <c r="O35" s="310"/>
      <c r="P35" s="310"/>
      <c r="Q35" s="310"/>
      <c r="R35" s="310"/>
      <c r="S35" s="310"/>
      <c r="T35" s="310"/>
      <c r="U35" s="310"/>
      <c r="V35" s="310"/>
      <c r="W35" s="310"/>
      <c r="X35" s="310"/>
      <c r="Y35" s="311"/>
      <c r="Z35" s="312"/>
    </row>
    <row r="36" spans="1:26">
      <c r="A36" s="310"/>
      <c r="B36" s="310"/>
      <c r="C36" s="310"/>
      <c r="D36" s="310"/>
      <c r="E36" s="310"/>
      <c r="F36" s="310"/>
      <c r="G36" s="310"/>
      <c r="H36" s="310"/>
      <c r="I36" s="310"/>
      <c r="J36" s="310"/>
      <c r="K36" s="310"/>
      <c r="L36" s="310"/>
      <c r="M36" s="310"/>
      <c r="N36" s="310"/>
      <c r="O36" s="310"/>
      <c r="P36" s="310"/>
      <c r="Q36" s="310"/>
      <c r="R36" s="310"/>
      <c r="S36" s="310"/>
      <c r="T36" s="310"/>
      <c r="U36" s="310"/>
      <c r="V36" s="310"/>
      <c r="W36" s="310"/>
      <c r="X36" s="310"/>
      <c r="Y36" s="311"/>
      <c r="Z36" s="312"/>
    </row>
    <row r="37" spans="1:26">
      <c r="A37" s="310"/>
      <c r="B37" s="310"/>
      <c r="C37" s="310"/>
      <c r="D37" s="310"/>
      <c r="E37" s="310"/>
      <c r="F37" s="310"/>
      <c r="G37" s="310"/>
      <c r="H37" s="310"/>
      <c r="I37" s="310"/>
      <c r="J37" s="310"/>
      <c r="K37" s="310"/>
      <c r="L37" s="310"/>
      <c r="M37" s="310"/>
      <c r="N37" s="310"/>
      <c r="O37" s="310"/>
      <c r="P37" s="310"/>
      <c r="Q37" s="310"/>
      <c r="R37" s="310"/>
      <c r="S37" s="310"/>
      <c r="T37" s="310"/>
      <c r="U37" s="310"/>
      <c r="V37" s="310"/>
      <c r="W37" s="310"/>
      <c r="X37" s="310"/>
      <c r="Y37" s="311"/>
      <c r="Z37" s="312"/>
    </row>
    <row r="38" spans="1:26">
      <c r="A38" s="310"/>
      <c r="B38" s="310"/>
      <c r="C38" s="310"/>
      <c r="D38" s="310"/>
      <c r="E38" s="310"/>
      <c r="F38" s="310"/>
      <c r="G38" s="310"/>
      <c r="H38" s="310"/>
      <c r="I38" s="310"/>
      <c r="J38" s="310"/>
      <c r="K38" s="310"/>
      <c r="L38" s="310"/>
      <c r="M38" s="310"/>
      <c r="N38" s="310"/>
      <c r="O38" s="310"/>
      <c r="P38" s="310"/>
      <c r="Q38" s="310"/>
      <c r="R38" s="310"/>
      <c r="S38" s="310"/>
      <c r="T38" s="310"/>
      <c r="U38" s="310"/>
      <c r="V38" s="310"/>
      <c r="W38" s="310"/>
      <c r="X38" s="310"/>
      <c r="Y38" s="311"/>
      <c r="Z38" s="312"/>
    </row>
    <row r="39" spans="1:26">
      <c r="A39" s="310"/>
      <c r="B39" s="310"/>
      <c r="C39" s="310"/>
      <c r="D39" s="310"/>
      <c r="E39" s="310"/>
      <c r="F39" s="310"/>
      <c r="G39" s="310"/>
      <c r="H39" s="310"/>
      <c r="I39" s="310"/>
      <c r="J39" s="310"/>
      <c r="K39" s="310"/>
      <c r="L39" s="310"/>
      <c r="M39" s="310"/>
      <c r="N39" s="310"/>
      <c r="O39" s="310"/>
      <c r="P39" s="310"/>
      <c r="Q39" s="310"/>
      <c r="R39" s="310"/>
      <c r="S39" s="310"/>
      <c r="T39" s="310"/>
      <c r="U39" s="310"/>
      <c r="V39" s="310"/>
      <c r="W39" s="310"/>
      <c r="X39" s="310"/>
      <c r="Y39" s="311"/>
      <c r="Z39" s="312"/>
    </row>
    <row r="40" spans="1:26">
      <c r="A40" s="310"/>
      <c r="B40" s="310"/>
      <c r="C40" s="310"/>
      <c r="D40" s="310"/>
      <c r="E40" s="310"/>
      <c r="F40" s="310"/>
      <c r="G40" s="310"/>
      <c r="H40" s="310"/>
      <c r="I40" s="310"/>
      <c r="J40" s="310"/>
      <c r="K40" s="310"/>
      <c r="L40" s="310"/>
      <c r="M40" s="310"/>
      <c r="N40" s="310"/>
      <c r="O40" s="310"/>
      <c r="P40" s="310"/>
      <c r="Q40" s="310"/>
      <c r="R40" s="310"/>
      <c r="S40" s="310"/>
      <c r="T40" s="310"/>
      <c r="U40" s="310"/>
      <c r="V40" s="310"/>
      <c r="W40" s="310"/>
      <c r="X40" s="310"/>
      <c r="Y40" s="311"/>
      <c r="Z40" s="312"/>
    </row>
    <row r="41" spans="1:26">
      <c r="A41" s="310"/>
      <c r="B41" s="310"/>
      <c r="C41" s="310"/>
      <c r="D41" s="310"/>
      <c r="E41" s="310"/>
      <c r="F41" s="310"/>
      <c r="G41" s="310"/>
      <c r="H41" s="310"/>
      <c r="I41" s="310"/>
      <c r="J41" s="310"/>
      <c r="K41" s="310"/>
      <c r="L41" s="310"/>
      <c r="M41" s="310"/>
      <c r="N41" s="310"/>
      <c r="O41" s="310"/>
      <c r="P41" s="310"/>
      <c r="Q41" s="310"/>
      <c r="R41" s="310"/>
      <c r="S41" s="310"/>
      <c r="T41" s="310"/>
      <c r="U41" s="310"/>
      <c r="V41" s="310"/>
      <c r="W41" s="310"/>
      <c r="X41" s="310"/>
      <c r="Y41" s="311"/>
      <c r="Z41" s="312"/>
    </row>
    <row r="42" spans="1:26">
      <c r="A42" s="310"/>
      <c r="B42" s="310"/>
      <c r="C42" s="310"/>
      <c r="D42" s="310"/>
      <c r="E42" s="310"/>
      <c r="F42" s="310"/>
      <c r="G42" s="310"/>
      <c r="H42" s="310"/>
      <c r="I42" s="310"/>
      <c r="J42" s="310"/>
      <c r="K42" s="310"/>
      <c r="L42" s="310"/>
      <c r="M42" s="310"/>
      <c r="N42" s="310"/>
      <c r="O42" s="310"/>
      <c r="P42" s="310"/>
      <c r="Q42" s="310"/>
      <c r="R42" s="310"/>
      <c r="S42" s="310"/>
      <c r="T42" s="310"/>
      <c r="U42" s="310"/>
      <c r="V42" s="310"/>
      <c r="W42" s="310"/>
      <c r="X42" s="310"/>
      <c r="Y42" s="311"/>
      <c r="Z42" s="312"/>
    </row>
    <row r="43" spans="1:26">
      <c r="A43" s="310"/>
      <c r="B43" s="310"/>
      <c r="C43" s="310"/>
      <c r="D43" s="310"/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310"/>
      <c r="P43" s="310"/>
      <c r="Q43" s="310"/>
      <c r="R43" s="310"/>
      <c r="S43" s="310"/>
      <c r="T43" s="310"/>
      <c r="U43" s="310"/>
      <c r="V43" s="310"/>
      <c r="W43" s="310"/>
      <c r="X43" s="310"/>
      <c r="Y43" s="311"/>
      <c r="Z43" s="312"/>
    </row>
    <row r="44" spans="1:26">
      <c r="A44" s="310"/>
      <c r="B44" s="310"/>
      <c r="C44" s="310"/>
      <c r="D44" s="310"/>
      <c r="E44" s="310"/>
      <c r="F44" s="310"/>
      <c r="G44" s="310"/>
      <c r="H44" s="310"/>
      <c r="I44" s="310"/>
      <c r="J44" s="310"/>
      <c r="K44" s="310"/>
      <c r="L44" s="310"/>
      <c r="M44" s="310"/>
      <c r="N44" s="310"/>
      <c r="O44" s="310"/>
      <c r="P44" s="310"/>
      <c r="Q44" s="310"/>
      <c r="R44" s="310"/>
      <c r="S44" s="310"/>
      <c r="T44" s="310"/>
      <c r="U44" s="310"/>
      <c r="V44" s="310"/>
      <c r="W44" s="310"/>
      <c r="X44" s="310"/>
      <c r="Y44" s="311"/>
      <c r="Z44" s="312"/>
    </row>
    <row r="45" spans="1:26">
      <c r="A45" s="310"/>
      <c r="B45" s="310"/>
      <c r="C45" s="310"/>
      <c r="D45" s="310"/>
      <c r="E45" s="310"/>
      <c r="F45" s="310"/>
      <c r="G45" s="310"/>
      <c r="H45" s="310"/>
      <c r="I45" s="310"/>
      <c r="J45" s="310"/>
      <c r="K45" s="310"/>
      <c r="L45" s="310"/>
      <c r="M45" s="310"/>
      <c r="N45" s="310"/>
      <c r="O45" s="310"/>
      <c r="P45" s="310"/>
      <c r="Q45" s="310"/>
      <c r="R45" s="310"/>
      <c r="S45" s="310"/>
      <c r="T45" s="310"/>
      <c r="U45" s="310"/>
      <c r="V45" s="310"/>
      <c r="W45" s="310"/>
      <c r="X45" s="310"/>
      <c r="Y45" s="311"/>
      <c r="Z45" s="312"/>
    </row>
    <row r="46" spans="1:26">
      <c r="A46" s="310"/>
      <c r="B46" s="310"/>
      <c r="C46" s="310"/>
      <c r="D46" s="310"/>
      <c r="E46" s="310"/>
      <c r="F46" s="310"/>
      <c r="G46" s="310"/>
      <c r="H46" s="310"/>
      <c r="I46" s="310"/>
      <c r="J46" s="310"/>
      <c r="K46" s="310"/>
      <c r="L46" s="310"/>
      <c r="M46" s="310"/>
      <c r="N46" s="310"/>
      <c r="O46" s="310"/>
      <c r="P46" s="310"/>
      <c r="Q46" s="310"/>
      <c r="R46" s="310"/>
      <c r="S46" s="310"/>
      <c r="T46" s="310"/>
      <c r="U46" s="310"/>
      <c r="V46" s="310"/>
      <c r="W46" s="310"/>
      <c r="X46" s="310"/>
      <c r="Y46" s="311"/>
      <c r="Z46" s="312"/>
    </row>
    <row r="47" spans="1:26">
      <c r="A47" s="310"/>
      <c r="B47" s="310"/>
      <c r="C47" s="310"/>
      <c r="D47" s="310"/>
      <c r="E47" s="310"/>
      <c r="F47" s="310"/>
      <c r="G47" s="310"/>
      <c r="H47" s="310"/>
      <c r="I47" s="310"/>
      <c r="J47" s="310"/>
      <c r="K47" s="310"/>
      <c r="L47" s="310"/>
      <c r="M47" s="310"/>
      <c r="N47" s="310"/>
      <c r="O47" s="310"/>
      <c r="P47" s="310"/>
      <c r="Q47" s="310"/>
      <c r="R47" s="310"/>
      <c r="S47" s="310"/>
      <c r="T47" s="310"/>
      <c r="U47" s="310"/>
      <c r="V47" s="310"/>
      <c r="W47" s="310"/>
      <c r="X47" s="310"/>
      <c r="Y47" s="311"/>
      <c r="Z47" s="312"/>
    </row>
    <row r="48" spans="1:26">
      <c r="A48" s="310"/>
      <c r="B48" s="310"/>
      <c r="C48" s="310"/>
      <c r="D48" s="310"/>
      <c r="E48" s="310"/>
      <c r="F48" s="310"/>
      <c r="G48" s="310"/>
      <c r="H48" s="310"/>
      <c r="I48" s="310"/>
      <c r="J48" s="310"/>
      <c r="K48" s="310"/>
      <c r="L48" s="310"/>
      <c r="M48" s="310"/>
      <c r="N48" s="310"/>
      <c r="O48" s="310"/>
      <c r="P48" s="310"/>
      <c r="Q48" s="310"/>
      <c r="R48" s="310"/>
      <c r="S48" s="310"/>
      <c r="T48" s="310"/>
      <c r="U48" s="310"/>
      <c r="V48" s="310"/>
      <c r="W48" s="310"/>
      <c r="X48" s="310"/>
      <c r="Y48" s="311"/>
      <c r="Z48" s="312"/>
    </row>
    <row r="49" spans="1:26">
      <c r="A49" s="310"/>
      <c r="B49" s="310"/>
      <c r="C49" s="310"/>
      <c r="D49" s="310"/>
      <c r="E49" s="310"/>
      <c r="F49" s="310"/>
      <c r="G49" s="310"/>
      <c r="H49" s="310"/>
      <c r="I49" s="310"/>
      <c r="J49" s="310"/>
      <c r="K49" s="310"/>
      <c r="L49" s="310"/>
      <c r="M49" s="310"/>
      <c r="N49" s="310"/>
      <c r="O49" s="310"/>
      <c r="P49" s="310"/>
      <c r="Q49" s="310"/>
      <c r="R49" s="310"/>
      <c r="S49" s="310"/>
      <c r="T49" s="310"/>
      <c r="U49" s="310"/>
      <c r="V49" s="310"/>
      <c r="W49" s="310"/>
      <c r="X49" s="310"/>
      <c r="Y49" s="311"/>
      <c r="Z49" s="312"/>
    </row>
    <row r="50" spans="1:26">
      <c r="A50" s="310"/>
      <c r="B50" s="310"/>
      <c r="C50" s="310"/>
      <c r="D50" s="310"/>
      <c r="E50" s="310"/>
      <c r="F50" s="310"/>
      <c r="G50" s="310"/>
      <c r="H50" s="310"/>
      <c r="I50" s="310"/>
      <c r="J50" s="310"/>
      <c r="K50" s="310"/>
      <c r="L50" s="310"/>
      <c r="M50" s="310"/>
      <c r="N50" s="310"/>
      <c r="O50" s="310"/>
      <c r="P50" s="310"/>
      <c r="Q50" s="310"/>
      <c r="R50" s="310"/>
      <c r="S50" s="310"/>
      <c r="T50" s="310"/>
      <c r="U50" s="310"/>
      <c r="V50" s="310"/>
      <c r="W50" s="310"/>
      <c r="X50" s="310"/>
      <c r="Y50" s="311"/>
      <c r="Z50" s="312"/>
    </row>
    <row r="51" spans="1:26">
      <c r="A51" s="310"/>
      <c r="B51" s="310"/>
      <c r="C51" s="310"/>
      <c r="D51" s="310"/>
      <c r="E51" s="310"/>
      <c r="F51" s="310"/>
      <c r="G51" s="310"/>
      <c r="H51" s="310"/>
      <c r="I51" s="310"/>
      <c r="J51" s="310"/>
      <c r="K51" s="310"/>
      <c r="L51" s="310"/>
      <c r="M51" s="310"/>
      <c r="N51" s="310"/>
      <c r="O51" s="310"/>
      <c r="P51" s="310"/>
      <c r="Q51" s="310"/>
      <c r="R51" s="310"/>
      <c r="S51" s="310"/>
      <c r="T51" s="310"/>
      <c r="U51" s="310"/>
      <c r="V51" s="310"/>
      <c r="W51" s="310"/>
      <c r="X51" s="310"/>
      <c r="Y51" s="311"/>
      <c r="Z51" s="312"/>
    </row>
    <row r="52" spans="1:26">
      <c r="A52" s="310"/>
      <c r="B52" s="310"/>
      <c r="C52" s="310"/>
      <c r="D52" s="310"/>
      <c r="E52" s="310"/>
      <c r="F52" s="310"/>
      <c r="G52" s="310"/>
      <c r="H52" s="310"/>
      <c r="I52" s="310"/>
      <c r="J52" s="310"/>
      <c r="K52" s="310"/>
      <c r="L52" s="310"/>
      <c r="M52" s="310"/>
      <c r="N52" s="310"/>
      <c r="O52" s="310"/>
      <c r="P52" s="310"/>
      <c r="Q52" s="310"/>
      <c r="R52" s="310"/>
      <c r="S52" s="310"/>
      <c r="T52" s="310"/>
      <c r="U52" s="310"/>
      <c r="V52" s="310"/>
      <c r="W52" s="310"/>
      <c r="X52" s="310"/>
      <c r="Y52" s="311"/>
      <c r="Z52" s="312"/>
    </row>
    <row r="53" spans="1:26">
      <c r="A53" s="310"/>
      <c r="B53" s="310"/>
      <c r="C53" s="310"/>
      <c r="D53" s="310"/>
      <c r="E53" s="310"/>
      <c r="F53" s="310"/>
      <c r="G53" s="310"/>
      <c r="H53" s="310"/>
      <c r="I53" s="310"/>
      <c r="J53" s="310"/>
      <c r="K53" s="310"/>
      <c r="L53" s="310"/>
      <c r="M53" s="310"/>
      <c r="N53" s="310"/>
      <c r="O53" s="310"/>
      <c r="P53" s="310"/>
      <c r="Q53" s="310"/>
      <c r="R53" s="310"/>
      <c r="S53" s="310"/>
      <c r="T53" s="310"/>
      <c r="U53" s="310"/>
      <c r="V53" s="310"/>
      <c r="W53" s="310"/>
      <c r="X53" s="310"/>
      <c r="Y53" s="311"/>
      <c r="Z53" s="312"/>
    </row>
    <row r="54" spans="1:26">
      <c r="A54" s="310"/>
      <c r="B54" s="310"/>
      <c r="C54" s="310"/>
      <c r="D54" s="310"/>
      <c r="E54" s="310"/>
      <c r="F54" s="310"/>
      <c r="G54" s="310"/>
      <c r="H54" s="310"/>
      <c r="I54" s="310"/>
      <c r="J54" s="310"/>
      <c r="K54" s="310"/>
      <c r="L54" s="310"/>
      <c r="M54" s="310"/>
      <c r="N54" s="310"/>
      <c r="O54" s="310"/>
      <c r="P54" s="310"/>
      <c r="Q54" s="310"/>
      <c r="R54" s="310"/>
      <c r="S54" s="310"/>
      <c r="T54" s="310"/>
      <c r="U54" s="310"/>
      <c r="V54" s="310"/>
      <c r="W54" s="310"/>
      <c r="X54" s="310"/>
      <c r="Y54" s="311"/>
      <c r="Z54" s="312"/>
    </row>
    <row r="55" spans="1:26">
      <c r="A55" s="310"/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/>
      <c r="U55" s="310"/>
      <c r="V55" s="310"/>
      <c r="W55" s="310"/>
      <c r="X55" s="310"/>
      <c r="Y55" s="311"/>
      <c r="Z55" s="312"/>
    </row>
    <row r="56" spans="1:26">
      <c r="A56" s="310"/>
      <c r="B56" s="310"/>
      <c r="C56" s="310"/>
      <c r="D56" s="310"/>
      <c r="E56" s="310"/>
      <c r="F56" s="310"/>
      <c r="G56" s="310"/>
      <c r="H56" s="310"/>
      <c r="I56" s="310"/>
      <c r="J56" s="310"/>
      <c r="K56" s="310"/>
      <c r="L56" s="310"/>
      <c r="M56" s="310"/>
      <c r="N56" s="310"/>
      <c r="O56" s="310"/>
      <c r="P56" s="310"/>
      <c r="Q56" s="310"/>
      <c r="R56" s="310"/>
      <c r="S56" s="310"/>
      <c r="T56" s="310"/>
      <c r="U56" s="310"/>
      <c r="V56" s="310"/>
      <c r="W56" s="310"/>
      <c r="X56" s="310"/>
      <c r="Y56" s="311"/>
      <c r="Z56" s="312"/>
    </row>
    <row r="57" spans="1:26">
      <c r="A57" s="310"/>
      <c r="B57" s="310"/>
      <c r="C57" s="310"/>
      <c r="D57" s="310"/>
      <c r="E57" s="310"/>
      <c r="F57" s="310"/>
      <c r="G57" s="310"/>
      <c r="H57" s="310"/>
      <c r="I57" s="310"/>
      <c r="J57" s="310"/>
      <c r="K57" s="310"/>
      <c r="L57" s="310"/>
      <c r="M57" s="310"/>
      <c r="N57" s="310"/>
      <c r="O57" s="310"/>
      <c r="P57" s="310"/>
      <c r="Q57" s="310"/>
      <c r="R57" s="310"/>
      <c r="S57" s="310"/>
      <c r="T57" s="310"/>
      <c r="U57" s="310"/>
      <c r="V57" s="310"/>
      <c r="W57" s="310"/>
      <c r="X57" s="310"/>
      <c r="Y57" s="311"/>
      <c r="Z57" s="312"/>
    </row>
    <row r="58" spans="1:26">
      <c r="A58" s="310"/>
      <c r="B58" s="310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0"/>
      <c r="O58" s="310"/>
      <c r="P58" s="310"/>
      <c r="Q58" s="310"/>
      <c r="R58" s="310"/>
      <c r="S58" s="310"/>
      <c r="T58" s="310"/>
      <c r="U58" s="310"/>
      <c r="V58" s="310"/>
      <c r="W58" s="310"/>
      <c r="X58" s="310"/>
      <c r="Y58" s="311"/>
      <c r="Z58" s="312"/>
    </row>
    <row r="59" spans="1:26">
      <c r="A59" s="310"/>
      <c r="B59" s="310"/>
      <c r="C59" s="310"/>
      <c r="D59" s="310"/>
      <c r="E59" s="310"/>
      <c r="F59" s="310"/>
      <c r="G59" s="310"/>
      <c r="H59" s="310"/>
      <c r="I59" s="310"/>
      <c r="J59" s="310"/>
      <c r="K59" s="310"/>
      <c r="L59" s="310"/>
      <c r="M59" s="310"/>
      <c r="N59" s="310"/>
      <c r="O59" s="310"/>
      <c r="P59" s="310"/>
      <c r="Q59" s="310"/>
      <c r="R59" s="310"/>
      <c r="S59" s="310"/>
      <c r="T59" s="310"/>
      <c r="U59" s="310"/>
      <c r="V59" s="310"/>
      <c r="W59" s="310"/>
      <c r="X59" s="310"/>
      <c r="Y59" s="311"/>
      <c r="Z59" s="312"/>
    </row>
    <row r="60" spans="1:26">
      <c r="A60" s="310"/>
      <c r="B60" s="310"/>
      <c r="C60" s="310"/>
      <c r="D60" s="310"/>
      <c r="E60" s="310"/>
      <c r="F60" s="310"/>
      <c r="G60" s="310"/>
      <c r="H60" s="310"/>
      <c r="I60" s="310"/>
      <c r="J60" s="310"/>
      <c r="K60" s="310"/>
      <c r="L60" s="310"/>
      <c r="M60" s="310"/>
      <c r="N60" s="310"/>
      <c r="O60" s="310"/>
      <c r="P60" s="310"/>
      <c r="Q60" s="310"/>
      <c r="R60" s="310"/>
      <c r="S60" s="310"/>
      <c r="T60" s="310"/>
      <c r="U60" s="310"/>
      <c r="V60" s="310"/>
      <c r="W60" s="310"/>
      <c r="X60" s="310"/>
      <c r="Y60" s="311"/>
      <c r="Z60" s="312"/>
    </row>
    <row r="61" spans="1:26">
      <c r="A61" s="310"/>
      <c r="B61" s="310"/>
      <c r="C61" s="310"/>
      <c r="D61" s="310"/>
      <c r="E61" s="310"/>
      <c r="F61" s="310"/>
      <c r="G61" s="310"/>
      <c r="H61" s="310"/>
      <c r="I61" s="310"/>
      <c r="J61" s="310"/>
      <c r="K61" s="310"/>
      <c r="L61" s="310"/>
      <c r="M61" s="310"/>
      <c r="N61" s="310"/>
      <c r="O61" s="310"/>
      <c r="P61" s="310"/>
      <c r="Q61" s="310"/>
      <c r="R61" s="310"/>
      <c r="S61" s="310"/>
      <c r="T61" s="310"/>
      <c r="U61" s="310"/>
      <c r="V61" s="310"/>
      <c r="W61" s="310"/>
      <c r="X61" s="310"/>
      <c r="Y61" s="311"/>
      <c r="Z61" s="312"/>
    </row>
    <row r="62" spans="1:26">
      <c r="A62" s="310"/>
      <c r="B62" s="310"/>
      <c r="C62" s="310"/>
      <c r="D62" s="310"/>
      <c r="E62" s="310"/>
      <c r="F62" s="310"/>
      <c r="G62" s="310"/>
      <c r="H62" s="310"/>
      <c r="I62" s="310"/>
      <c r="J62" s="310"/>
      <c r="K62" s="310"/>
      <c r="L62" s="310"/>
      <c r="M62" s="310"/>
      <c r="N62" s="310"/>
      <c r="O62" s="310"/>
      <c r="P62" s="310"/>
      <c r="Q62" s="310"/>
      <c r="R62" s="310"/>
      <c r="S62" s="310"/>
      <c r="T62" s="310"/>
      <c r="U62" s="310"/>
      <c r="V62" s="310"/>
      <c r="W62" s="310"/>
      <c r="X62" s="310"/>
      <c r="Y62" s="311"/>
      <c r="Z62" s="312"/>
    </row>
    <row r="63" spans="1:26">
      <c r="A63" s="310"/>
      <c r="B63" s="310"/>
      <c r="C63" s="310"/>
      <c r="D63" s="310"/>
      <c r="E63" s="310"/>
      <c r="F63" s="310"/>
      <c r="G63" s="310"/>
      <c r="H63" s="310"/>
      <c r="I63" s="310"/>
      <c r="J63" s="310"/>
      <c r="K63" s="310"/>
      <c r="L63" s="310"/>
      <c r="M63" s="310"/>
      <c r="N63" s="310"/>
      <c r="O63" s="310"/>
      <c r="P63" s="310"/>
      <c r="Q63" s="310"/>
      <c r="R63" s="310"/>
      <c r="S63" s="310"/>
      <c r="T63" s="310"/>
      <c r="U63" s="310"/>
      <c r="V63" s="310"/>
      <c r="W63" s="310"/>
      <c r="X63" s="310"/>
      <c r="Y63" s="311"/>
      <c r="Z63" s="312"/>
    </row>
    <row r="64" spans="1:26">
      <c r="A64" s="310"/>
      <c r="B64" s="310"/>
      <c r="C64" s="310"/>
      <c r="D64" s="310"/>
      <c r="E64" s="310"/>
      <c r="F64" s="310"/>
      <c r="G64" s="310"/>
      <c r="H64" s="310"/>
      <c r="I64" s="310"/>
      <c r="J64" s="310"/>
      <c r="K64" s="310"/>
      <c r="L64" s="310"/>
      <c r="M64" s="310"/>
      <c r="N64" s="310"/>
      <c r="O64" s="310"/>
      <c r="P64" s="310"/>
      <c r="Q64" s="310"/>
      <c r="R64" s="310"/>
      <c r="S64" s="310"/>
      <c r="T64" s="310"/>
      <c r="U64" s="310"/>
      <c r="V64" s="310"/>
      <c r="W64" s="310"/>
      <c r="X64" s="310"/>
      <c r="Y64" s="311"/>
      <c r="Z64" s="312"/>
    </row>
    <row r="65" spans="1:26">
      <c r="A65" s="310"/>
      <c r="B65" s="310"/>
      <c r="C65" s="310"/>
      <c r="D65" s="310"/>
      <c r="E65" s="310"/>
      <c r="F65" s="310"/>
      <c r="G65" s="310"/>
      <c r="H65" s="310"/>
      <c r="I65" s="310"/>
      <c r="J65" s="310"/>
      <c r="K65" s="310"/>
      <c r="L65" s="310"/>
      <c r="M65" s="310"/>
      <c r="N65" s="310"/>
      <c r="O65" s="310"/>
      <c r="P65" s="310"/>
      <c r="Q65" s="310"/>
      <c r="R65" s="310"/>
      <c r="S65" s="310"/>
      <c r="T65" s="310"/>
      <c r="U65" s="310"/>
      <c r="V65" s="310"/>
      <c r="W65" s="310"/>
      <c r="X65" s="310"/>
      <c r="Y65" s="311"/>
      <c r="Z65" s="312"/>
    </row>
    <row r="66" spans="1:26">
      <c r="A66" s="310"/>
      <c r="B66" s="310"/>
      <c r="C66" s="310"/>
      <c r="D66" s="310"/>
      <c r="E66" s="310"/>
      <c r="F66" s="310"/>
      <c r="G66" s="310"/>
      <c r="H66" s="310"/>
      <c r="I66" s="310"/>
      <c r="J66" s="310"/>
      <c r="K66" s="310"/>
      <c r="L66" s="310"/>
      <c r="M66" s="310"/>
      <c r="N66" s="310"/>
      <c r="O66" s="310"/>
      <c r="P66" s="310"/>
      <c r="Q66" s="310"/>
      <c r="R66" s="310"/>
      <c r="S66" s="310"/>
      <c r="T66" s="310"/>
      <c r="U66" s="310"/>
      <c r="V66" s="310"/>
      <c r="W66" s="310"/>
      <c r="X66" s="310"/>
      <c r="Y66" s="311"/>
      <c r="Z66" s="312"/>
    </row>
    <row r="67" spans="1:26">
      <c r="A67" s="310"/>
      <c r="B67" s="310"/>
      <c r="C67" s="310"/>
      <c r="D67" s="310"/>
      <c r="E67" s="310"/>
      <c r="F67" s="310"/>
      <c r="G67" s="310"/>
      <c r="H67" s="310"/>
      <c r="I67" s="310"/>
      <c r="J67" s="310"/>
      <c r="K67" s="310"/>
      <c r="L67" s="310"/>
      <c r="M67" s="310"/>
      <c r="N67" s="310"/>
      <c r="O67" s="310"/>
      <c r="P67" s="310"/>
      <c r="Q67" s="310"/>
      <c r="R67" s="310"/>
      <c r="S67" s="310"/>
      <c r="T67" s="310"/>
      <c r="U67" s="310"/>
      <c r="V67" s="310"/>
      <c r="W67" s="310"/>
      <c r="X67" s="310"/>
      <c r="Y67" s="311"/>
      <c r="Z67" s="312"/>
    </row>
    <row r="68" spans="1:26">
      <c r="A68" s="310"/>
      <c r="B68" s="310"/>
      <c r="C68" s="310"/>
      <c r="D68" s="310"/>
      <c r="E68" s="310"/>
      <c r="F68" s="310"/>
      <c r="G68" s="310"/>
      <c r="H68" s="310"/>
      <c r="I68" s="310"/>
      <c r="J68" s="310"/>
      <c r="K68" s="310"/>
      <c r="L68" s="310"/>
      <c r="M68" s="310"/>
      <c r="N68" s="310"/>
      <c r="O68" s="310"/>
      <c r="P68" s="310"/>
      <c r="Q68" s="310"/>
      <c r="R68" s="310"/>
      <c r="S68" s="310"/>
      <c r="T68" s="310"/>
      <c r="U68" s="310"/>
      <c r="V68" s="310"/>
      <c r="W68" s="310"/>
      <c r="X68" s="310"/>
      <c r="Y68" s="311"/>
      <c r="Z68" s="312"/>
    </row>
    <row r="69" spans="1:26">
      <c r="A69" s="310"/>
      <c r="B69" s="310"/>
      <c r="C69" s="310"/>
      <c r="D69" s="310"/>
      <c r="E69" s="310"/>
      <c r="F69" s="310"/>
      <c r="G69" s="310"/>
      <c r="H69" s="310"/>
      <c r="I69" s="310"/>
      <c r="J69" s="310"/>
      <c r="K69" s="310"/>
      <c r="L69" s="310"/>
      <c r="M69" s="310"/>
      <c r="N69" s="310"/>
      <c r="O69" s="310"/>
      <c r="P69" s="310"/>
      <c r="Q69" s="310"/>
      <c r="R69" s="310"/>
      <c r="S69" s="310"/>
      <c r="T69" s="310"/>
      <c r="U69" s="310"/>
      <c r="V69" s="310"/>
      <c r="W69" s="310"/>
      <c r="X69" s="310"/>
      <c r="Y69" s="311"/>
      <c r="Z69" s="312"/>
    </row>
    <row r="70" spans="1:26">
      <c r="A70" s="310"/>
      <c r="B70" s="310"/>
      <c r="C70" s="310"/>
      <c r="D70" s="310"/>
      <c r="E70" s="310"/>
      <c r="F70" s="310"/>
      <c r="G70" s="310"/>
      <c r="H70" s="310"/>
      <c r="I70" s="310"/>
      <c r="J70" s="310"/>
      <c r="K70" s="310"/>
      <c r="L70" s="310"/>
      <c r="M70" s="310"/>
      <c r="N70" s="310"/>
      <c r="O70" s="310"/>
      <c r="P70" s="310"/>
      <c r="Q70" s="310"/>
      <c r="R70" s="310"/>
      <c r="S70" s="310"/>
      <c r="T70" s="310"/>
      <c r="U70" s="310"/>
      <c r="V70" s="310"/>
      <c r="W70" s="310"/>
      <c r="X70" s="310"/>
      <c r="Y70" s="311"/>
      <c r="Z70" s="312"/>
    </row>
    <row r="71" spans="1:26">
      <c r="A71" s="310"/>
      <c r="B71" s="310"/>
      <c r="C71" s="310"/>
      <c r="D71" s="310"/>
      <c r="E71" s="310"/>
      <c r="F71" s="310"/>
      <c r="G71" s="310"/>
      <c r="H71" s="310"/>
      <c r="I71" s="310"/>
      <c r="J71" s="310"/>
      <c r="K71" s="310"/>
      <c r="L71" s="310"/>
      <c r="M71" s="310"/>
      <c r="N71" s="310"/>
      <c r="O71" s="310"/>
      <c r="P71" s="310"/>
      <c r="Q71" s="310"/>
      <c r="R71" s="310"/>
      <c r="S71" s="310"/>
      <c r="T71" s="310"/>
      <c r="U71" s="310"/>
      <c r="V71" s="310"/>
      <c r="W71" s="310"/>
      <c r="X71" s="310"/>
      <c r="Y71" s="311"/>
      <c r="Z71" s="312"/>
    </row>
    <row r="72" spans="1:26">
      <c r="A72" s="310"/>
      <c r="B72" s="310"/>
      <c r="C72" s="310"/>
      <c r="D72" s="310"/>
      <c r="E72" s="310"/>
      <c r="F72" s="310"/>
      <c r="G72" s="310"/>
      <c r="H72" s="310"/>
      <c r="I72" s="310"/>
      <c r="J72" s="310"/>
      <c r="K72" s="310"/>
      <c r="L72" s="310"/>
      <c r="M72" s="310"/>
      <c r="N72" s="310"/>
      <c r="O72" s="310"/>
      <c r="P72" s="310"/>
      <c r="Q72" s="310"/>
      <c r="R72" s="310"/>
      <c r="S72" s="310"/>
      <c r="T72" s="310"/>
      <c r="U72" s="310"/>
      <c r="V72" s="310"/>
      <c r="W72" s="310"/>
      <c r="X72" s="310"/>
      <c r="Y72" s="311"/>
      <c r="Z72" s="312"/>
    </row>
    <row r="73" spans="1:26">
      <c r="A73" s="310"/>
      <c r="B73" s="310"/>
      <c r="C73" s="310"/>
      <c r="D73" s="310"/>
      <c r="E73" s="310"/>
      <c r="F73" s="310"/>
      <c r="G73" s="310"/>
      <c r="H73" s="310"/>
      <c r="I73" s="310"/>
      <c r="J73" s="310"/>
      <c r="K73" s="310"/>
      <c r="L73" s="310"/>
      <c r="M73" s="310"/>
      <c r="N73" s="310"/>
      <c r="O73" s="310"/>
      <c r="P73" s="310"/>
      <c r="Q73" s="310"/>
      <c r="R73" s="310"/>
      <c r="S73" s="310"/>
      <c r="T73" s="310"/>
      <c r="U73" s="310"/>
      <c r="V73" s="310"/>
      <c r="W73" s="310"/>
      <c r="X73" s="310"/>
      <c r="Y73" s="311"/>
      <c r="Z73" s="312"/>
    </row>
    <row r="74" spans="1:26">
      <c r="A74" s="310"/>
      <c r="B74" s="310"/>
      <c r="C74" s="310"/>
      <c r="D74" s="310"/>
      <c r="E74" s="310"/>
      <c r="F74" s="310"/>
      <c r="G74" s="310"/>
      <c r="H74" s="310"/>
      <c r="I74" s="310"/>
      <c r="J74" s="310"/>
      <c r="K74" s="310"/>
      <c r="L74" s="310"/>
      <c r="M74" s="310"/>
      <c r="N74" s="310"/>
      <c r="O74" s="310"/>
      <c r="P74" s="310"/>
      <c r="Q74" s="310"/>
      <c r="R74" s="310"/>
      <c r="S74" s="310"/>
      <c r="T74" s="310"/>
      <c r="U74" s="310"/>
      <c r="V74" s="310"/>
      <c r="W74" s="310"/>
      <c r="X74" s="310"/>
      <c r="Y74" s="311"/>
      <c r="Z74" s="312"/>
    </row>
    <row r="75" spans="1:26">
      <c r="A75" s="310"/>
      <c r="B75" s="310"/>
      <c r="C75" s="310"/>
      <c r="D75" s="310"/>
      <c r="E75" s="310"/>
      <c r="F75" s="310"/>
      <c r="G75" s="310"/>
      <c r="H75" s="310"/>
      <c r="I75" s="310"/>
      <c r="J75" s="310"/>
      <c r="K75" s="310"/>
      <c r="L75" s="310"/>
      <c r="M75" s="310"/>
      <c r="N75" s="310"/>
      <c r="O75" s="310"/>
      <c r="P75" s="310"/>
      <c r="Q75" s="310"/>
      <c r="R75" s="310"/>
      <c r="S75" s="310"/>
      <c r="T75" s="310"/>
      <c r="U75" s="310"/>
      <c r="V75" s="310"/>
      <c r="W75" s="310"/>
      <c r="X75" s="310"/>
      <c r="Y75" s="311"/>
      <c r="Z75" s="312"/>
    </row>
    <row r="76" spans="1:26">
      <c r="A76" s="310"/>
      <c r="B76" s="310"/>
      <c r="C76" s="310"/>
      <c r="D76" s="310"/>
      <c r="E76" s="310"/>
      <c r="F76" s="310"/>
      <c r="G76" s="310"/>
      <c r="H76" s="310"/>
      <c r="I76" s="310"/>
      <c r="J76" s="310"/>
      <c r="K76" s="310"/>
      <c r="L76" s="310"/>
      <c r="M76" s="310"/>
      <c r="N76" s="310"/>
      <c r="O76" s="310"/>
      <c r="P76" s="310"/>
      <c r="Q76" s="310"/>
      <c r="R76" s="310"/>
      <c r="S76" s="310"/>
      <c r="T76" s="310"/>
      <c r="U76" s="310"/>
      <c r="V76" s="310"/>
      <c r="W76" s="310"/>
      <c r="X76" s="310"/>
      <c r="Y76" s="311"/>
      <c r="Z76" s="312"/>
    </row>
    <row r="77" spans="1:26">
      <c r="A77" s="310"/>
      <c r="B77" s="310"/>
      <c r="C77" s="310"/>
      <c r="D77" s="310"/>
      <c r="E77" s="310"/>
      <c r="F77" s="310"/>
      <c r="G77" s="310"/>
      <c r="H77" s="310"/>
      <c r="I77" s="310"/>
      <c r="J77" s="310"/>
      <c r="K77" s="310"/>
      <c r="L77" s="310"/>
      <c r="M77" s="310"/>
      <c r="N77" s="310"/>
      <c r="O77" s="310"/>
      <c r="P77" s="310"/>
      <c r="Q77" s="310"/>
      <c r="R77" s="310"/>
      <c r="S77" s="310"/>
      <c r="T77" s="310"/>
      <c r="U77" s="310"/>
      <c r="V77" s="310"/>
      <c r="W77" s="310"/>
      <c r="X77" s="310"/>
      <c r="Y77" s="311"/>
      <c r="Z77" s="312"/>
    </row>
    <row r="78" spans="1:26">
      <c r="A78" s="310"/>
      <c r="B78" s="310"/>
      <c r="C78" s="310"/>
      <c r="D78" s="310"/>
      <c r="E78" s="310"/>
      <c r="F78" s="310"/>
      <c r="G78" s="310"/>
      <c r="H78" s="310"/>
      <c r="I78" s="310"/>
      <c r="J78" s="310"/>
      <c r="K78" s="310"/>
      <c r="L78" s="310"/>
      <c r="M78" s="310"/>
      <c r="N78" s="310"/>
      <c r="O78" s="310"/>
      <c r="P78" s="310"/>
      <c r="Q78" s="310"/>
      <c r="R78" s="310"/>
      <c r="S78" s="310"/>
      <c r="T78" s="310"/>
      <c r="U78" s="310"/>
      <c r="V78" s="310"/>
      <c r="W78" s="310"/>
      <c r="X78" s="310"/>
      <c r="Y78" s="311"/>
      <c r="Z78" s="312"/>
    </row>
    <row r="79" spans="1:26">
      <c r="A79" s="310"/>
      <c r="B79" s="310"/>
      <c r="C79" s="310"/>
      <c r="D79" s="310"/>
      <c r="E79" s="310"/>
      <c r="F79" s="310"/>
      <c r="G79" s="310"/>
      <c r="H79" s="310"/>
      <c r="I79" s="310"/>
      <c r="J79" s="310"/>
      <c r="K79" s="310"/>
      <c r="L79" s="310"/>
      <c r="M79" s="310"/>
      <c r="N79" s="310"/>
      <c r="O79" s="310"/>
      <c r="P79" s="310"/>
      <c r="Q79" s="310"/>
      <c r="R79" s="310"/>
      <c r="S79" s="310"/>
      <c r="T79" s="310"/>
      <c r="U79" s="310"/>
      <c r="V79" s="310"/>
      <c r="W79" s="310"/>
      <c r="X79" s="310"/>
      <c r="Y79" s="311"/>
      <c r="Z79" s="312"/>
    </row>
    <row r="80" spans="1:26">
      <c r="A80" s="310"/>
      <c r="B80" s="310"/>
      <c r="C80" s="310"/>
      <c r="D80" s="310"/>
      <c r="E80" s="310"/>
      <c r="F80" s="310"/>
      <c r="G80" s="310"/>
      <c r="H80" s="310"/>
      <c r="I80" s="310"/>
      <c r="J80" s="310"/>
      <c r="K80" s="310"/>
      <c r="L80" s="310"/>
      <c r="M80" s="310"/>
      <c r="N80" s="310"/>
      <c r="O80" s="310"/>
      <c r="P80" s="310"/>
      <c r="Q80" s="310"/>
      <c r="R80" s="310"/>
      <c r="S80" s="310"/>
      <c r="T80" s="310"/>
      <c r="U80" s="310"/>
      <c r="V80" s="310"/>
      <c r="W80" s="310"/>
      <c r="X80" s="310"/>
      <c r="Y80" s="311"/>
      <c r="Z80" s="312"/>
    </row>
    <row r="81" spans="1:26">
      <c r="A81" s="310"/>
      <c r="B81" s="310"/>
      <c r="C81" s="310"/>
      <c r="D81" s="310"/>
      <c r="E81" s="310"/>
      <c r="F81" s="310"/>
      <c r="G81" s="310"/>
      <c r="H81" s="310"/>
      <c r="I81" s="310"/>
      <c r="J81" s="310"/>
      <c r="K81" s="310"/>
      <c r="L81" s="310"/>
      <c r="M81" s="310"/>
      <c r="N81" s="310"/>
      <c r="O81" s="310"/>
      <c r="P81" s="310"/>
      <c r="Q81" s="310"/>
      <c r="R81" s="310"/>
      <c r="S81" s="310"/>
      <c r="T81" s="310"/>
      <c r="U81" s="310"/>
      <c r="V81" s="310"/>
      <c r="W81" s="310"/>
      <c r="X81" s="310"/>
      <c r="Y81" s="311"/>
      <c r="Z81" s="312"/>
    </row>
    <row r="82" spans="1:26">
      <c r="A82" s="310"/>
      <c r="B82" s="310"/>
      <c r="C82" s="310"/>
      <c r="D82" s="310"/>
      <c r="E82" s="310"/>
      <c r="F82" s="310"/>
      <c r="G82" s="310"/>
      <c r="H82" s="310"/>
      <c r="I82" s="310"/>
      <c r="J82" s="310"/>
      <c r="K82" s="310"/>
      <c r="L82" s="310"/>
      <c r="M82" s="310"/>
      <c r="N82" s="310"/>
      <c r="O82" s="310"/>
      <c r="P82" s="310"/>
      <c r="Q82" s="310"/>
      <c r="R82" s="310"/>
      <c r="S82" s="310"/>
      <c r="T82" s="310"/>
      <c r="U82" s="310"/>
      <c r="V82" s="310"/>
      <c r="W82" s="310"/>
      <c r="X82" s="310"/>
      <c r="Y82" s="311"/>
      <c r="Z82" s="312"/>
    </row>
    <row r="83" spans="1:26">
      <c r="A83" s="310"/>
      <c r="B83" s="310"/>
      <c r="C83" s="310"/>
      <c r="D83" s="310"/>
      <c r="E83" s="310"/>
      <c r="F83" s="310"/>
      <c r="G83" s="310"/>
      <c r="H83" s="310"/>
      <c r="I83" s="310"/>
      <c r="J83" s="310"/>
      <c r="K83" s="310"/>
      <c r="L83" s="310"/>
      <c r="M83" s="310"/>
      <c r="N83" s="310"/>
      <c r="O83" s="310"/>
      <c r="P83" s="310"/>
      <c r="Q83" s="310"/>
      <c r="R83" s="310"/>
      <c r="S83" s="310"/>
      <c r="T83" s="310"/>
      <c r="U83" s="310"/>
      <c r="V83" s="310"/>
      <c r="W83" s="310"/>
      <c r="X83" s="310"/>
      <c r="Y83" s="311"/>
      <c r="Z83" s="312"/>
    </row>
    <row r="84" spans="1:26">
      <c r="A84" s="310"/>
      <c r="B84" s="310"/>
      <c r="C84" s="310"/>
      <c r="D84" s="310"/>
      <c r="E84" s="310"/>
      <c r="F84" s="310"/>
      <c r="G84" s="310"/>
      <c r="H84" s="310"/>
      <c r="I84" s="310"/>
      <c r="J84" s="310"/>
      <c r="K84" s="310"/>
      <c r="L84" s="310"/>
      <c r="M84" s="310"/>
      <c r="N84" s="310"/>
      <c r="O84" s="310"/>
      <c r="P84" s="310"/>
      <c r="Q84" s="310"/>
      <c r="R84" s="310"/>
      <c r="S84" s="310"/>
      <c r="T84" s="310"/>
      <c r="U84" s="310"/>
      <c r="V84" s="310"/>
      <c r="W84" s="310"/>
      <c r="X84" s="310"/>
      <c r="Y84" s="311"/>
      <c r="Z84" s="312"/>
    </row>
    <row r="85" spans="1:26">
      <c r="A85" s="310"/>
      <c r="B85" s="310"/>
      <c r="C85" s="310"/>
      <c r="D85" s="310"/>
      <c r="E85" s="310"/>
      <c r="F85" s="310"/>
      <c r="G85" s="310"/>
      <c r="H85" s="310"/>
      <c r="I85" s="310"/>
      <c r="J85" s="310"/>
      <c r="K85" s="310"/>
      <c r="L85" s="310"/>
      <c r="M85" s="310"/>
      <c r="N85" s="310"/>
      <c r="O85" s="310"/>
      <c r="P85" s="310"/>
      <c r="Q85" s="310"/>
      <c r="R85" s="310"/>
      <c r="S85" s="310"/>
      <c r="T85" s="310"/>
      <c r="U85" s="310"/>
      <c r="V85" s="310"/>
      <c r="W85" s="310"/>
      <c r="X85" s="310"/>
      <c r="Y85" s="311"/>
      <c r="Z85" s="312"/>
    </row>
    <row r="86" spans="1:26">
      <c r="A86" s="310"/>
      <c r="B86" s="310"/>
      <c r="C86" s="310"/>
      <c r="D86" s="310"/>
      <c r="E86" s="310"/>
      <c r="F86" s="310"/>
      <c r="G86" s="310"/>
      <c r="H86" s="310"/>
      <c r="I86" s="310"/>
      <c r="J86" s="310"/>
      <c r="K86" s="310"/>
      <c r="L86" s="310"/>
      <c r="M86" s="310"/>
      <c r="N86" s="310"/>
      <c r="O86" s="310"/>
      <c r="P86" s="310"/>
      <c r="Q86" s="310"/>
      <c r="R86" s="310"/>
      <c r="S86" s="310"/>
      <c r="T86" s="310"/>
      <c r="U86" s="310"/>
      <c r="V86" s="310"/>
      <c r="W86" s="310"/>
      <c r="X86" s="310"/>
      <c r="Y86" s="311"/>
      <c r="Z86" s="312"/>
    </row>
    <row r="87" spans="1:26">
      <c r="A87" s="310"/>
      <c r="B87" s="310"/>
      <c r="C87" s="310"/>
      <c r="D87" s="310"/>
      <c r="E87" s="310"/>
      <c r="F87" s="310"/>
      <c r="G87" s="310"/>
      <c r="H87" s="310"/>
      <c r="I87" s="310"/>
      <c r="J87" s="310"/>
      <c r="K87" s="310"/>
      <c r="L87" s="310"/>
      <c r="M87" s="310"/>
      <c r="N87" s="310"/>
      <c r="O87" s="310"/>
      <c r="P87" s="310"/>
      <c r="Q87" s="310"/>
      <c r="R87" s="310"/>
      <c r="S87" s="310"/>
      <c r="T87" s="310"/>
      <c r="U87" s="310"/>
      <c r="V87" s="310"/>
      <c r="W87" s="310"/>
      <c r="X87" s="310"/>
      <c r="Y87" s="311"/>
      <c r="Z87" s="312"/>
    </row>
    <row r="88" spans="1:26">
      <c r="A88" s="310"/>
      <c r="B88" s="310"/>
      <c r="C88" s="310"/>
      <c r="D88" s="310"/>
      <c r="E88" s="310"/>
      <c r="F88" s="310"/>
      <c r="G88" s="310"/>
      <c r="H88" s="310"/>
      <c r="I88" s="310"/>
      <c r="J88" s="310"/>
      <c r="K88" s="310"/>
      <c r="L88" s="310"/>
      <c r="M88" s="310"/>
      <c r="N88" s="310"/>
      <c r="O88" s="310"/>
      <c r="P88" s="310"/>
      <c r="Q88" s="310"/>
      <c r="R88" s="310"/>
      <c r="S88" s="310"/>
      <c r="T88" s="310"/>
      <c r="U88" s="310"/>
      <c r="V88" s="310"/>
      <c r="W88" s="310"/>
      <c r="X88" s="310"/>
      <c r="Y88" s="311"/>
      <c r="Z88" s="312"/>
    </row>
    <row r="89" spans="1:26">
      <c r="A89" s="310"/>
      <c r="B89" s="310"/>
      <c r="C89" s="310"/>
      <c r="D89" s="310"/>
      <c r="E89" s="310"/>
      <c r="F89" s="310"/>
      <c r="G89" s="310"/>
      <c r="H89" s="310"/>
      <c r="I89" s="310"/>
      <c r="J89" s="310"/>
      <c r="K89" s="310"/>
      <c r="L89" s="310"/>
      <c r="M89" s="310"/>
      <c r="N89" s="310"/>
      <c r="O89" s="310"/>
      <c r="P89" s="310"/>
      <c r="Q89" s="310"/>
      <c r="R89" s="310"/>
      <c r="S89" s="310"/>
      <c r="T89" s="310"/>
      <c r="U89" s="310"/>
      <c r="V89" s="310"/>
      <c r="W89" s="310"/>
      <c r="X89" s="310"/>
      <c r="Y89" s="311"/>
      <c r="Z89" s="312"/>
    </row>
    <row r="90" spans="1:26">
      <c r="A90" s="310"/>
      <c r="B90" s="310"/>
      <c r="C90" s="310"/>
      <c r="D90" s="310"/>
      <c r="E90" s="310"/>
      <c r="F90" s="310"/>
      <c r="G90" s="310"/>
      <c r="H90" s="310"/>
      <c r="I90" s="310"/>
      <c r="J90" s="310"/>
      <c r="K90" s="310"/>
      <c r="L90" s="310"/>
      <c r="M90" s="310"/>
      <c r="N90" s="310"/>
      <c r="O90" s="310"/>
      <c r="P90" s="310"/>
      <c r="Q90" s="310"/>
      <c r="R90" s="310"/>
      <c r="S90" s="310"/>
      <c r="T90" s="310"/>
      <c r="U90" s="310"/>
      <c r="V90" s="310"/>
      <c r="W90" s="310"/>
      <c r="X90" s="310"/>
      <c r="Y90" s="311"/>
      <c r="Z90" s="312"/>
    </row>
    <row r="91" spans="1:26">
      <c r="A91" s="310"/>
      <c r="B91" s="310"/>
      <c r="C91" s="310"/>
      <c r="D91" s="310"/>
      <c r="E91" s="310"/>
      <c r="F91" s="310"/>
      <c r="G91" s="310"/>
      <c r="H91" s="310"/>
      <c r="I91" s="310"/>
      <c r="J91" s="310"/>
      <c r="K91" s="310"/>
      <c r="L91" s="310"/>
      <c r="M91" s="310"/>
      <c r="N91" s="310"/>
      <c r="O91" s="310"/>
      <c r="P91" s="310"/>
      <c r="Q91" s="310"/>
      <c r="R91" s="310"/>
      <c r="S91" s="310"/>
      <c r="T91" s="310"/>
      <c r="U91" s="310"/>
      <c r="V91" s="310"/>
      <c r="W91" s="310"/>
      <c r="X91" s="310"/>
      <c r="Y91" s="311"/>
      <c r="Z91" s="312"/>
    </row>
    <row r="92" spans="1:26">
      <c r="A92" s="310"/>
      <c r="B92" s="310"/>
      <c r="C92" s="310"/>
      <c r="D92" s="310"/>
      <c r="E92" s="310"/>
      <c r="F92" s="310"/>
      <c r="G92" s="310"/>
      <c r="H92" s="310"/>
      <c r="I92" s="310"/>
      <c r="J92" s="310"/>
      <c r="K92" s="310"/>
      <c r="L92" s="310"/>
      <c r="M92" s="310"/>
      <c r="N92" s="310"/>
      <c r="O92" s="310"/>
      <c r="P92" s="310"/>
      <c r="Q92" s="310"/>
      <c r="R92" s="310"/>
      <c r="S92" s="310"/>
      <c r="T92" s="310"/>
      <c r="U92" s="310"/>
      <c r="V92" s="310"/>
      <c r="W92" s="310"/>
      <c r="X92" s="310"/>
      <c r="Y92" s="311"/>
      <c r="Z92" s="312"/>
    </row>
    <row r="93" spans="1:26">
      <c r="A93" s="310"/>
      <c r="B93" s="310"/>
      <c r="C93" s="310"/>
      <c r="D93" s="310"/>
      <c r="E93" s="310"/>
      <c r="F93" s="310"/>
      <c r="G93" s="310"/>
      <c r="H93" s="310"/>
      <c r="I93" s="310"/>
      <c r="J93" s="310"/>
      <c r="K93" s="310"/>
      <c r="L93" s="310"/>
      <c r="M93" s="310"/>
      <c r="N93" s="310"/>
      <c r="O93" s="310"/>
      <c r="P93" s="310"/>
      <c r="Q93" s="310"/>
      <c r="R93" s="310"/>
      <c r="S93" s="310"/>
      <c r="T93" s="310"/>
      <c r="U93" s="310"/>
      <c r="V93" s="310"/>
      <c r="W93" s="310"/>
      <c r="X93" s="310"/>
      <c r="Y93" s="311"/>
      <c r="Z93" s="312"/>
    </row>
    <row r="94" spans="1:26">
      <c r="A94" s="310"/>
      <c r="B94" s="310"/>
      <c r="C94" s="310"/>
      <c r="D94" s="310"/>
      <c r="E94" s="310"/>
      <c r="F94" s="310"/>
      <c r="G94" s="310"/>
      <c r="H94" s="310"/>
      <c r="I94" s="310"/>
      <c r="J94" s="310"/>
      <c r="K94" s="310"/>
      <c r="L94" s="310"/>
      <c r="M94" s="310"/>
      <c r="N94" s="310"/>
      <c r="O94" s="310"/>
      <c r="P94" s="310"/>
      <c r="Q94" s="310"/>
      <c r="R94" s="310"/>
      <c r="S94" s="310"/>
      <c r="T94" s="310"/>
      <c r="U94" s="310"/>
      <c r="V94" s="310"/>
      <c r="W94" s="310"/>
      <c r="X94" s="310"/>
      <c r="Y94" s="311"/>
      <c r="Z94" s="312"/>
    </row>
    <row r="95" spans="1:26">
      <c r="A95" s="310"/>
      <c r="B95" s="310"/>
      <c r="C95" s="310"/>
      <c r="D95" s="310"/>
      <c r="E95" s="310"/>
      <c r="F95" s="310"/>
      <c r="G95" s="310"/>
      <c r="H95" s="310"/>
      <c r="I95" s="310"/>
      <c r="J95" s="310"/>
      <c r="K95" s="310"/>
      <c r="L95" s="310"/>
      <c r="M95" s="310"/>
      <c r="N95" s="310"/>
      <c r="O95" s="310"/>
      <c r="P95" s="310"/>
      <c r="Q95" s="310"/>
      <c r="R95" s="310"/>
      <c r="S95" s="310"/>
      <c r="T95" s="310"/>
      <c r="U95" s="310"/>
      <c r="V95" s="310"/>
      <c r="W95" s="310"/>
      <c r="X95" s="310"/>
      <c r="Y95" s="311"/>
      <c r="Z95" s="312"/>
    </row>
    <row r="96" spans="1:26">
      <c r="Y96" s="313"/>
    </row>
    <row r="97" spans="25:25">
      <c r="Y97" s="313"/>
    </row>
    <row r="98" spans="25:25">
      <c r="Y98" s="313"/>
    </row>
    <row r="99" spans="25:25">
      <c r="Y99" s="313"/>
    </row>
    <row r="100" spans="25:25">
      <c r="Y100" s="313"/>
    </row>
    <row r="101" spans="25:25">
      <c r="Y101" s="313"/>
    </row>
  </sheetData>
  <autoFilter xmlns:etc="http://www.wps.cn/officeDocument/2017/etCustomData" ref="A4:Z11" etc:filterBottomFollowUsedRange="0">
    <extLst/>
  </autoFilter>
  <mergeCells count="31">
    <mergeCell ref="A1:Y1"/>
    <mergeCell ref="A2:L2"/>
    <mergeCell ref="M2:T2"/>
    <mergeCell ref="U2:Z2"/>
    <mergeCell ref="A3:A4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3:U4"/>
    <mergeCell ref="V3:V4"/>
    <mergeCell ref="W3:W4"/>
    <mergeCell ref="X3:X4"/>
    <mergeCell ref="Y3:Y4"/>
    <mergeCell ref="Z3:Z4"/>
    <mergeCell ref="AI2:AI3"/>
  </mergeCells>
  <conditionalFormatting sqref="AI3">
    <cfRule type="cellIs" dxfId="15" priority="2" operator="between">
      <formula>0</formula>
      <formula>7</formula>
    </cfRule>
    <cfRule type="cellIs" dxfId="14" priority="1" operator="lessThan">
      <formula>0</formula>
    </cfRule>
  </conditionalFormatting>
  <conditionalFormatting sqref="E6">
    <cfRule type="duplicateValues" dxfId="1" priority="26"/>
    <cfRule type="duplicateValues" dxfId="1" priority="32"/>
    <cfRule type="duplicateValues" dxfId="1" priority="38"/>
    <cfRule type="duplicateValues" dxfId="1" priority="44"/>
    <cfRule type="duplicateValues" dxfId="1" priority="50"/>
    <cfRule type="duplicateValues" dxfId="1" priority="56"/>
    <cfRule type="duplicateValues" dxfId="1" priority="62"/>
    <cfRule type="duplicateValues" dxfId="1" priority="68"/>
    <cfRule type="duplicateValues" dxfId="1" priority="74"/>
    <cfRule type="duplicateValues" dxfId="1" priority="80"/>
    <cfRule type="duplicateValues" dxfId="1" priority="86"/>
  </conditionalFormatting>
  <conditionalFormatting sqref="K6">
    <cfRule type="expression" dxfId="11" priority="8">
      <formula>K6&lt;0</formula>
    </cfRule>
    <cfRule type="expression" dxfId="12" priority="14">
      <formula>AND(K6&gt;=0,K6&lt;=7)</formula>
    </cfRule>
    <cfRule type="expression" dxfId="13" priority="20">
      <formula>K6&gt;7</formula>
    </cfRule>
  </conditionalFormatting>
  <conditionalFormatting sqref="E7">
    <cfRule type="duplicateValues" dxfId="1" priority="25"/>
    <cfRule type="duplicateValues" dxfId="1" priority="31"/>
    <cfRule type="duplicateValues" dxfId="1" priority="37"/>
    <cfRule type="duplicateValues" dxfId="1" priority="43"/>
    <cfRule type="duplicateValues" dxfId="1" priority="49"/>
    <cfRule type="duplicateValues" dxfId="1" priority="55"/>
    <cfRule type="duplicateValues" dxfId="1" priority="61"/>
    <cfRule type="duplicateValues" dxfId="1" priority="67"/>
    <cfRule type="duplicateValues" dxfId="1" priority="73"/>
    <cfRule type="duplicateValues" dxfId="1" priority="79"/>
    <cfRule type="duplicateValues" dxfId="1" priority="85"/>
  </conditionalFormatting>
  <conditionalFormatting sqref="K7">
    <cfRule type="expression" dxfId="11" priority="7">
      <formula>K7&lt;0</formula>
    </cfRule>
    <cfRule type="expression" dxfId="12" priority="13">
      <formula>AND(K7&gt;=0,K7&lt;=7)</formula>
    </cfRule>
    <cfRule type="expression" dxfId="13" priority="19">
      <formula>K7&gt;7</formula>
    </cfRule>
  </conditionalFormatting>
  <conditionalFormatting sqref="E8">
    <cfRule type="duplicateValues" dxfId="1" priority="24"/>
    <cfRule type="duplicateValues" dxfId="1" priority="30"/>
    <cfRule type="duplicateValues" dxfId="1" priority="36"/>
    <cfRule type="duplicateValues" dxfId="1" priority="42"/>
    <cfRule type="duplicateValues" dxfId="1" priority="48"/>
    <cfRule type="duplicateValues" dxfId="1" priority="54"/>
    <cfRule type="duplicateValues" dxfId="1" priority="60"/>
    <cfRule type="duplicateValues" dxfId="1" priority="66"/>
    <cfRule type="duplicateValues" dxfId="1" priority="72"/>
    <cfRule type="duplicateValues" dxfId="1" priority="78"/>
    <cfRule type="duplicateValues" dxfId="1" priority="84"/>
  </conditionalFormatting>
  <conditionalFormatting sqref="K8">
    <cfRule type="expression" dxfId="11" priority="6">
      <formula>K8&lt;0</formula>
    </cfRule>
    <cfRule type="expression" dxfId="12" priority="12">
      <formula>AND(K8&gt;=0,K8&lt;=7)</formula>
    </cfRule>
    <cfRule type="expression" dxfId="13" priority="18">
      <formula>K8&gt;7</formula>
    </cfRule>
  </conditionalFormatting>
  <conditionalFormatting sqref="E9">
    <cfRule type="duplicateValues" dxfId="1" priority="23"/>
    <cfRule type="duplicateValues" dxfId="1" priority="29"/>
    <cfRule type="duplicateValues" dxfId="1" priority="35"/>
    <cfRule type="duplicateValues" dxfId="1" priority="41"/>
    <cfRule type="duplicateValues" dxfId="1" priority="47"/>
    <cfRule type="duplicateValues" dxfId="1" priority="53"/>
    <cfRule type="duplicateValues" dxfId="1" priority="59"/>
    <cfRule type="duplicateValues" dxfId="1" priority="65"/>
    <cfRule type="duplicateValues" dxfId="1" priority="71"/>
    <cfRule type="duplicateValues" dxfId="1" priority="77"/>
    <cfRule type="duplicateValues" dxfId="1" priority="83"/>
  </conditionalFormatting>
  <conditionalFormatting sqref="K9">
    <cfRule type="expression" dxfId="11" priority="5">
      <formula>K9&lt;0</formula>
    </cfRule>
    <cfRule type="expression" dxfId="12" priority="11">
      <formula>AND(K9&gt;=0,K9&lt;=7)</formula>
    </cfRule>
    <cfRule type="expression" dxfId="13" priority="17">
      <formula>K9&gt;7</formula>
    </cfRule>
  </conditionalFormatting>
  <conditionalFormatting sqref="E10">
    <cfRule type="duplicateValues" dxfId="1" priority="22"/>
    <cfRule type="duplicateValues" dxfId="1" priority="28"/>
    <cfRule type="duplicateValues" dxfId="1" priority="34"/>
    <cfRule type="duplicateValues" dxfId="1" priority="40"/>
    <cfRule type="duplicateValues" dxfId="1" priority="46"/>
    <cfRule type="duplicateValues" dxfId="1" priority="52"/>
    <cfRule type="duplicateValues" dxfId="1" priority="58"/>
    <cfRule type="duplicateValues" dxfId="1" priority="64"/>
    <cfRule type="duplicateValues" dxfId="1" priority="70"/>
    <cfRule type="duplicateValues" dxfId="1" priority="76"/>
    <cfRule type="duplicateValues" dxfId="1" priority="82"/>
  </conditionalFormatting>
  <conditionalFormatting sqref="K10">
    <cfRule type="expression" dxfId="11" priority="4">
      <formula>K10&lt;0</formula>
    </cfRule>
    <cfRule type="expression" dxfId="12" priority="10">
      <formula>AND(K10&gt;=0,K10&lt;=7)</formula>
    </cfRule>
    <cfRule type="expression" dxfId="13" priority="16">
      <formula>K10&gt;7</formula>
    </cfRule>
  </conditionalFormatting>
  <conditionalFormatting sqref="E11">
    <cfRule type="duplicateValues" dxfId="1" priority="21"/>
    <cfRule type="duplicateValues" dxfId="1" priority="27"/>
    <cfRule type="duplicateValues" dxfId="1" priority="33"/>
    <cfRule type="duplicateValues" dxfId="1" priority="39"/>
    <cfRule type="duplicateValues" dxfId="1" priority="45"/>
    <cfRule type="duplicateValues" dxfId="1" priority="51"/>
    <cfRule type="duplicateValues" dxfId="1" priority="57"/>
    <cfRule type="duplicateValues" dxfId="1" priority="63"/>
    <cfRule type="duplicateValues" dxfId="1" priority="69"/>
    <cfRule type="duplicateValues" dxfId="1" priority="75"/>
    <cfRule type="duplicateValues" dxfId="1" priority="81"/>
  </conditionalFormatting>
  <conditionalFormatting sqref="K11">
    <cfRule type="expression" dxfId="11" priority="3">
      <formula>K11&lt;0</formula>
    </cfRule>
    <cfRule type="expression" dxfId="12" priority="9">
      <formula>AND(K11&gt;=0,K11&lt;=7)</formula>
    </cfRule>
    <cfRule type="expression" dxfId="13" priority="15">
      <formula>K11&gt;7</formula>
    </cfRule>
  </conditionalFormatting>
  <conditionalFormatting sqref="E1:E5">
    <cfRule type="duplicateValues" dxfId="1" priority="85038"/>
    <cfRule type="duplicateValues" dxfId="1" priority="85100"/>
    <cfRule type="duplicateValues" dxfId="1" priority="85131"/>
    <cfRule type="duplicateValues" dxfId="1" priority="85132"/>
  </conditionalFormatting>
  <conditionalFormatting sqref="H$1:H$1048576">
    <cfRule type="containsText" dxfId="17" priority="2146" operator="between" text="#VALUE!">
      <formula>NOT(ISERROR(SEARCH("#VALUE!",H1)))</formula>
    </cfRule>
  </conditionalFormatting>
  <conditionalFormatting sqref="H4:H95">
    <cfRule type="cellIs" dxfId="14" priority="248" operator="lessThan">
      <formula>0</formula>
    </cfRule>
    <cfRule type="cellIs" dxfId="15" priority="249" operator="between">
      <formula>0</formula>
      <formula>7</formula>
    </cfRule>
  </conditionalFormatting>
  <conditionalFormatting sqref="K4:K95">
    <cfRule type="cellIs" dxfId="14" priority="250" operator="lessThan">
      <formula>0</formula>
    </cfRule>
    <cfRule type="cellIs" dxfId="15" priority="251" operator="between">
      <formula>0</formula>
      <formula>7</formula>
    </cfRule>
  </conditionalFormatting>
  <conditionalFormatting sqref="K7:K995">
    <cfRule type="expression" dxfId="11" priority="245">
      <formula>K7&lt;0</formula>
    </cfRule>
    <cfRule type="expression" dxfId="12" priority="246">
      <formula>AND(K7&gt;=0,K7&lt;=7)</formula>
    </cfRule>
    <cfRule type="expression" dxfId="13" priority="247">
      <formula>K7&gt;7</formula>
    </cfRule>
  </conditionalFormatting>
  <conditionalFormatting sqref="L$1:L$1048576">
    <cfRule type="cellIs" dxfId="0" priority="113" operator="equal">
      <formula>"No"</formula>
    </cfRule>
  </conditionalFormatting>
  <conditionalFormatting sqref="R$1:R$1048576">
    <cfRule type="containsBlanks" dxfId="2" priority="778">
      <formula>LEN(TRIM(R1))=0</formula>
    </cfRule>
    <cfRule type="cellIs" dxfId="0" priority="864" operator="lessThan">
      <formula>3</formula>
    </cfRule>
    <cfRule type="cellIs" dxfId="10" priority="950" operator="greaterThan">
      <formula>3</formula>
    </cfRule>
  </conditionalFormatting>
  <conditionalFormatting sqref="R4:R95">
    <cfRule type="cellIs" dxfId="14" priority="252" operator="lessThan">
      <formula>0</formula>
    </cfRule>
    <cfRule type="cellIs" dxfId="15" priority="253" operator="between">
      <formula>0</formula>
      <formula>7</formula>
    </cfRule>
  </conditionalFormatting>
  <conditionalFormatting sqref="T$1:T$1048576">
    <cfRule type="cellIs" dxfId="4" priority="116" operator="equal">
      <formula>"YES"</formula>
    </cfRule>
    <cfRule type="cellIs" dxfId="0" priority="119" operator="equal">
      <formula>"NO"</formula>
    </cfRule>
  </conditionalFormatting>
  <conditionalFormatting sqref="Y4:Y95">
    <cfRule type="cellIs" dxfId="14" priority="254" operator="lessThan">
      <formula>0</formula>
    </cfRule>
    <cfRule type="cellIs" dxfId="15" priority="255" operator="between">
      <formula>0</formula>
      <formula>7</formula>
    </cfRule>
  </conditionalFormatting>
  <conditionalFormatting sqref="E12:E1048576 E1:E5">
    <cfRule type="duplicateValues" dxfId="1" priority="6367"/>
    <cfRule type="duplicateValues" dxfId="1" priority="6649"/>
    <cfRule type="duplicateValues" dxfId="1" priority="6693"/>
    <cfRule type="duplicateValues" dxfId="1" priority="16617"/>
    <cfRule type="duplicateValues" dxfId="1" priority="16747"/>
    <cfRule type="duplicateValues" dxfId="1" priority="20066"/>
    <cfRule type="duplicateValues" dxfId="1" priority="21270"/>
    <cfRule type="duplicateValues" dxfId="1" priority="23252"/>
  </conditionalFormatting>
  <pageMargins left="0.25" right="0.25" top="0.75" bottom="0.75" header="0.3" footer="0.3"/>
  <pageSetup paperSize="9" scale="17" fitToHeight="0" orientation="landscape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tabColor rgb="FFFFC000"/>
    <pageSetUpPr fitToPage="1"/>
  </sheetPr>
  <dimension ref="A1:AN11"/>
  <sheetViews>
    <sheetView zoomScale="82" zoomScaleNormal="82" workbookViewId="0">
      <selection activeCell="A12" sqref="$A12:$XFD12"/>
    </sheetView>
  </sheetViews>
  <sheetFormatPr defaultColWidth="9" defaultRowHeight="14.5"/>
  <cols>
    <col min="1" max="1" width="4.45454545454545" customWidth="1"/>
    <col min="2" max="2" width="7.72727272727273" customWidth="1"/>
    <col min="3" max="3" width="32.8181818181818" customWidth="1"/>
    <col min="4" max="4" width="30.0909090909091" customWidth="1"/>
    <col min="5" max="5" width="31.0909090909091" customWidth="1"/>
    <col min="6" max="6" width="22.9090909090909" customWidth="1"/>
    <col min="7" max="7" width="12.3636363636364" style="221" customWidth="1"/>
    <col min="8" max="8" width="20.4545454545455" customWidth="1"/>
    <col min="9" max="9" width="18.9090909090909" customWidth="1"/>
    <col min="10" max="10" width="16.4545454545455" customWidth="1"/>
    <col min="11" max="11" width="23.8181818181818" customWidth="1"/>
    <col min="12" max="12" width="9.81818181818182" customWidth="1"/>
    <col min="13" max="13" width="53.2727272727273" style="222" customWidth="1"/>
    <col min="14" max="14" width="13.6363636363636" style="223" customWidth="1"/>
    <col min="15" max="15" width="12.2727272727273" style="179" customWidth="1"/>
    <col min="16" max="16" width="12.9090909090909" customWidth="1"/>
    <col min="17" max="17" width="32" style="158" customWidth="1"/>
    <col min="18" max="18" width="30.0909090909091" customWidth="1"/>
    <col min="19" max="19" width="14" customWidth="1"/>
    <col min="20" max="20" width="20.5454545454545" style="158" customWidth="1"/>
    <col min="21" max="21" width="21.2727272727273" style="224" customWidth="1"/>
    <col min="22" max="22" width="21.2727272727273" style="182" customWidth="1"/>
    <col min="23" max="23" width="21.2727272727273" customWidth="1"/>
    <col min="24" max="24" width="18.9090909090909" customWidth="1"/>
    <col min="25" max="25" width="10.1818181818182" customWidth="1"/>
    <col min="26" max="26" width="54.0909090909091" style="181" customWidth="1"/>
    <col min="27" max="27" width="26" style="181" customWidth="1"/>
    <col min="28" max="28" width="58.3636363636364" style="158" customWidth="1"/>
    <col min="29" max="29" width="51.3636363636364" style="158" customWidth="1"/>
    <col min="30" max="30" width="17.3636363636364" customWidth="1"/>
  </cols>
  <sheetData>
    <row r="1" ht="28.5" customHeight="1" spans="1:40">
      <c r="A1" s="205" t="s">
        <v>245</v>
      </c>
      <c r="B1" s="225"/>
      <c r="C1" s="225"/>
      <c r="D1" s="225"/>
      <c r="E1" s="225"/>
      <c r="F1" s="225"/>
      <c r="G1" s="225"/>
      <c r="H1" s="225"/>
      <c r="I1" s="225"/>
      <c r="J1" s="225"/>
      <c r="K1" s="225"/>
      <c r="L1" s="225"/>
      <c r="M1" s="225"/>
      <c r="N1" s="225"/>
      <c r="O1" s="225"/>
      <c r="P1" s="225"/>
      <c r="Q1" s="225"/>
      <c r="R1" s="225"/>
      <c r="S1" s="225"/>
      <c r="T1" s="225"/>
      <c r="U1" s="225"/>
      <c r="V1" s="225"/>
      <c r="W1" s="225"/>
      <c r="X1" s="225"/>
      <c r="Y1" s="226"/>
      <c r="Z1" s="205"/>
      <c r="AA1" s="205"/>
      <c r="AB1" s="205"/>
      <c r="AC1" s="205"/>
      <c r="AD1" s="227"/>
      <c r="AF1" s="228"/>
      <c r="AG1" s="228"/>
      <c r="AH1" s="228"/>
      <c r="AI1" s="228"/>
      <c r="AJ1" s="228"/>
      <c r="AK1" s="228"/>
      <c r="AL1" s="228"/>
      <c r="AM1" s="228"/>
      <c r="AN1" s="229"/>
    </row>
    <row r="2" ht="28.5" customHeight="1" spans="1:40">
      <c r="A2" s="230" t="s">
        <v>246</v>
      </c>
      <c r="B2" s="225"/>
      <c r="C2" s="225"/>
      <c r="D2" s="225"/>
      <c r="E2" s="225"/>
      <c r="F2" s="225"/>
      <c r="G2" s="225"/>
      <c r="H2" s="225"/>
      <c r="I2" s="225"/>
      <c r="J2" s="225"/>
      <c r="K2" s="225"/>
      <c r="L2" s="226"/>
      <c r="M2" s="231" t="s">
        <v>247</v>
      </c>
      <c r="N2" s="225"/>
      <c r="O2" s="225"/>
      <c r="P2" s="225"/>
      <c r="Q2" s="225"/>
      <c r="R2" s="225"/>
      <c r="S2" s="225"/>
      <c r="T2" s="226"/>
      <c r="U2" s="232"/>
      <c r="V2" s="232" t="s">
        <v>6</v>
      </c>
      <c r="W2" s="225"/>
      <c r="X2" s="225"/>
      <c r="Y2" s="226"/>
      <c r="Z2" s="232"/>
      <c r="AA2" s="232"/>
      <c r="AB2" s="232"/>
      <c r="AC2" s="232"/>
      <c r="AD2" s="233"/>
      <c r="AF2" s="234"/>
      <c r="AG2" s="234"/>
      <c r="AH2" s="234"/>
      <c r="AI2" s="234"/>
      <c r="AJ2" s="234"/>
      <c r="AK2" s="234"/>
      <c r="AL2" s="234"/>
      <c r="AM2" s="234"/>
      <c r="AN2" s="235"/>
    </row>
    <row r="3" spans="1:40">
      <c r="A3" s="236" t="s">
        <v>1</v>
      </c>
      <c r="B3" s="208" t="s">
        <v>2</v>
      </c>
      <c r="C3" s="208"/>
      <c r="D3" s="208" t="s">
        <v>249</v>
      </c>
      <c r="E3" s="208" t="s">
        <v>250</v>
      </c>
      <c r="F3" s="208" t="s">
        <v>251</v>
      </c>
      <c r="G3" s="237" t="s">
        <v>252</v>
      </c>
      <c r="H3" s="208" t="s">
        <v>253</v>
      </c>
      <c r="I3" s="208" t="s">
        <v>254</v>
      </c>
      <c r="J3" s="208" t="s">
        <v>255</v>
      </c>
      <c r="K3" s="208" t="s">
        <v>256</v>
      </c>
      <c r="L3" s="208" t="s">
        <v>257</v>
      </c>
      <c r="M3" s="238" t="s">
        <v>258</v>
      </c>
      <c r="N3" s="239" t="s">
        <v>18</v>
      </c>
      <c r="O3" s="239" t="s">
        <v>259</v>
      </c>
      <c r="P3" s="240" t="s">
        <v>260</v>
      </c>
      <c r="Q3" s="240" t="s">
        <v>261</v>
      </c>
      <c r="R3" s="240" t="s">
        <v>262</v>
      </c>
      <c r="S3" s="240" t="s">
        <v>34</v>
      </c>
      <c r="T3" s="241" t="s">
        <v>263</v>
      </c>
      <c r="U3" s="241" t="s">
        <v>295</v>
      </c>
      <c r="V3" s="242" t="s">
        <v>35</v>
      </c>
      <c r="W3" s="240" t="s">
        <v>36</v>
      </c>
      <c r="X3" s="240" t="s">
        <v>265</v>
      </c>
      <c r="Y3" s="240" t="s">
        <v>266</v>
      </c>
      <c r="Z3" s="135"/>
      <c r="AA3" s="240" t="s">
        <v>295</v>
      </c>
      <c r="AB3" s="240" t="s">
        <v>296</v>
      </c>
      <c r="AC3" s="240" t="s">
        <v>139</v>
      </c>
      <c r="AD3" s="126"/>
    </row>
    <row r="4" spans="1:40">
      <c r="A4" s="243"/>
      <c r="B4" s="243"/>
      <c r="C4" s="243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3"/>
      <c r="Q4" s="243"/>
      <c r="R4" s="243"/>
      <c r="S4" s="243"/>
      <c r="T4" s="243"/>
      <c r="U4" s="243"/>
      <c r="V4" s="243"/>
      <c r="W4" s="243"/>
      <c r="X4" s="243"/>
      <c r="Y4" s="243"/>
      <c r="Z4" s="135"/>
      <c r="AA4" s="243"/>
      <c r="AB4" s="243"/>
      <c r="AC4" s="243"/>
      <c r="AD4" s="126"/>
    </row>
    <row r="5" s="219" customFormat="1" ht="20" customHeight="1" spans="1:40">
      <c r="A5" s="244">
        <v>4</v>
      </c>
      <c r="B5" s="245" t="s">
        <v>41</v>
      </c>
      <c r="C5" s="219" t="s">
        <v>273</v>
      </c>
      <c r="D5" s="219" t="s">
        <v>282</v>
      </c>
      <c r="E5" s="219" t="s">
        <v>297</v>
      </c>
      <c r="F5" s="246" t="s">
        <v>298</v>
      </c>
      <c r="G5" s="247" t="s">
        <v>299</v>
      </c>
      <c r="H5" s="245" t="e">
        <f ca="1" t="shared" ref="H5:H11" si="0">G5-TODAY()</f>
        <v>#VALUE!</v>
      </c>
      <c r="I5" s="248">
        <v>45697</v>
      </c>
      <c r="J5" s="249">
        <v>46148</v>
      </c>
      <c r="K5" s="250">
        <f ca="1" t="shared" ref="K5:K11" si="1">J5-TODAY()</f>
        <v>-7</v>
      </c>
      <c r="L5" s="219" t="s">
        <v>47</v>
      </c>
      <c r="M5" s="251" t="s">
        <v>300</v>
      </c>
      <c r="N5" s="252" t="s">
        <v>76</v>
      </c>
      <c r="O5" s="253"/>
      <c r="P5" s="254" t="s">
        <v>47</v>
      </c>
      <c r="Q5" s="255">
        <v>46673</v>
      </c>
      <c r="R5" s="254">
        <f ca="1" t="shared" ref="R5:R11" si="2">Q5-TODAY()</f>
        <v>518</v>
      </c>
      <c r="S5" s="245">
        <v>2534221490</v>
      </c>
      <c r="T5" s="256" t="s">
        <v>47</v>
      </c>
      <c r="U5" s="257" t="s">
        <v>47</v>
      </c>
      <c r="V5" s="257" t="s">
        <v>301</v>
      </c>
      <c r="W5" s="258">
        <v>46093</v>
      </c>
      <c r="X5" s="258">
        <v>46148</v>
      </c>
      <c r="Y5" s="254">
        <f ca="1" t="shared" ref="Y5:Y11" si="3">X5-TODAY()</f>
        <v>-7</v>
      </c>
      <c r="Z5" s="259" t="s">
        <v>302</v>
      </c>
      <c r="AA5" s="259"/>
      <c r="AE5" s="260"/>
    </row>
    <row r="6" s="220" customFormat="1" ht="25" customHeight="1" spans="1:40">
      <c r="A6" s="261">
        <v>2</v>
      </c>
      <c r="B6" s="261" t="s">
        <v>41</v>
      </c>
      <c r="C6" s="252" t="s">
        <v>110</v>
      </c>
      <c r="D6" s="252" t="s">
        <v>282</v>
      </c>
      <c r="E6" s="252" t="s">
        <v>303</v>
      </c>
      <c r="F6" s="262">
        <v>2025</v>
      </c>
      <c r="G6" s="263" t="s">
        <v>289</v>
      </c>
      <c r="H6" s="261" t="e">
        <f ca="1" t="shared" si="0"/>
        <v>#VALUE!</v>
      </c>
      <c r="I6" s="264">
        <v>45811</v>
      </c>
      <c r="J6" s="265">
        <v>46175</v>
      </c>
      <c r="K6" s="266">
        <f ca="1" t="shared" si="1"/>
        <v>20</v>
      </c>
      <c r="L6" s="252" t="s">
        <v>47</v>
      </c>
      <c r="M6" s="252" t="s">
        <v>304</v>
      </c>
      <c r="N6" s="252" t="s">
        <v>305</v>
      </c>
      <c r="O6" s="267"/>
      <c r="P6" s="252" t="s">
        <v>47</v>
      </c>
      <c r="Q6" s="263">
        <v>47428</v>
      </c>
      <c r="R6" s="252">
        <f ca="1" t="shared" si="2"/>
        <v>1273</v>
      </c>
      <c r="S6" s="261">
        <v>2549378319</v>
      </c>
      <c r="T6" s="267" t="s">
        <v>47</v>
      </c>
      <c r="U6" s="268" t="s">
        <v>271</v>
      </c>
      <c r="V6" s="268" t="s">
        <v>306</v>
      </c>
      <c r="W6" s="269">
        <v>46084</v>
      </c>
      <c r="X6" s="269">
        <v>46174</v>
      </c>
      <c r="Y6" s="252">
        <f ca="1" t="shared" si="3"/>
        <v>19</v>
      </c>
      <c r="Z6" s="270" t="s">
        <v>109</v>
      </c>
    </row>
    <row r="7" s="220" customFormat="1" ht="25" customHeight="1" spans="1:40">
      <c r="A7" s="261">
        <v>4</v>
      </c>
      <c r="B7" s="261" t="s">
        <v>41</v>
      </c>
      <c r="C7" s="252" t="s">
        <v>110</v>
      </c>
      <c r="D7" s="252" t="s">
        <v>282</v>
      </c>
      <c r="E7" s="252" t="s">
        <v>307</v>
      </c>
      <c r="F7" s="262" t="s">
        <v>308</v>
      </c>
      <c r="G7" s="263" t="s">
        <v>289</v>
      </c>
      <c r="H7" s="261" t="e">
        <f ca="1" t="shared" si="0"/>
        <v>#VALUE!</v>
      </c>
      <c r="I7" s="264">
        <v>45811</v>
      </c>
      <c r="J7" s="265">
        <v>46175</v>
      </c>
      <c r="K7" s="266">
        <f ca="1" t="shared" si="1"/>
        <v>20</v>
      </c>
      <c r="L7" s="252" t="s">
        <v>47</v>
      </c>
      <c r="M7" s="252" t="s">
        <v>309</v>
      </c>
      <c r="N7" s="252" t="s">
        <v>305</v>
      </c>
      <c r="O7" s="267"/>
      <c r="P7" s="252" t="s">
        <v>47</v>
      </c>
      <c r="Q7" s="263">
        <v>47267</v>
      </c>
      <c r="R7" s="252">
        <f ca="1" t="shared" si="2"/>
        <v>1112</v>
      </c>
      <c r="S7" s="261">
        <v>2539091591</v>
      </c>
      <c r="T7" s="267" t="s">
        <v>47</v>
      </c>
      <c r="U7" s="268" t="s">
        <v>271</v>
      </c>
      <c r="V7" s="268" t="s">
        <v>310</v>
      </c>
      <c r="W7" s="269">
        <v>46084</v>
      </c>
      <c r="X7" s="269">
        <v>46174</v>
      </c>
      <c r="Y7" s="252">
        <f ca="1" t="shared" si="3"/>
        <v>19</v>
      </c>
      <c r="Z7" s="270" t="s">
        <v>109</v>
      </c>
    </row>
    <row r="8" s="220" customFormat="1" ht="25" customHeight="1" spans="1:40">
      <c r="A8" s="261">
        <v>9</v>
      </c>
      <c r="B8" s="261" t="s">
        <v>41</v>
      </c>
      <c r="C8" s="252" t="s">
        <v>110</v>
      </c>
      <c r="D8" s="252" t="s">
        <v>311</v>
      </c>
      <c r="E8" s="252" t="s">
        <v>312</v>
      </c>
      <c r="F8" s="262" t="s">
        <v>284</v>
      </c>
      <c r="G8" s="263" t="s">
        <v>269</v>
      </c>
      <c r="H8" s="261" t="e">
        <f ca="1" t="shared" si="0"/>
        <v>#VALUE!</v>
      </c>
      <c r="I8" s="264">
        <v>45882</v>
      </c>
      <c r="J8" s="265">
        <v>46246</v>
      </c>
      <c r="K8" s="266">
        <f ca="1" t="shared" si="1"/>
        <v>91</v>
      </c>
      <c r="L8" s="252" t="s">
        <v>47</v>
      </c>
      <c r="M8" s="252" t="s">
        <v>313</v>
      </c>
      <c r="N8" s="252" t="s">
        <v>76</v>
      </c>
      <c r="O8" s="267"/>
      <c r="P8" s="252" t="s">
        <v>47</v>
      </c>
      <c r="Q8" s="263">
        <v>47080</v>
      </c>
      <c r="R8" s="252">
        <f ca="1" t="shared" si="2"/>
        <v>925</v>
      </c>
      <c r="S8" s="261">
        <v>2562657177</v>
      </c>
      <c r="T8" s="267" t="s">
        <v>47</v>
      </c>
      <c r="U8" s="268" t="s">
        <v>271</v>
      </c>
      <c r="V8" s="268" t="s">
        <v>314</v>
      </c>
      <c r="W8" s="269">
        <v>46093</v>
      </c>
      <c r="X8" s="269">
        <v>46184</v>
      </c>
      <c r="Y8" s="252">
        <f ca="1" t="shared" si="3"/>
        <v>29</v>
      </c>
      <c r="Z8" s="270" t="s">
        <v>109</v>
      </c>
    </row>
    <row r="9" s="220" customFormat="1" ht="25" customHeight="1" spans="1:40">
      <c r="A9" s="261">
        <v>10</v>
      </c>
      <c r="B9" s="261" t="s">
        <v>41</v>
      </c>
      <c r="C9" s="252" t="s">
        <v>110</v>
      </c>
      <c r="D9" s="252" t="s">
        <v>282</v>
      </c>
      <c r="E9" s="252" t="s">
        <v>315</v>
      </c>
      <c r="F9" s="262" t="s">
        <v>298</v>
      </c>
      <c r="G9" s="263" t="s">
        <v>299</v>
      </c>
      <c r="H9" s="261" t="e">
        <f ca="1" t="shared" si="0"/>
        <v>#VALUE!</v>
      </c>
      <c r="I9" s="264">
        <v>45984</v>
      </c>
      <c r="J9" s="265">
        <v>46348</v>
      </c>
      <c r="K9" s="266">
        <f ca="1" t="shared" si="1"/>
        <v>193</v>
      </c>
      <c r="L9" s="252" t="s">
        <v>47</v>
      </c>
      <c r="M9" s="252" t="s">
        <v>316</v>
      </c>
      <c r="N9" s="252" t="s">
        <v>68</v>
      </c>
      <c r="O9" s="267"/>
      <c r="P9" s="252" t="s">
        <v>47</v>
      </c>
      <c r="Q9" s="263">
        <v>47444</v>
      </c>
      <c r="R9" s="252">
        <f ca="1" t="shared" si="2"/>
        <v>1289</v>
      </c>
      <c r="S9" s="261">
        <v>2620490678</v>
      </c>
      <c r="T9" s="267" t="s">
        <v>47</v>
      </c>
      <c r="U9" s="268" t="s">
        <v>271</v>
      </c>
      <c r="V9" s="268" t="s">
        <v>310</v>
      </c>
      <c r="W9" s="269">
        <v>46086</v>
      </c>
      <c r="X9" s="269">
        <v>46177</v>
      </c>
      <c r="Y9" s="252">
        <f ca="1" t="shared" si="3"/>
        <v>22</v>
      </c>
      <c r="Z9" s="270" t="s">
        <v>109</v>
      </c>
    </row>
    <row r="10" s="220" customFormat="1" ht="25" customHeight="1" spans="1:40">
      <c r="A10" s="261">
        <v>11</v>
      </c>
      <c r="B10" s="261" t="s">
        <v>41</v>
      </c>
      <c r="C10" s="252" t="s">
        <v>110</v>
      </c>
      <c r="D10" s="252" t="s">
        <v>282</v>
      </c>
      <c r="E10" s="252" t="s">
        <v>317</v>
      </c>
      <c r="F10" s="262" t="s">
        <v>298</v>
      </c>
      <c r="G10" s="263" t="s">
        <v>299</v>
      </c>
      <c r="H10" s="261" t="e">
        <f ca="1" t="shared" si="0"/>
        <v>#VALUE!</v>
      </c>
      <c r="I10" s="264">
        <v>45984</v>
      </c>
      <c r="J10" s="265">
        <v>46348</v>
      </c>
      <c r="K10" s="266">
        <f ca="1" t="shared" si="1"/>
        <v>193</v>
      </c>
      <c r="L10" s="252" t="s">
        <v>47</v>
      </c>
      <c r="M10" s="252" t="s">
        <v>318</v>
      </c>
      <c r="N10" s="252" t="s">
        <v>68</v>
      </c>
      <c r="O10" s="267"/>
      <c r="P10" s="252" t="s">
        <v>47</v>
      </c>
      <c r="Q10" s="263">
        <v>47199</v>
      </c>
      <c r="R10" s="252">
        <f ca="1" t="shared" si="2"/>
        <v>1044</v>
      </c>
      <c r="S10" s="261">
        <v>2620489316</v>
      </c>
      <c r="T10" s="267" t="s">
        <v>47</v>
      </c>
      <c r="U10" s="268" t="s">
        <v>271</v>
      </c>
      <c r="V10" s="268" t="s">
        <v>319</v>
      </c>
      <c r="W10" s="269">
        <v>46086</v>
      </c>
      <c r="X10" s="269">
        <v>46177</v>
      </c>
      <c r="Y10" s="252">
        <f ca="1" t="shared" si="3"/>
        <v>22</v>
      </c>
      <c r="Z10" s="270" t="s">
        <v>109</v>
      </c>
    </row>
    <row r="11" s="220" customFormat="1" ht="25" customHeight="1" spans="1:40">
      <c r="A11" s="261">
        <v>12</v>
      </c>
      <c r="B11" s="261" t="s">
        <v>41</v>
      </c>
      <c r="C11" s="252" t="s">
        <v>110</v>
      </c>
      <c r="D11" s="252" t="s">
        <v>282</v>
      </c>
      <c r="E11" s="252" t="s">
        <v>320</v>
      </c>
      <c r="F11" s="262" t="s">
        <v>298</v>
      </c>
      <c r="G11" s="263" t="s">
        <v>299</v>
      </c>
      <c r="H11" s="261" t="e">
        <f ca="1" t="shared" si="0"/>
        <v>#VALUE!</v>
      </c>
      <c r="I11" s="264">
        <v>45984</v>
      </c>
      <c r="J11" s="265">
        <v>46348</v>
      </c>
      <c r="K11" s="266">
        <f ca="1" t="shared" si="1"/>
        <v>193</v>
      </c>
      <c r="L11" s="252" t="s">
        <v>47</v>
      </c>
      <c r="M11" s="252" t="s">
        <v>321</v>
      </c>
      <c r="N11" s="252" t="s">
        <v>68</v>
      </c>
      <c r="O11" s="267"/>
      <c r="P11" s="252" t="s">
        <v>47</v>
      </c>
      <c r="Q11" s="263">
        <v>47199</v>
      </c>
      <c r="R11" s="252">
        <f ca="1" t="shared" si="2"/>
        <v>1044</v>
      </c>
      <c r="S11" s="261">
        <v>2620276150</v>
      </c>
      <c r="T11" s="267" t="s">
        <v>47</v>
      </c>
      <c r="U11" s="268" t="s">
        <v>271</v>
      </c>
      <c r="V11" s="268" t="s">
        <v>322</v>
      </c>
      <c r="W11" s="269">
        <v>46086</v>
      </c>
      <c r="X11" s="269">
        <v>46177</v>
      </c>
      <c r="Y11" s="252">
        <f ca="1" t="shared" si="3"/>
        <v>22</v>
      </c>
      <c r="Z11" s="270" t="s">
        <v>109</v>
      </c>
    </row>
  </sheetData>
  <autoFilter xmlns:etc="http://www.wps.cn/officeDocument/2017/etCustomData" ref="A4:AN11" etc:filterBottomFollowUsedRange="0">
    <extLst/>
  </autoFilter>
  <mergeCells count="32">
    <mergeCell ref="A1:Y1"/>
    <mergeCell ref="A2:L2"/>
    <mergeCell ref="M2:T2"/>
    <mergeCell ref="V2:Y2"/>
    <mergeCell ref="A3:A4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3:U4"/>
    <mergeCell ref="V3:V4"/>
    <mergeCell ref="W3:W4"/>
    <mergeCell ref="X3:X4"/>
    <mergeCell ref="Y3:Y4"/>
    <mergeCell ref="AA3:AA4"/>
    <mergeCell ref="AB3:AB4"/>
    <mergeCell ref="AC3:AC4"/>
  </mergeCells>
  <conditionalFormatting sqref="E5">
    <cfRule type="duplicateValues" dxfId="1" priority="220"/>
    <cfRule type="duplicateValues" dxfId="1" priority="230"/>
    <cfRule type="duplicateValues" dxfId="1" priority="240"/>
    <cfRule type="duplicateValues" dxfId="1" priority="302"/>
    <cfRule type="duplicateValues" dxfId="1" priority="312"/>
    <cfRule type="duplicateValues" dxfId="1" priority="322"/>
    <cfRule type="duplicateValues" dxfId="1" priority="332"/>
    <cfRule type="duplicateValues" dxfId="1" priority="342"/>
    <cfRule type="duplicateValues" dxfId="1" priority="352"/>
    <cfRule type="duplicateValues" dxfId="1" priority="362"/>
    <cfRule type="duplicateValues" dxfId="1" priority="372"/>
  </conditionalFormatting>
  <conditionalFormatting sqref="H5">
    <cfRule type="containsBlanks" dxfId="18" priority="392">
      <formula>LEN(TRIM(H5))=0</formula>
    </cfRule>
    <cfRule type="cellIs" dxfId="4" priority="402" operator="greaterThan">
      <formula>4</formula>
    </cfRule>
    <cfRule type="cellIs" dxfId="0" priority="412" operator="lessThan">
      <formula>4</formula>
    </cfRule>
  </conditionalFormatting>
  <conditionalFormatting sqref="K5">
    <cfRule type="cellIs" dxfId="0" priority="282" operator="lessThan">
      <formula>3</formula>
    </cfRule>
    <cfRule type="cellIs" dxfId="4" priority="292" operator="greaterThan">
      <formula>4</formula>
    </cfRule>
  </conditionalFormatting>
  <conditionalFormatting sqref="Y5">
    <cfRule type="cellIs" dxfId="0" priority="422" operator="lessThan">
      <formula>4</formula>
    </cfRule>
    <cfRule type="cellIs" dxfId="4" priority="423" operator="greaterThan">
      <formula>4</formula>
    </cfRule>
  </conditionalFormatting>
  <conditionalFormatting sqref="E6">
    <cfRule type="duplicateValues" dxfId="1" priority="120"/>
    <cfRule type="duplicateValues" dxfId="1" priority="121"/>
    <cfRule type="duplicateValues" dxfId="1" priority="122"/>
    <cfRule type="duplicateValues" dxfId="1" priority="128"/>
    <cfRule type="duplicateValues" dxfId="1" priority="129"/>
    <cfRule type="duplicateValues" dxfId="1" priority="130"/>
    <cfRule type="duplicateValues" dxfId="1" priority="131"/>
    <cfRule type="duplicateValues" dxfId="1" priority="132"/>
    <cfRule type="duplicateValues" dxfId="1" priority="133"/>
    <cfRule type="duplicateValues" dxfId="1" priority="134"/>
    <cfRule type="duplicateValues" dxfId="1" priority="135"/>
  </conditionalFormatting>
  <conditionalFormatting sqref="H6">
    <cfRule type="cellIs" dxfId="14" priority="112" operator="lessThan">
      <formula>0</formula>
    </cfRule>
    <cfRule type="cellIs" dxfId="15" priority="113" operator="between">
      <formula>0</formula>
      <formula>7</formula>
    </cfRule>
    <cfRule type="containsText" dxfId="17" priority="136" operator="between" text="#VALUE!">
      <formula>NOT(ISERROR(SEARCH("#VALUE!",H6)))</formula>
    </cfRule>
    <cfRule type="containsBlanks" dxfId="18" priority="137">
      <formula>LEN(TRIM(H6))=0</formula>
    </cfRule>
    <cfRule type="cellIs" dxfId="4" priority="138" operator="greaterThan">
      <formula>4</formula>
    </cfRule>
    <cfRule type="cellIs" dxfId="0" priority="139" operator="lessThan">
      <formula>4</formula>
    </cfRule>
  </conditionalFormatting>
  <conditionalFormatting sqref="K6">
    <cfRule type="expression" dxfId="11" priority="109">
      <formula>K6&lt;0</formula>
    </cfRule>
    <cfRule type="expression" dxfId="12" priority="110">
      <formula>AND(K6&gt;=0,K6&lt;=7)</formula>
    </cfRule>
    <cfRule type="expression" dxfId="13" priority="111">
      <formula>K6&gt;7</formula>
    </cfRule>
    <cfRule type="cellIs" dxfId="14" priority="114" operator="lessThan">
      <formula>0</formula>
    </cfRule>
    <cfRule type="cellIs" dxfId="15" priority="115" operator="between">
      <formula>0</formula>
      <formula>7</formula>
    </cfRule>
    <cfRule type="cellIs" dxfId="0" priority="126" operator="lessThan">
      <formula>3</formula>
    </cfRule>
    <cfRule type="cellIs" dxfId="4" priority="127" operator="greaterThan">
      <formula>4</formula>
    </cfRule>
  </conditionalFormatting>
  <conditionalFormatting sqref="L6">
    <cfRule type="cellIs" dxfId="0" priority="106" operator="equal">
      <formula>"No"</formula>
    </cfRule>
  </conditionalFormatting>
  <conditionalFormatting sqref="R6">
    <cfRule type="cellIs" dxfId="14" priority="116" operator="lessThan">
      <formula>0</formula>
    </cfRule>
    <cfRule type="cellIs" dxfId="15" priority="117" operator="between">
      <formula>0</formula>
      <formula>7</formula>
    </cfRule>
    <cfRule type="containsBlanks" dxfId="2" priority="123">
      <formula>LEN(TRIM(R6))=0</formula>
    </cfRule>
    <cfRule type="cellIs" dxfId="0" priority="124" operator="lessThan">
      <formula>3</formula>
    </cfRule>
    <cfRule type="cellIs" dxfId="10" priority="125" operator="greaterThan">
      <formula>3</formula>
    </cfRule>
  </conditionalFormatting>
  <conditionalFormatting sqref="T6">
    <cfRule type="cellIs" dxfId="4" priority="107" operator="equal">
      <formula>"YES"</formula>
    </cfRule>
    <cfRule type="cellIs" dxfId="0" priority="108" operator="equal">
      <formula>"NO"</formula>
    </cfRule>
  </conditionalFormatting>
  <conditionalFormatting sqref="Y6">
    <cfRule type="cellIs" dxfId="14" priority="118" operator="lessThan">
      <formula>0</formula>
    </cfRule>
    <cfRule type="cellIs" dxfId="15" priority="119" operator="between">
      <formula>0</formula>
      <formula>7</formula>
    </cfRule>
    <cfRule type="cellIs" dxfId="0" priority="140" operator="lessThan">
      <formula>4</formula>
    </cfRule>
    <cfRule type="cellIs" dxfId="4" priority="141" operator="greaterThan">
      <formula>4</formula>
    </cfRule>
  </conditionalFormatting>
  <conditionalFormatting sqref="E7">
    <cfRule type="duplicateValues" dxfId="1" priority="84"/>
    <cfRule type="duplicateValues" dxfId="1" priority="85"/>
    <cfRule type="duplicateValues" dxfId="1" priority="86"/>
    <cfRule type="duplicateValues" dxfId="1" priority="92"/>
    <cfRule type="duplicateValues" dxfId="1" priority="93"/>
    <cfRule type="duplicateValues" dxfId="1" priority="94"/>
    <cfRule type="duplicateValues" dxfId="1" priority="95"/>
    <cfRule type="duplicateValues" dxfId="1" priority="96"/>
    <cfRule type="duplicateValues" dxfId="1" priority="97"/>
    <cfRule type="duplicateValues" dxfId="1" priority="98"/>
    <cfRule type="duplicateValues" dxfId="1" priority="99"/>
  </conditionalFormatting>
  <conditionalFormatting sqref="H7">
    <cfRule type="cellIs" dxfId="14" priority="76" operator="lessThan">
      <formula>0</formula>
    </cfRule>
    <cfRule type="cellIs" dxfId="15" priority="77" operator="between">
      <formula>0</formula>
      <formula>7</formula>
    </cfRule>
    <cfRule type="containsText" dxfId="17" priority="100" operator="between" text="#VALUE!">
      <formula>NOT(ISERROR(SEARCH("#VALUE!",H7)))</formula>
    </cfRule>
    <cfRule type="containsBlanks" dxfId="18" priority="101">
      <formula>LEN(TRIM(H7))=0</formula>
    </cfRule>
    <cfRule type="cellIs" dxfId="4" priority="102" operator="greaterThan">
      <formula>4</formula>
    </cfRule>
    <cfRule type="cellIs" dxfId="0" priority="103" operator="lessThan">
      <formula>4</formula>
    </cfRule>
  </conditionalFormatting>
  <conditionalFormatting sqref="K7">
    <cfRule type="expression" dxfId="11" priority="73">
      <formula>K7&lt;0</formula>
    </cfRule>
    <cfRule type="expression" dxfId="12" priority="74">
      <formula>AND(K7&gt;=0,K7&lt;=7)</formula>
    </cfRule>
    <cfRule type="expression" dxfId="13" priority="75">
      <formula>K7&gt;7</formula>
    </cfRule>
    <cfRule type="cellIs" dxfId="14" priority="78" operator="lessThan">
      <formula>0</formula>
    </cfRule>
    <cfRule type="cellIs" dxfId="15" priority="79" operator="between">
      <formula>0</formula>
      <formula>7</formula>
    </cfRule>
    <cfRule type="cellIs" dxfId="0" priority="90" operator="lessThan">
      <formula>3</formula>
    </cfRule>
    <cfRule type="cellIs" dxfId="4" priority="91" operator="greaterThan">
      <formula>4</formula>
    </cfRule>
  </conditionalFormatting>
  <conditionalFormatting sqref="L7">
    <cfRule type="cellIs" dxfId="0" priority="70" operator="equal">
      <formula>"No"</formula>
    </cfRule>
  </conditionalFormatting>
  <conditionalFormatting sqref="R7">
    <cfRule type="cellIs" dxfId="14" priority="80" operator="lessThan">
      <formula>0</formula>
    </cfRule>
    <cfRule type="cellIs" dxfId="15" priority="81" operator="between">
      <formula>0</formula>
      <formula>7</formula>
    </cfRule>
    <cfRule type="containsBlanks" dxfId="2" priority="87">
      <formula>LEN(TRIM(R7))=0</formula>
    </cfRule>
    <cfRule type="cellIs" dxfId="0" priority="88" operator="lessThan">
      <formula>3</formula>
    </cfRule>
    <cfRule type="cellIs" dxfId="10" priority="89" operator="greaterThan">
      <formula>3</formula>
    </cfRule>
  </conditionalFormatting>
  <conditionalFormatting sqref="T7">
    <cfRule type="cellIs" dxfId="4" priority="71" operator="equal">
      <formula>"YES"</formula>
    </cfRule>
    <cfRule type="cellIs" dxfId="0" priority="72" operator="equal">
      <formula>"NO"</formula>
    </cfRule>
  </conditionalFormatting>
  <conditionalFormatting sqref="Y7">
    <cfRule type="cellIs" dxfId="14" priority="82" operator="lessThan">
      <formula>0</formula>
    </cfRule>
    <cfRule type="cellIs" dxfId="15" priority="83" operator="between">
      <formula>0</formula>
      <formula>7</formula>
    </cfRule>
    <cfRule type="cellIs" dxfId="0" priority="104" operator="lessThan">
      <formula>4</formula>
    </cfRule>
    <cfRule type="cellIs" dxfId="4" priority="105" operator="greaterThan">
      <formula>4</formula>
    </cfRule>
  </conditionalFormatting>
  <conditionalFormatting sqref="E8">
    <cfRule type="duplicateValues" dxfId="1" priority="48"/>
    <cfRule type="duplicateValues" dxfId="1" priority="49"/>
    <cfRule type="duplicateValues" dxfId="1" priority="50"/>
    <cfRule type="duplicateValues" dxfId="1" priority="56"/>
    <cfRule type="duplicateValues" dxfId="1" priority="57"/>
    <cfRule type="duplicateValues" dxfId="1" priority="58"/>
    <cfRule type="duplicateValues" dxfId="1" priority="59"/>
    <cfRule type="duplicateValues" dxfId="1" priority="60"/>
    <cfRule type="duplicateValues" dxfId="1" priority="61"/>
    <cfRule type="duplicateValues" dxfId="1" priority="62"/>
    <cfRule type="duplicateValues" dxfId="1" priority="63"/>
  </conditionalFormatting>
  <conditionalFormatting sqref="E9">
    <cfRule type="duplicateValues" dxfId="1" priority="6"/>
    <cfRule type="duplicateValues" dxfId="1" priority="9"/>
    <cfRule type="duplicateValues" dxfId="1" priority="12"/>
    <cfRule type="duplicateValues" dxfId="1" priority="15"/>
    <cfRule type="duplicateValues" dxfId="1" priority="18"/>
    <cfRule type="duplicateValues" dxfId="1" priority="21"/>
    <cfRule type="duplicateValues" dxfId="1" priority="24"/>
    <cfRule type="duplicateValues" dxfId="1" priority="27"/>
    <cfRule type="duplicateValues" dxfId="1" priority="30"/>
    <cfRule type="duplicateValues" dxfId="1" priority="33"/>
    <cfRule type="duplicateValues" dxfId="1" priority="36"/>
  </conditionalFormatting>
  <conditionalFormatting sqref="E10">
    <cfRule type="duplicateValues" dxfId="1" priority="5"/>
    <cfRule type="duplicateValues" dxfId="1" priority="8"/>
    <cfRule type="duplicateValues" dxfId="1" priority="11"/>
    <cfRule type="duplicateValues" dxfId="1" priority="14"/>
    <cfRule type="duplicateValues" dxfId="1" priority="17"/>
    <cfRule type="duplicateValues" dxfId="1" priority="20"/>
    <cfRule type="duplicateValues" dxfId="1" priority="23"/>
    <cfRule type="duplicateValues" dxfId="1" priority="26"/>
    <cfRule type="duplicateValues" dxfId="1" priority="29"/>
    <cfRule type="duplicateValues" dxfId="1" priority="32"/>
    <cfRule type="duplicateValues" dxfId="1" priority="35"/>
  </conditionalFormatting>
  <conditionalFormatting sqref="E11">
    <cfRule type="duplicateValues" dxfId="1" priority="4"/>
    <cfRule type="duplicateValues" dxfId="1" priority="7"/>
    <cfRule type="duplicateValues" dxfId="1" priority="10"/>
    <cfRule type="duplicateValues" dxfId="1" priority="13"/>
    <cfRule type="duplicateValues" dxfId="1" priority="16"/>
    <cfRule type="duplicateValues" dxfId="1" priority="19"/>
    <cfRule type="duplicateValues" dxfId="1" priority="22"/>
    <cfRule type="duplicateValues" dxfId="1" priority="25"/>
    <cfRule type="duplicateValues" dxfId="1" priority="28"/>
    <cfRule type="duplicateValues" dxfId="1" priority="31"/>
    <cfRule type="duplicateValues" dxfId="1" priority="34"/>
  </conditionalFormatting>
  <conditionalFormatting sqref="E1:E4">
    <cfRule type="duplicateValues" dxfId="1" priority="435"/>
    <cfRule type="duplicateValues" dxfId="1" priority="436"/>
    <cfRule type="duplicateValues" dxfId="1" priority="437"/>
    <cfRule type="duplicateValues" dxfId="1" priority="438"/>
  </conditionalFormatting>
  <conditionalFormatting sqref="H8:H11">
    <cfRule type="cellIs" dxfId="14" priority="40" operator="lessThan">
      <formula>0</formula>
    </cfRule>
    <cfRule type="cellIs" dxfId="15" priority="41" operator="between">
      <formula>0</formula>
      <formula>7</formula>
    </cfRule>
    <cfRule type="containsText" dxfId="17" priority="64" operator="between" text="#VALUE!">
      <formula>NOT(ISERROR(SEARCH("#VALUE!",H8)))</formula>
    </cfRule>
    <cfRule type="containsBlanks" dxfId="18" priority="65">
      <formula>LEN(TRIM(H8))=0</formula>
    </cfRule>
    <cfRule type="cellIs" dxfId="4" priority="66" operator="greaterThan">
      <formula>4</formula>
    </cfRule>
    <cfRule type="cellIs" dxfId="0" priority="67" operator="lessThan">
      <formula>4</formula>
    </cfRule>
  </conditionalFormatting>
  <conditionalFormatting sqref="K8:K11">
    <cfRule type="expression" dxfId="11" priority="37">
      <formula>K8&lt;0</formula>
    </cfRule>
    <cfRule type="expression" dxfId="12" priority="38">
      <formula>AND(K8&gt;=0,K8&lt;=7)</formula>
    </cfRule>
    <cfRule type="expression" dxfId="13" priority="39">
      <formula>K8&gt;7</formula>
    </cfRule>
    <cfRule type="cellIs" dxfId="14" priority="42" operator="lessThan">
      <formula>0</formula>
    </cfRule>
    <cfRule type="cellIs" dxfId="15" priority="43" operator="between">
      <formula>0</formula>
      <formula>7</formula>
    </cfRule>
    <cfRule type="cellIs" dxfId="0" priority="54" operator="lessThan">
      <formula>3</formula>
    </cfRule>
    <cfRule type="cellIs" dxfId="4" priority="55" operator="greaterThan">
      <formula>4</formula>
    </cfRule>
  </conditionalFormatting>
  <conditionalFormatting sqref="L8:L11">
    <cfRule type="cellIs" dxfId="0" priority="1" operator="equal">
      <formula>"No"</formula>
    </cfRule>
  </conditionalFormatting>
  <conditionalFormatting sqref="R8:R11">
    <cfRule type="cellIs" dxfId="14" priority="44" operator="lessThan">
      <formula>0</formula>
    </cfRule>
    <cfRule type="cellIs" dxfId="15" priority="45" operator="between">
      <formula>0</formula>
      <formula>7</formula>
    </cfRule>
    <cfRule type="containsBlanks" dxfId="2" priority="51">
      <formula>LEN(TRIM(R8))=0</formula>
    </cfRule>
    <cfRule type="cellIs" dxfId="0" priority="52" operator="lessThan">
      <formula>3</formula>
    </cfRule>
    <cfRule type="cellIs" dxfId="10" priority="53" operator="greaterThan">
      <formula>3</formula>
    </cfRule>
  </conditionalFormatting>
  <conditionalFormatting sqref="T8:T11">
    <cfRule type="cellIs" dxfId="4" priority="2" operator="equal">
      <formula>"YES"</formula>
    </cfRule>
    <cfRule type="cellIs" dxfId="0" priority="3" operator="equal">
      <formula>"NO"</formula>
    </cfRule>
  </conditionalFormatting>
  <conditionalFormatting sqref="Y8:Y11">
    <cfRule type="cellIs" dxfId="14" priority="46" operator="lessThan">
      <formula>0</formula>
    </cfRule>
    <cfRule type="cellIs" dxfId="15" priority="47" operator="between">
      <formula>0</formula>
      <formula>7</formula>
    </cfRule>
    <cfRule type="cellIs" dxfId="0" priority="68" operator="lessThan">
      <formula>4</formula>
    </cfRule>
    <cfRule type="cellIs" dxfId="4" priority="69" operator="greaterThan">
      <formula>4</formula>
    </cfRule>
  </conditionalFormatting>
  <conditionalFormatting sqref="E1:E4 E12:E1048576">
    <cfRule type="duplicateValues" dxfId="1" priority="419"/>
    <cfRule type="duplicateValues" dxfId="1" priority="420"/>
    <cfRule type="duplicateValues" dxfId="1" priority="421"/>
    <cfRule type="duplicateValues" dxfId="1" priority="424"/>
    <cfRule type="duplicateValues" dxfId="1" priority="425"/>
    <cfRule type="duplicateValues" dxfId="1" priority="430"/>
    <cfRule type="duplicateValues" dxfId="1" priority="431"/>
    <cfRule type="duplicateValues" dxfId="1" priority="432"/>
  </conditionalFormatting>
  <conditionalFormatting sqref="H1:H5 H12:H1048576">
    <cfRule type="containsText" dxfId="17" priority="382" operator="between" text="#VALUE!">
      <formula>NOT(ISERROR(SEARCH("#VALUE!",H1)))</formula>
    </cfRule>
  </conditionalFormatting>
  <conditionalFormatting sqref="L1:L5 L12:L1048576">
    <cfRule type="cellIs" dxfId="0" priority="190" operator="equal">
      <formula>"No"</formula>
    </cfRule>
  </conditionalFormatting>
  <conditionalFormatting sqref="R1:R5 R12:R1048576">
    <cfRule type="containsBlanks" dxfId="2" priority="248">
      <formula>LEN(TRIM(R1))=0</formula>
    </cfRule>
    <cfRule type="cellIs" dxfId="0" priority="256" operator="lessThan">
      <formula>3</formula>
    </cfRule>
    <cfRule type="cellIs" dxfId="10" priority="264" operator="greaterThan">
      <formula>3</formula>
    </cfRule>
  </conditionalFormatting>
  <conditionalFormatting sqref="T1:T5 T12:T1048576">
    <cfRule type="cellIs" dxfId="4" priority="200" operator="equal">
      <formula>"YES"</formula>
    </cfRule>
    <cfRule type="cellIs" dxfId="0" priority="210" operator="equal">
      <formula>"NO"</formula>
    </cfRule>
  </conditionalFormatting>
  <pageMargins left="0.25" right="0.25" top="0.75" bottom="0.75" header="0.3" footer="0.3"/>
  <pageSetup paperSize="9" scale="17" fitToHeight="0" orientation="landscape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">
    <tabColor rgb="FF92D050"/>
    <pageSetUpPr fitToPage="1"/>
  </sheetPr>
  <dimension ref="A1:AJ50"/>
  <sheetViews>
    <sheetView showGridLines="0" zoomScale="90" zoomScaleNormal="90" zoomScalePageLayoutView="55" zoomScaleSheetLayoutView="55" workbookViewId="0">
      <pane ySplit="5" topLeftCell="A21" activePane="bottomLeft" state="frozen"/>
      <selection/>
      <selection pane="bottomLeft" activeCell="A21" sqref="A21"/>
    </sheetView>
  </sheetViews>
  <sheetFormatPr defaultColWidth="9" defaultRowHeight="14.5"/>
  <cols>
    <col min="1" max="1" width="28" customWidth="1"/>
    <col min="2" max="2" width="12" style="158" customWidth="1"/>
    <col min="3" max="3" width="28" customWidth="1"/>
    <col min="4" max="4" width="28" style="181" customWidth="1"/>
    <col min="5" max="5" width="28" style="158" customWidth="1"/>
    <col min="6" max="6" width="23" style="181" customWidth="1"/>
    <col min="7" max="7" width="19" style="182" customWidth="1"/>
    <col min="8" max="9" width="28" style="182" customWidth="1"/>
    <col min="10" max="11" width="28" customWidth="1"/>
    <col min="12" max="12" width="17" customWidth="1"/>
    <col min="13" max="13" width="14" customWidth="1"/>
    <col min="14" max="17" width="28" customWidth="1"/>
    <col min="18" max="18" width="12" customWidth="1"/>
    <col min="19" max="19" width="22" style="183" customWidth="1"/>
    <col min="20" max="20" width="24" customWidth="1"/>
    <col min="21" max="21" width="28" customWidth="1"/>
    <col min="22" max="22" width="22" customWidth="1"/>
    <col min="23" max="23" width="26" customWidth="1"/>
    <col min="24" max="24" width="16" customWidth="1"/>
    <col min="25" max="25" width="19" customWidth="1"/>
    <col min="26" max="26" width="28" style="182" customWidth="1"/>
    <col min="27" max="27" width="24" customWidth="1"/>
    <col min="28" max="28" width="26" customWidth="1"/>
    <col min="29" max="29" width="28" customWidth="1"/>
    <col min="30" max="32" width="12" customWidth="1"/>
    <col min="33" max="33" width="18" customWidth="1"/>
    <col min="34" max="35" width="12" customWidth="1"/>
  </cols>
  <sheetData>
    <row r="1" ht="15" customHeight="1" spans="1:36">
      <c r="A1" s="176"/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84"/>
      <c r="U1" s="176"/>
      <c r="V1" s="176"/>
      <c r="W1" s="176"/>
      <c r="X1" s="176"/>
      <c r="Y1" s="176"/>
      <c r="Z1" s="176"/>
      <c r="AA1" s="185"/>
      <c r="AB1" s="176"/>
      <c r="AC1" s="176"/>
      <c r="AD1" s="176"/>
      <c r="AE1" s="176"/>
      <c r="AF1" s="176"/>
      <c r="AG1" s="176"/>
      <c r="AH1" s="176"/>
      <c r="AI1" s="176"/>
    </row>
    <row r="2" s="158" customFormat="1" ht="15" customHeight="1" spans="1:36">
      <c r="A2" s="205" t="s">
        <v>323</v>
      </c>
      <c r="B2" s="206"/>
      <c r="C2" s="206"/>
      <c r="D2" s="206"/>
      <c r="E2" s="206"/>
      <c r="F2" s="206"/>
      <c r="G2" s="206"/>
      <c r="H2" s="206"/>
      <c r="I2" s="206"/>
      <c r="J2" s="206"/>
      <c r="K2" s="206"/>
      <c r="L2" s="206"/>
      <c r="M2" s="206"/>
      <c r="N2" s="206"/>
      <c r="O2" s="206"/>
      <c r="P2" s="206"/>
      <c r="Q2" s="206"/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  <c r="AD2" s="206"/>
      <c r="AE2" s="206"/>
      <c r="AF2" s="206"/>
      <c r="AG2" s="207"/>
      <c r="AH2" s="207"/>
      <c r="AI2" s="207"/>
    </row>
    <row r="3" s="158" customFormat="1" ht="18.5" customHeight="1" spans="1:36">
      <c r="A3" s="206"/>
      <c r="B3" s="206"/>
      <c r="C3" s="206"/>
      <c r="D3" s="206"/>
      <c r="E3" s="206"/>
      <c r="F3" s="206"/>
      <c r="G3" s="206"/>
      <c r="H3" s="206"/>
      <c r="I3" s="206"/>
      <c r="J3" s="206"/>
      <c r="K3" s="206"/>
      <c r="L3" s="206"/>
      <c r="M3" s="206"/>
      <c r="N3" s="206"/>
      <c r="O3" s="206"/>
      <c r="P3" s="206"/>
      <c r="Q3" s="206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  <c r="AD3" s="206"/>
      <c r="AE3" s="206"/>
      <c r="AF3" s="206"/>
      <c r="AG3" s="206"/>
      <c r="AH3" s="208"/>
      <c r="AI3" s="206"/>
    </row>
    <row r="4" s="203" customFormat="1" ht="18.5" customHeight="1" spans="1:36">
      <c r="A4" s="209" t="s">
        <v>1</v>
      </c>
      <c r="B4" s="209" t="s">
        <v>2</v>
      </c>
      <c r="C4" s="209" t="s">
        <v>3</v>
      </c>
      <c r="D4" s="209" t="s">
        <v>130</v>
      </c>
      <c r="E4" s="206"/>
      <c r="F4" s="206"/>
      <c r="G4" s="206"/>
      <c r="H4" s="206"/>
      <c r="I4" s="206"/>
      <c r="J4" s="206"/>
      <c r="K4" s="206"/>
      <c r="L4" s="209"/>
      <c r="M4" s="209"/>
      <c r="N4" s="209" t="s">
        <v>5</v>
      </c>
      <c r="O4" s="206"/>
      <c r="P4" s="206"/>
      <c r="Q4" s="206"/>
      <c r="R4" s="206"/>
      <c r="S4" s="206"/>
      <c r="T4" s="206"/>
      <c r="U4" s="206"/>
      <c r="V4" s="206"/>
      <c r="W4" s="206"/>
      <c r="X4" s="206"/>
      <c r="Y4" s="206"/>
      <c r="Z4" s="209" t="s">
        <v>6</v>
      </c>
      <c r="AA4" s="206"/>
      <c r="AB4" s="206"/>
      <c r="AC4" s="206"/>
      <c r="AD4" s="206"/>
      <c r="AE4" s="206"/>
      <c r="AF4" s="206"/>
      <c r="AG4" s="209"/>
      <c r="AH4" s="209" t="s">
        <v>7</v>
      </c>
      <c r="AI4" s="206"/>
      <c r="AJ4" s="210"/>
    </row>
    <row r="5" s="204" customFormat="1" ht="66.5" customHeight="1" spans="1:36">
      <c r="A5" s="206"/>
      <c r="B5" s="206"/>
      <c r="C5" s="206"/>
      <c r="D5" s="211" t="s">
        <v>8</v>
      </c>
      <c r="E5" s="211" t="s">
        <v>9</v>
      </c>
      <c r="F5" s="211" t="s">
        <v>324</v>
      </c>
      <c r="G5" s="211" t="s">
        <v>325</v>
      </c>
      <c r="H5" s="211" t="s">
        <v>326</v>
      </c>
      <c r="I5" s="211" t="s">
        <v>327</v>
      </c>
      <c r="J5" s="211" t="s">
        <v>328</v>
      </c>
      <c r="K5" s="211" t="s">
        <v>329</v>
      </c>
      <c r="L5" s="211" t="s">
        <v>17</v>
      </c>
      <c r="M5" s="211" t="s">
        <v>18</v>
      </c>
      <c r="N5" s="211" t="s">
        <v>330</v>
      </c>
      <c r="O5" s="211" t="s">
        <v>20</v>
      </c>
      <c r="P5" s="211" t="s">
        <v>21</v>
      </c>
      <c r="Q5" s="211" t="s">
        <v>22</v>
      </c>
      <c r="R5" s="211" t="s">
        <v>23</v>
      </c>
      <c r="S5" s="212" t="s">
        <v>24</v>
      </c>
      <c r="T5" s="211" t="s">
        <v>25</v>
      </c>
      <c r="U5" s="211" t="s">
        <v>31</v>
      </c>
      <c r="V5" s="211" t="s">
        <v>32</v>
      </c>
      <c r="W5" s="211" t="s">
        <v>331</v>
      </c>
      <c r="X5" s="211" t="s">
        <v>34</v>
      </c>
      <c r="Y5" s="211" t="s">
        <v>332</v>
      </c>
      <c r="Z5" s="211" t="s">
        <v>35</v>
      </c>
      <c r="AA5" s="211" t="s">
        <v>36</v>
      </c>
      <c r="AB5" s="211" t="s">
        <v>37</v>
      </c>
      <c r="AC5" s="211" t="s">
        <v>38</v>
      </c>
      <c r="AD5" s="211"/>
      <c r="AE5" s="211" t="s">
        <v>296</v>
      </c>
      <c r="AF5" s="211" t="s">
        <v>139</v>
      </c>
      <c r="AG5" s="211" t="s">
        <v>333</v>
      </c>
      <c r="AH5" s="211"/>
      <c r="AI5" s="206"/>
      <c r="AJ5" s="213"/>
    </row>
    <row r="6" spans="1:36">
      <c r="A6" s="214"/>
      <c r="B6" s="215"/>
      <c r="C6" s="214"/>
      <c r="D6" s="216"/>
      <c r="E6" s="215"/>
      <c r="F6" s="216"/>
      <c r="G6" s="217"/>
      <c r="H6" s="217"/>
      <c r="I6" s="217"/>
      <c r="J6" s="214"/>
      <c r="K6" s="214"/>
      <c r="L6" s="214"/>
      <c r="M6" s="214"/>
      <c r="N6" s="214"/>
      <c r="O6" s="214"/>
      <c r="P6" s="214"/>
      <c r="Q6" s="214"/>
      <c r="R6" s="214"/>
      <c r="S6" s="218"/>
      <c r="T6" s="214"/>
      <c r="U6" s="214"/>
      <c r="V6" s="214"/>
      <c r="W6" s="214"/>
      <c r="X6" s="214"/>
      <c r="Y6" s="214"/>
      <c r="Z6" s="217"/>
      <c r="AA6" s="214"/>
      <c r="AB6" s="214"/>
      <c r="AC6" s="214"/>
      <c r="AD6" s="214"/>
      <c r="AE6" s="214"/>
      <c r="AF6" s="214"/>
      <c r="AG6" s="214"/>
      <c r="AH6" s="214"/>
      <c r="AI6" s="214"/>
    </row>
    <row r="7" spans="1:36">
      <c r="A7" s="214"/>
      <c r="B7" s="215"/>
      <c r="C7" s="214"/>
      <c r="D7" s="216"/>
      <c r="E7" s="215"/>
      <c r="F7" s="216"/>
      <c r="G7" s="217"/>
      <c r="H7" s="217"/>
      <c r="I7" s="217"/>
      <c r="J7" s="214"/>
      <c r="K7" s="214"/>
      <c r="L7" s="214"/>
      <c r="M7" s="214"/>
      <c r="N7" s="214"/>
      <c r="O7" s="214"/>
      <c r="P7" s="214"/>
      <c r="Q7" s="214"/>
      <c r="R7" s="214"/>
      <c r="S7" s="218"/>
      <c r="T7" s="214"/>
      <c r="U7" s="214"/>
      <c r="V7" s="214"/>
      <c r="W7" s="214"/>
      <c r="X7" s="214"/>
      <c r="Y7" s="214"/>
      <c r="Z7" s="217"/>
      <c r="AA7" s="214"/>
      <c r="AB7" s="214"/>
      <c r="AC7" s="214"/>
      <c r="AD7" s="214"/>
      <c r="AE7" s="214"/>
      <c r="AF7" s="214"/>
      <c r="AG7" s="214"/>
      <c r="AH7" s="214"/>
      <c r="AI7" s="214"/>
    </row>
    <row r="8" spans="1:36">
      <c r="A8" s="214"/>
      <c r="B8" s="215"/>
      <c r="C8" s="214"/>
      <c r="D8" s="216"/>
      <c r="E8" s="215"/>
      <c r="F8" s="216"/>
      <c r="G8" s="217"/>
      <c r="H8" s="217"/>
      <c r="I8" s="217"/>
      <c r="J8" s="214"/>
      <c r="K8" s="214"/>
      <c r="L8" s="214"/>
      <c r="M8" s="214"/>
      <c r="N8" s="214"/>
      <c r="O8" s="214"/>
      <c r="P8" s="214"/>
      <c r="Q8" s="214"/>
      <c r="R8" s="214"/>
      <c r="S8" s="218"/>
      <c r="T8" s="214"/>
      <c r="U8" s="214"/>
      <c r="V8" s="214"/>
      <c r="W8" s="214"/>
      <c r="X8" s="214"/>
      <c r="Y8" s="214"/>
      <c r="Z8" s="217"/>
      <c r="AA8" s="214"/>
      <c r="AB8" s="214"/>
      <c r="AC8" s="214"/>
      <c r="AD8" s="214"/>
      <c r="AE8" s="214"/>
      <c r="AF8" s="214"/>
      <c r="AG8" s="214"/>
      <c r="AH8" s="214"/>
      <c r="AI8" s="214"/>
    </row>
    <row r="9" spans="1:36">
      <c r="A9" s="214"/>
      <c r="B9" s="215"/>
      <c r="C9" s="214"/>
      <c r="D9" s="216"/>
      <c r="E9" s="215"/>
      <c r="F9" s="216"/>
      <c r="G9" s="217"/>
      <c r="H9" s="217"/>
      <c r="I9" s="217"/>
      <c r="J9" s="214"/>
      <c r="K9" s="214"/>
      <c r="L9" s="214"/>
      <c r="M9" s="214"/>
      <c r="N9" s="214"/>
      <c r="O9" s="214"/>
      <c r="P9" s="214"/>
      <c r="Q9" s="214"/>
      <c r="R9" s="214"/>
      <c r="S9" s="218"/>
      <c r="T9" s="214"/>
      <c r="U9" s="214"/>
      <c r="V9" s="214"/>
      <c r="W9" s="214"/>
      <c r="X9" s="214"/>
      <c r="Y9" s="214"/>
      <c r="Z9" s="217"/>
      <c r="AA9" s="214"/>
      <c r="AB9" s="214"/>
      <c r="AC9" s="214"/>
      <c r="AD9" s="214"/>
      <c r="AE9" s="214"/>
      <c r="AF9" s="214"/>
      <c r="AG9" s="214"/>
      <c r="AH9" s="214"/>
      <c r="AI9" s="214"/>
    </row>
    <row r="10" spans="1:36">
      <c r="A10" s="214"/>
      <c r="B10" s="215"/>
      <c r="C10" s="214"/>
      <c r="D10" s="216"/>
      <c r="E10" s="215"/>
      <c r="F10" s="216"/>
      <c r="G10" s="217"/>
      <c r="H10" s="217"/>
      <c r="I10" s="217"/>
      <c r="J10" s="214"/>
      <c r="K10" s="214"/>
      <c r="L10" s="214"/>
      <c r="M10" s="214"/>
      <c r="N10" s="214"/>
      <c r="O10" s="214"/>
      <c r="P10" s="214"/>
      <c r="Q10" s="214"/>
      <c r="R10" s="214"/>
      <c r="S10" s="218"/>
      <c r="T10" s="214"/>
      <c r="U10" s="214"/>
      <c r="V10" s="214"/>
      <c r="W10" s="214"/>
      <c r="X10" s="214"/>
      <c r="Y10" s="214"/>
      <c r="Z10" s="217"/>
      <c r="AA10" s="214"/>
      <c r="AB10" s="214"/>
      <c r="AC10" s="214"/>
      <c r="AD10" s="214"/>
      <c r="AE10" s="214"/>
      <c r="AF10" s="214"/>
      <c r="AG10" s="214"/>
      <c r="AH10" s="214"/>
      <c r="AI10" s="214"/>
    </row>
    <row r="11" spans="1:36">
      <c r="A11" s="214"/>
      <c r="B11" s="215"/>
      <c r="C11" s="214"/>
      <c r="D11" s="216"/>
      <c r="E11" s="215"/>
      <c r="F11" s="216"/>
      <c r="G11" s="217"/>
      <c r="H11" s="217"/>
      <c r="I11" s="217"/>
      <c r="J11" s="214"/>
      <c r="K11" s="214"/>
      <c r="L11" s="214"/>
      <c r="M11" s="214"/>
      <c r="N11" s="214"/>
      <c r="O11" s="214"/>
      <c r="P11" s="214"/>
      <c r="Q11" s="214"/>
      <c r="R11" s="214"/>
      <c r="S11" s="218"/>
      <c r="T11" s="214"/>
      <c r="U11" s="214"/>
      <c r="V11" s="214"/>
      <c r="W11" s="214"/>
      <c r="X11" s="214"/>
      <c r="Y11" s="214"/>
      <c r="Z11" s="217"/>
      <c r="AA11" s="214"/>
      <c r="AB11" s="214"/>
      <c r="AC11" s="214"/>
      <c r="AD11" s="214"/>
      <c r="AE11" s="214"/>
      <c r="AF11" s="214"/>
      <c r="AG11" s="214"/>
      <c r="AH11" s="214"/>
      <c r="AI11" s="214"/>
    </row>
    <row r="12" spans="1:36">
      <c r="A12" s="214"/>
      <c r="B12" s="215"/>
      <c r="C12" s="214"/>
      <c r="D12" s="216"/>
      <c r="E12" s="215"/>
      <c r="F12" s="216"/>
      <c r="G12" s="217"/>
      <c r="H12" s="217"/>
      <c r="I12" s="217"/>
      <c r="J12" s="214"/>
      <c r="K12" s="214"/>
      <c r="L12" s="214"/>
      <c r="M12" s="214"/>
      <c r="N12" s="214"/>
      <c r="O12" s="214"/>
      <c r="P12" s="214"/>
      <c r="Q12" s="214"/>
      <c r="R12" s="214"/>
      <c r="S12" s="218"/>
      <c r="T12" s="214"/>
      <c r="U12" s="214"/>
      <c r="V12" s="214"/>
      <c r="W12" s="214"/>
      <c r="X12" s="214"/>
      <c r="Y12" s="214"/>
      <c r="Z12" s="217"/>
      <c r="AA12" s="214"/>
      <c r="AB12" s="214"/>
      <c r="AC12" s="214"/>
      <c r="AD12" s="214"/>
      <c r="AE12" s="214"/>
      <c r="AF12" s="214"/>
      <c r="AG12" s="214"/>
      <c r="AH12" s="214"/>
      <c r="AI12" s="214"/>
    </row>
    <row r="13" spans="1:36">
      <c r="A13" s="214"/>
      <c r="B13" s="215"/>
      <c r="C13" s="214"/>
      <c r="D13" s="216"/>
      <c r="E13" s="215"/>
      <c r="F13" s="216"/>
      <c r="G13" s="217"/>
      <c r="H13" s="217"/>
      <c r="I13" s="217"/>
      <c r="J13" s="214"/>
      <c r="K13" s="214"/>
      <c r="L13" s="214"/>
      <c r="M13" s="214"/>
      <c r="N13" s="214"/>
      <c r="O13" s="214"/>
      <c r="P13" s="214"/>
      <c r="Q13" s="214"/>
      <c r="R13" s="214"/>
      <c r="S13" s="218"/>
      <c r="T13" s="214"/>
      <c r="U13" s="214"/>
      <c r="V13" s="214"/>
      <c r="W13" s="214"/>
      <c r="X13" s="214"/>
      <c r="Y13" s="214"/>
      <c r="Z13" s="217"/>
      <c r="AA13" s="214"/>
      <c r="AB13" s="214"/>
      <c r="AC13" s="214"/>
      <c r="AD13" s="214"/>
      <c r="AE13" s="214"/>
      <c r="AF13" s="214"/>
      <c r="AG13" s="214"/>
      <c r="AH13" s="214"/>
      <c r="AI13" s="214"/>
    </row>
    <row r="14" spans="1:36">
      <c r="A14" s="214"/>
      <c r="B14" s="215"/>
      <c r="C14" s="214"/>
      <c r="D14" s="216"/>
      <c r="E14" s="215"/>
      <c r="F14" s="216"/>
      <c r="G14" s="217"/>
      <c r="H14" s="217"/>
      <c r="I14" s="217"/>
      <c r="J14" s="214"/>
      <c r="K14" s="214"/>
      <c r="L14" s="214"/>
      <c r="M14" s="214"/>
      <c r="N14" s="214"/>
      <c r="O14" s="214"/>
      <c r="P14" s="214"/>
      <c r="Q14" s="214"/>
      <c r="R14" s="214"/>
      <c r="S14" s="218"/>
      <c r="T14" s="214"/>
      <c r="U14" s="214"/>
      <c r="V14" s="214"/>
      <c r="W14" s="214"/>
      <c r="X14" s="214"/>
      <c r="Y14" s="214"/>
      <c r="Z14" s="217"/>
      <c r="AA14" s="214"/>
      <c r="AB14" s="214"/>
      <c r="AC14" s="214"/>
      <c r="AD14" s="214"/>
      <c r="AE14" s="214"/>
      <c r="AF14" s="214"/>
      <c r="AG14" s="214"/>
      <c r="AH14" s="214"/>
      <c r="AI14" s="214"/>
    </row>
    <row r="15" spans="1:36">
      <c r="A15" s="214"/>
      <c r="B15" s="215"/>
      <c r="C15" s="214"/>
      <c r="D15" s="216"/>
      <c r="E15" s="215"/>
      <c r="F15" s="216"/>
      <c r="G15" s="217"/>
      <c r="H15" s="217"/>
      <c r="I15" s="217"/>
      <c r="J15" s="214"/>
      <c r="K15" s="214"/>
      <c r="L15" s="214"/>
      <c r="M15" s="214"/>
      <c r="N15" s="214"/>
      <c r="O15" s="214"/>
      <c r="P15" s="214"/>
      <c r="Q15" s="214"/>
      <c r="R15" s="214"/>
      <c r="S15" s="218"/>
      <c r="T15" s="214"/>
      <c r="U15" s="214"/>
      <c r="V15" s="214"/>
      <c r="W15" s="214"/>
      <c r="X15" s="214"/>
      <c r="Y15" s="214"/>
      <c r="Z15" s="217"/>
      <c r="AA15" s="214"/>
      <c r="AB15" s="214"/>
      <c r="AC15" s="214"/>
      <c r="AD15" s="214"/>
      <c r="AE15" s="214"/>
      <c r="AF15" s="214"/>
      <c r="AG15" s="214"/>
      <c r="AH15" s="214"/>
      <c r="AI15" s="214"/>
    </row>
    <row r="16" spans="1:36">
      <c r="A16" s="214"/>
      <c r="B16" s="215"/>
      <c r="C16" s="214"/>
      <c r="D16" s="216"/>
      <c r="E16" s="215"/>
      <c r="F16" s="216"/>
      <c r="G16" s="217"/>
      <c r="H16" s="217"/>
      <c r="I16" s="217"/>
      <c r="J16" s="214"/>
      <c r="K16" s="214"/>
      <c r="L16" s="214"/>
      <c r="M16" s="214"/>
      <c r="N16" s="214"/>
      <c r="O16" s="214"/>
      <c r="P16" s="214"/>
      <c r="Q16" s="214"/>
      <c r="R16" s="214"/>
      <c r="S16" s="218"/>
      <c r="T16" s="214"/>
      <c r="U16" s="214"/>
      <c r="V16" s="214"/>
      <c r="W16" s="214"/>
      <c r="X16" s="214"/>
      <c r="Y16" s="214"/>
      <c r="Z16" s="217"/>
      <c r="AA16" s="214"/>
      <c r="AB16" s="214"/>
      <c r="AC16" s="214"/>
      <c r="AD16" s="214"/>
      <c r="AE16" s="214"/>
      <c r="AF16" s="214"/>
      <c r="AG16" s="214"/>
      <c r="AH16" s="214"/>
      <c r="AI16" s="214"/>
    </row>
    <row r="17" spans="1:35">
      <c r="A17" s="214"/>
      <c r="B17" s="215"/>
      <c r="C17" s="214"/>
      <c r="D17" s="216"/>
      <c r="E17" s="215"/>
      <c r="F17" s="216"/>
      <c r="G17" s="217"/>
      <c r="H17" s="217"/>
      <c r="I17" s="217"/>
      <c r="J17" s="214"/>
      <c r="K17" s="214"/>
      <c r="L17" s="214"/>
      <c r="M17" s="214"/>
      <c r="N17" s="214"/>
      <c r="O17" s="214"/>
      <c r="P17" s="214"/>
      <c r="Q17" s="214"/>
      <c r="R17" s="214"/>
      <c r="S17" s="218"/>
      <c r="T17" s="214"/>
      <c r="U17" s="214"/>
      <c r="V17" s="214"/>
      <c r="W17" s="214"/>
      <c r="X17" s="214"/>
      <c r="Y17" s="214"/>
      <c r="Z17" s="217"/>
      <c r="AA17" s="214"/>
      <c r="AB17" s="214"/>
      <c r="AC17" s="214"/>
      <c r="AD17" s="214"/>
      <c r="AE17" s="214"/>
      <c r="AF17" s="214"/>
      <c r="AG17" s="214"/>
      <c r="AH17" s="214"/>
      <c r="AI17" s="214"/>
    </row>
    <row r="18" spans="1:35">
      <c r="A18" s="214"/>
      <c r="B18" s="215"/>
      <c r="C18" s="214"/>
      <c r="D18" s="216"/>
      <c r="E18" s="215"/>
      <c r="F18" s="216"/>
      <c r="G18" s="217"/>
      <c r="H18" s="217"/>
      <c r="I18" s="217"/>
      <c r="J18" s="214"/>
      <c r="K18" s="214"/>
      <c r="L18" s="214"/>
      <c r="M18" s="214"/>
      <c r="N18" s="214"/>
      <c r="O18" s="214"/>
      <c r="P18" s="214"/>
      <c r="Q18" s="214"/>
      <c r="R18" s="214"/>
      <c r="S18" s="218"/>
      <c r="T18" s="214"/>
      <c r="U18" s="214"/>
      <c r="V18" s="214"/>
      <c r="W18" s="214"/>
      <c r="X18" s="214"/>
      <c r="Y18" s="214"/>
      <c r="Z18" s="217"/>
      <c r="AA18" s="214"/>
      <c r="AB18" s="214"/>
      <c r="AC18" s="214"/>
      <c r="AD18" s="214"/>
      <c r="AE18" s="214"/>
      <c r="AF18" s="214"/>
      <c r="AG18" s="214"/>
      <c r="AH18" s="214"/>
      <c r="AI18" s="214"/>
    </row>
    <row r="19" spans="1:35">
      <c r="A19" s="214"/>
      <c r="B19" s="215"/>
      <c r="C19" s="214"/>
      <c r="D19" s="216"/>
      <c r="E19" s="215"/>
      <c r="F19" s="216"/>
      <c r="G19" s="217"/>
      <c r="H19" s="217"/>
      <c r="I19" s="217"/>
      <c r="J19" s="214"/>
      <c r="K19" s="214"/>
      <c r="L19" s="214"/>
      <c r="M19" s="214"/>
      <c r="N19" s="214"/>
      <c r="O19" s="214"/>
      <c r="P19" s="214"/>
      <c r="Q19" s="214"/>
      <c r="R19" s="214"/>
      <c r="S19" s="218"/>
      <c r="T19" s="214"/>
      <c r="U19" s="214"/>
      <c r="V19" s="214"/>
      <c r="W19" s="214"/>
      <c r="X19" s="214"/>
      <c r="Y19" s="214"/>
      <c r="Z19" s="217"/>
      <c r="AA19" s="214"/>
      <c r="AB19" s="214"/>
      <c r="AC19" s="214"/>
      <c r="AD19" s="214"/>
      <c r="AE19" s="214"/>
      <c r="AF19" s="214"/>
      <c r="AG19" s="214"/>
      <c r="AH19" s="214"/>
      <c r="AI19" s="214"/>
    </row>
    <row r="20" spans="1:35">
      <c r="A20" s="214"/>
      <c r="B20" s="215"/>
      <c r="C20" s="214"/>
      <c r="D20" s="216"/>
      <c r="E20" s="215"/>
      <c r="F20" s="216"/>
      <c r="G20" s="217"/>
      <c r="H20" s="217"/>
      <c r="I20" s="217"/>
      <c r="J20" s="214"/>
      <c r="K20" s="214"/>
      <c r="L20" s="214"/>
      <c r="M20" s="214"/>
      <c r="N20" s="214"/>
      <c r="O20" s="214"/>
      <c r="P20" s="214"/>
      <c r="Q20" s="214"/>
      <c r="R20" s="214"/>
      <c r="S20" s="218"/>
      <c r="T20" s="214"/>
      <c r="U20" s="214"/>
      <c r="V20" s="214"/>
      <c r="W20" s="214"/>
      <c r="X20" s="214"/>
      <c r="Y20" s="214"/>
      <c r="Z20" s="217"/>
      <c r="AA20" s="214"/>
      <c r="AB20" s="214"/>
      <c r="AC20" s="214"/>
      <c r="AD20" s="214"/>
      <c r="AE20" s="214"/>
      <c r="AF20" s="214"/>
      <c r="AG20" s="214"/>
      <c r="AH20" s="214"/>
      <c r="AI20" s="214"/>
    </row>
    <row r="21" spans="1:35">
      <c r="A21" s="214"/>
      <c r="B21" s="215"/>
      <c r="C21" s="214"/>
      <c r="D21" s="216"/>
      <c r="E21" s="215"/>
      <c r="F21" s="216"/>
      <c r="G21" s="217"/>
      <c r="H21" s="217"/>
      <c r="I21" s="217"/>
      <c r="J21" s="214"/>
      <c r="K21" s="214"/>
      <c r="L21" s="214"/>
      <c r="M21" s="214"/>
      <c r="N21" s="214"/>
      <c r="O21" s="214"/>
      <c r="P21" s="214"/>
      <c r="Q21" s="214"/>
      <c r="R21" s="214"/>
      <c r="S21" s="218"/>
      <c r="T21" s="214"/>
      <c r="U21" s="214"/>
      <c r="V21" s="214"/>
      <c r="W21" s="214"/>
      <c r="X21" s="214"/>
      <c r="Y21" s="214"/>
      <c r="Z21" s="217"/>
      <c r="AA21" s="214"/>
      <c r="AB21" s="214"/>
      <c r="AC21" s="214"/>
      <c r="AD21" s="214"/>
      <c r="AE21" s="214"/>
      <c r="AF21" s="214"/>
      <c r="AG21" s="214"/>
      <c r="AH21" s="214"/>
      <c r="AI21" s="214"/>
    </row>
    <row r="22" spans="1:35">
      <c r="A22" s="214"/>
      <c r="B22" s="215"/>
      <c r="C22" s="214"/>
      <c r="D22" s="216"/>
      <c r="E22" s="215"/>
      <c r="F22" s="216"/>
      <c r="G22" s="217"/>
      <c r="H22" s="217"/>
      <c r="I22" s="217"/>
      <c r="J22" s="214"/>
      <c r="K22" s="214"/>
      <c r="L22" s="214"/>
      <c r="M22" s="214"/>
      <c r="N22" s="214"/>
      <c r="O22" s="214"/>
      <c r="P22" s="214"/>
      <c r="Q22" s="214"/>
      <c r="R22" s="214"/>
      <c r="S22" s="218"/>
      <c r="T22" s="214"/>
      <c r="U22" s="214"/>
      <c r="V22" s="214"/>
      <c r="W22" s="214"/>
      <c r="X22" s="214"/>
      <c r="Y22" s="214"/>
      <c r="Z22" s="217"/>
      <c r="AA22" s="214"/>
      <c r="AB22" s="214"/>
      <c r="AC22" s="214"/>
      <c r="AD22" s="214"/>
      <c r="AE22" s="214"/>
      <c r="AF22" s="214"/>
      <c r="AG22" s="214"/>
      <c r="AH22" s="214"/>
      <c r="AI22" s="214"/>
    </row>
    <row r="23" spans="1:35">
      <c r="A23" s="214"/>
      <c r="B23" s="215"/>
      <c r="C23" s="214"/>
      <c r="D23" s="216"/>
      <c r="E23" s="215"/>
      <c r="F23" s="216"/>
      <c r="G23" s="217"/>
      <c r="H23" s="217"/>
      <c r="I23" s="217"/>
      <c r="J23" s="214"/>
      <c r="K23" s="214"/>
      <c r="L23" s="214"/>
      <c r="M23" s="214"/>
      <c r="N23" s="214"/>
      <c r="O23" s="214"/>
      <c r="P23" s="214"/>
      <c r="Q23" s="214"/>
      <c r="R23" s="214"/>
      <c r="S23" s="218"/>
      <c r="T23" s="214"/>
      <c r="U23" s="214"/>
      <c r="V23" s="214"/>
      <c r="W23" s="214"/>
      <c r="X23" s="214"/>
      <c r="Y23" s="214"/>
      <c r="Z23" s="217"/>
      <c r="AA23" s="214"/>
      <c r="AB23" s="214"/>
      <c r="AC23" s="214"/>
      <c r="AD23" s="214"/>
      <c r="AE23" s="214"/>
      <c r="AF23" s="214"/>
      <c r="AG23" s="214"/>
      <c r="AH23" s="214"/>
      <c r="AI23" s="214"/>
    </row>
    <row r="24" spans="1:35">
      <c r="A24" s="214"/>
      <c r="B24" s="215"/>
      <c r="C24" s="214"/>
      <c r="D24" s="216"/>
      <c r="E24" s="215"/>
      <c r="F24" s="216"/>
      <c r="G24" s="217"/>
      <c r="H24" s="217"/>
      <c r="I24" s="217"/>
      <c r="J24" s="214"/>
      <c r="K24" s="214"/>
      <c r="L24" s="214"/>
      <c r="M24" s="214"/>
      <c r="N24" s="214"/>
      <c r="O24" s="214"/>
      <c r="P24" s="214"/>
      <c r="Q24" s="214"/>
      <c r="R24" s="214"/>
      <c r="S24" s="218"/>
      <c r="T24" s="214"/>
      <c r="U24" s="214"/>
      <c r="V24" s="214"/>
      <c r="W24" s="214"/>
      <c r="X24" s="214"/>
      <c r="Y24" s="214"/>
      <c r="Z24" s="217"/>
      <c r="AA24" s="214"/>
      <c r="AB24" s="214"/>
      <c r="AC24" s="214"/>
      <c r="AD24" s="214"/>
      <c r="AE24" s="214"/>
      <c r="AF24" s="214"/>
      <c r="AG24" s="214"/>
      <c r="AH24" s="214"/>
      <c r="AI24" s="214"/>
    </row>
    <row r="25" spans="1:35">
      <c r="A25" s="214"/>
      <c r="B25" s="215"/>
      <c r="C25" s="214"/>
      <c r="D25" s="216"/>
      <c r="E25" s="215"/>
      <c r="F25" s="216"/>
      <c r="G25" s="217"/>
      <c r="H25" s="217"/>
      <c r="I25" s="217"/>
      <c r="J25" s="214"/>
      <c r="K25" s="214"/>
      <c r="L25" s="214"/>
      <c r="M25" s="214"/>
      <c r="N25" s="214"/>
      <c r="O25" s="214"/>
      <c r="P25" s="214"/>
      <c r="Q25" s="214"/>
      <c r="R25" s="214"/>
      <c r="S25" s="218"/>
      <c r="T25" s="214"/>
      <c r="U25" s="214"/>
      <c r="V25" s="214"/>
      <c r="W25" s="214"/>
      <c r="X25" s="214"/>
      <c r="Y25" s="214"/>
      <c r="Z25" s="217"/>
      <c r="AA25" s="214"/>
      <c r="AB25" s="214"/>
      <c r="AC25" s="214"/>
      <c r="AD25" s="214"/>
      <c r="AE25" s="214"/>
      <c r="AF25" s="214"/>
      <c r="AG25" s="214"/>
      <c r="AH25" s="214"/>
      <c r="AI25" s="214"/>
    </row>
    <row r="26" spans="1:35">
      <c r="A26" s="214"/>
      <c r="B26" s="215"/>
      <c r="C26" s="214"/>
      <c r="D26" s="216"/>
      <c r="E26" s="215"/>
      <c r="F26" s="216"/>
      <c r="G26" s="217"/>
      <c r="H26" s="217"/>
      <c r="I26" s="217"/>
      <c r="J26" s="214"/>
      <c r="K26" s="214"/>
      <c r="L26" s="214"/>
      <c r="M26" s="214"/>
      <c r="N26" s="214"/>
      <c r="O26" s="214"/>
      <c r="P26" s="214"/>
      <c r="Q26" s="214"/>
      <c r="R26" s="214"/>
      <c r="S26" s="218"/>
      <c r="T26" s="214"/>
      <c r="U26" s="214"/>
      <c r="V26" s="214"/>
      <c r="W26" s="214"/>
      <c r="X26" s="214"/>
      <c r="Y26" s="214"/>
      <c r="Z26" s="217"/>
      <c r="AA26" s="214"/>
      <c r="AB26" s="214"/>
      <c r="AC26" s="214"/>
      <c r="AD26" s="214"/>
      <c r="AE26" s="214"/>
      <c r="AF26" s="214"/>
      <c r="AG26" s="214"/>
      <c r="AH26" s="214"/>
      <c r="AI26" s="214"/>
    </row>
    <row r="27" spans="1:35">
      <c r="A27" s="214"/>
      <c r="B27" s="215"/>
      <c r="C27" s="214"/>
      <c r="D27" s="216"/>
      <c r="E27" s="215"/>
      <c r="F27" s="216"/>
      <c r="G27" s="217"/>
      <c r="H27" s="217"/>
      <c r="I27" s="217"/>
      <c r="J27" s="214"/>
      <c r="K27" s="214"/>
      <c r="L27" s="214"/>
      <c r="M27" s="214"/>
      <c r="N27" s="214"/>
      <c r="O27" s="214"/>
      <c r="P27" s="214"/>
      <c r="Q27" s="214"/>
      <c r="R27" s="214"/>
      <c r="S27" s="218"/>
      <c r="T27" s="214"/>
      <c r="U27" s="214"/>
      <c r="V27" s="214"/>
      <c r="W27" s="214"/>
      <c r="X27" s="214"/>
      <c r="Y27" s="214"/>
      <c r="Z27" s="217"/>
      <c r="AA27" s="214"/>
      <c r="AB27" s="214"/>
      <c r="AC27" s="214"/>
      <c r="AD27" s="214"/>
      <c r="AE27" s="214"/>
      <c r="AF27" s="214"/>
      <c r="AG27" s="214"/>
      <c r="AH27" s="214"/>
      <c r="AI27" s="214"/>
    </row>
    <row r="28" spans="1:35">
      <c r="A28" s="214"/>
      <c r="B28" s="215"/>
      <c r="C28" s="214"/>
      <c r="D28" s="216"/>
      <c r="E28" s="215"/>
      <c r="F28" s="216"/>
      <c r="G28" s="217"/>
      <c r="H28" s="217"/>
      <c r="I28" s="217"/>
      <c r="J28" s="214"/>
      <c r="K28" s="214"/>
      <c r="L28" s="214"/>
      <c r="M28" s="214"/>
      <c r="N28" s="214"/>
      <c r="O28" s="214"/>
      <c r="P28" s="214"/>
      <c r="Q28" s="214"/>
      <c r="R28" s="214"/>
      <c r="S28" s="218"/>
      <c r="T28" s="214"/>
      <c r="U28" s="214"/>
      <c r="V28" s="214"/>
      <c r="W28" s="214"/>
      <c r="X28" s="214"/>
      <c r="Y28" s="214"/>
      <c r="Z28" s="217"/>
      <c r="AA28" s="214"/>
      <c r="AB28" s="214"/>
      <c r="AC28" s="214"/>
      <c r="AD28" s="214"/>
      <c r="AE28" s="214"/>
      <c r="AF28" s="214"/>
      <c r="AG28" s="214"/>
      <c r="AH28" s="214"/>
      <c r="AI28" s="214"/>
    </row>
    <row r="29" spans="1:35">
      <c r="A29" s="214"/>
      <c r="B29" s="215"/>
      <c r="C29" s="214"/>
      <c r="D29" s="216"/>
      <c r="E29" s="215"/>
      <c r="F29" s="216"/>
      <c r="G29" s="217"/>
      <c r="H29" s="217"/>
      <c r="I29" s="217"/>
      <c r="J29" s="214"/>
      <c r="K29" s="214"/>
      <c r="L29" s="214"/>
      <c r="M29" s="214"/>
      <c r="N29" s="214"/>
      <c r="O29" s="214"/>
      <c r="P29" s="214"/>
      <c r="Q29" s="214"/>
      <c r="R29" s="214"/>
      <c r="S29" s="218"/>
      <c r="T29" s="214"/>
      <c r="U29" s="214"/>
      <c r="V29" s="214"/>
      <c r="W29" s="214"/>
      <c r="X29" s="214"/>
      <c r="Y29" s="214"/>
      <c r="Z29" s="217"/>
      <c r="AA29" s="214"/>
      <c r="AB29" s="214"/>
      <c r="AC29" s="214"/>
      <c r="AD29" s="214"/>
      <c r="AE29" s="214"/>
      <c r="AF29" s="214"/>
      <c r="AG29" s="214"/>
      <c r="AH29" s="214"/>
      <c r="AI29" s="214"/>
    </row>
    <row r="30" spans="1:35">
      <c r="A30" s="214"/>
      <c r="B30" s="215"/>
      <c r="C30" s="214"/>
      <c r="D30" s="216"/>
      <c r="E30" s="215"/>
      <c r="F30" s="216"/>
      <c r="G30" s="217"/>
      <c r="H30" s="217"/>
      <c r="I30" s="217"/>
      <c r="J30" s="214"/>
      <c r="K30" s="214"/>
      <c r="L30" s="214"/>
      <c r="M30" s="214"/>
      <c r="N30" s="214"/>
      <c r="O30" s="214"/>
      <c r="P30" s="214"/>
      <c r="Q30" s="214"/>
      <c r="R30" s="214"/>
      <c r="S30" s="218"/>
      <c r="T30" s="214"/>
      <c r="U30" s="214"/>
      <c r="V30" s="214"/>
      <c r="W30" s="214"/>
      <c r="X30" s="214"/>
      <c r="Y30" s="214"/>
      <c r="Z30" s="217"/>
      <c r="AA30" s="214"/>
      <c r="AB30" s="214"/>
      <c r="AC30" s="214"/>
      <c r="AD30" s="214"/>
      <c r="AE30" s="214"/>
      <c r="AF30" s="214"/>
      <c r="AG30" s="214"/>
      <c r="AH30" s="214"/>
      <c r="AI30" s="214"/>
    </row>
    <row r="31" spans="1:35">
      <c r="A31" s="214"/>
      <c r="B31" s="215"/>
      <c r="C31" s="214"/>
      <c r="D31" s="216"/>
      <c r="E31" s="215"/>
      <c r="F31" s="216"/>
      <c r="G31" s="217"/>
      <c r="H31" s="217"/>
      <c r="I31" s="217"/>
      <c r="J31" s="214"/>
      <c r="K31" s="214"/>
      <c r="L31" s="214"/>
      <c r="M31" s="214"/>
      <c r="N31" s="214"/>
      <c r="O31" s="214"/>
      <c r="P31" s="214"/>
      <c r="Q31" s="214"/>
      <c r="R31" s="214"/>
      <c r="S31" s="218"/>
      <c r="T31" s="214"/>
      <c r="U31" s="214"/>
      <c r="V31" s="214"/>
      <c r="W31" s="214"/>
      <c r="X31" s="214"/>
      <c r="Y31" s="214"/>
      <c r="Z31" s="217"/>
      <c r="AA31" s="214"/>
      <c r="AB31" s="214"/>
      <c r="AC31" s="214"/>
      <c r="AD31" s="214"/>
      <c r="AE31" s="214"/>
      <c r="AF31" s="214"/>
      <c r="AG31" s="214"/>
      <c r="AH31" s="214"/>
      <c r="AI31" s="214"/>
    </row>
    <row r="32" spans="1:35">
      <c r="A32" s="214"/>
      <c r="B32" s="215"/>
      <c r="C32" s="214"/>
      <c r="D32" s="216"/>
      <c r="E32" s="215"/>
      <c r="F32" s="216"/>
      <c r="G32" s="217"/>
      <c r="H32" s="217"/>
      <c r="I32" s="217"/>
      <c r="J32" s="214"/>
      <c r="K32" s="214"/>
      <c r="L32" s="214"/>
      <c r="M32" s="214"/>
      <c r="N32" s="214"/>
      <c r="O32" s="214"/>
      <c r="P32" s="214"/>
      <c r="Q32" s="214"/>
      <c r="R32" s="214"/>
      <c r="S32" s="218"/>
      <c r="T32" s="214"/>
      <c r="U32" s="214"/>
      <c r="V32" s="214"/>
      <c r="W32" s="214"/>
      <c r="X32" s="214"/>
      <c r="Y32" s="214"/>
      <c r="Z32" s="217"/>
      <c r="AA32" s="214"/>
      <c r="AB32" s="214"/>
      <c r="AC32" s="214"/>
      <c r="AD32" s="214"/>
      <c r="AE32" s="214"/>
      <c r="AF32" s="214"/>
      <c r="AG32" s="214"/>
      <c r="AH32" s="214"/>
      <c r="AI32" s="214"/>
    </row>
    <row r="33" spans="1:35">
      <c r="A33" s="214"/>
      <c r="B33" s="215"/>
      <c r="C33" s="214"/>
      <c r="D33" s="216"/>
      <c r="E33" s="215"/>
      <c r="F33" s="216"/>
      <c r="G33" s="217"/>
      <c r="H33" s="217"/>
      <c r="I33" s="217"/>
      <c r="J33" s="214"/>
      <c r="K33" s="214"/>
      <c r="L33" s="214"/>
      <c r="M33" s="214"/>
      <c r="N33" s="214"/>
      <c r="O33" s="214"/>
      <c r="P33" s="214"/>
      <c r="Q33" s="214"/>
      <c r="R33" s="214"/>
      <c r="S33" s="218"/>
      <c r="T33" s="214"/>
      <c r="U33" s="214"/>
      <c r="V33" s="214"/>
      <c r="W33" s="214"/>
      <c r="X33" s="214"/>
      <c r="Y33" s="214"/>
      <c r="Z33" s="217"/>
      <c r="AA33" s="214"/>
      <c r="AB33" s="214"/>
      <c r="AC33" s="214"/>
      <c r="AD33" s="214"/>
      <c r="AE33" s="214"/>
      <c r="AF33" s="214"/>
      <c r="AG33" s="214"/>
      <c r="AH33" s="214"/>
      <c r="AI33" s="214"/>
    </row>
    <row r="34" spans="1:35">
      <c r="A34" s="214"/>
      <c r="B34" s="215"/>
      <c r="C34" s="214"/>
      <c r="D34" s="216"/>
      <c r="E34" s="215"/>
      <c r="F34" s="216"/>
      <c r="G34" s="217"/>
      <c r="H34" s="217"/>
      <c r="I34" s="217"/>
      <c r="J34" s="214"/>
      <c r="K34" s="214"/>
      <c r="L34" s="214"/>
      <c r="M34" s="214"/>
      <c r="N34" s="214"/>
      <c r="O34" s="214"/>
      <c r="P34" s="214"/>
      <c r="Q34" s="214"/>
      <c r="R34" s="214"/>
      <c r="S34" s="218"/>
      <c r="T34" s="214"/>
      <c r="U34" s="214"/>
      <c r="V34" s="214"/>
      <c r="W34" s="214"/>
      <c r="X34" s="214"/>
      <c r="Y34" s="214"/>
      <c r="Z34" s="217"/>
      <c r="AA34" s="214"/>
      <c r="AB34" s="214"/>
      <c r="AC34" s="214"/>
      <c r="AD34" s="214"/>
      <c r="AE34" s="214"/>
      <c r="AF34" s="214"/>
      <c r="AG34" s="214"/>
      <c r="AH34" s="214"/>
      <c r="AI34" s="214"/>
    </row>
    <row r="35" spans="1:35">
      <c r="A35" s="214"/>
      <c r="B35" s="215"/>
      <c r="C35" s="214"/>
      <c r="D35" s="216"/>
      <c r="E35" s="215"/>
      <c r="F35" s="216"/>
      <c r="G35" s="217"/>
      <c r="H35" s="217"/>
      <c r="I35" s="217"/>
      <c r="J35" s="214"/>
      <c r="K35" s="214"/>
      <c r="L35" s="214"/>
      <c r="M35" s="214"/>
      <c r="N35" s="214"/>
      <c r="O35" s="214"/>
      <c r="P35" s="214"/>
      <c r="Q35" s="214"/>
      <c r="R35" s="214"/>
      <c r="S35" s="218"/>
      <c r="T35" s="214"/>
      <c r="U35" s="214"/>
      <c r="V35" s="214"/>
      <c r="W35" s="214"/>
      <c r="X35" s="214"/>
      <c r="Y35" s="214"/>
      <c r="Z35" s="217"/>
      <c r="AA35" s="214"/>
      <c r="AB35" s="214"/>
      <c r="AC35" s="214"/>
      <c r="AD35" s="214"/>
      <c r="AE35" s="214"/>
      <c r="AF35" s="214"/>
      <c r="AG35" s="214"/>
      <c r="AH35" s="214"/>
      <c r="AI35" s="214"/>
    </row>
    <row r="36" spans="1:35">
      <c r="A36" s="214"/>
      <c r="B36" s="215"/>
      <c r="C36" s="214"/>
      <c r="D36" s="216"/>
      <c r="E36" s="215"/>
      <c r="F36" s="216"/>
      <c r="G36" s="217"/>
      <c r="H36" s="217"/>
      <c r="I36" s="217"/>
      <c r="J36" s="214"/>
      <c r="K36" s="214"/>
      <c r="L36" s="214"/>
      <c r="M36" s="214"/>
      <c r="N36" s="214"/>
      <c r="O36" s="214"/>
      <c r="P36" s="214"/>
      <c r="Q36" s="214"/>
      <c r="R36" s="214"/>
      <c r="S36" s="218"/>
      <c r="T36" s="214"/>
      <c r="U36" s="214"/>
      <c r="V36" s="214"/>
      <c r="W36" s="214"/>
      <c r="X36" s="214"/>
      <c r="Y36" s="214"/>
      <c r="Z36" s="217"/>
      <c r="AA36" s="214"/>
      <c r="AB36" s="214"/>
      <c r="AC36" s="214"/>
      <c r="AD36" s="214"/>
      <c r="AE36" s="214"/>
      <c r="AF36" s="214"/>
      <c r="AG36" s="214"/>
      <c r="AH36" s="214"/>
      <c r="AI36" s="214"/>
    </row>
    <row r="37" spans="1:35">
      <c r="A37" s="214"/>
      <c r="B37" s="215"/>
      <c r="C37" s="214"/>
      <c r="D37" s="216"/>
      <c r="E37" s="215"/>
      <c r="F37" s="216"/>
      <c r="G37" s="217"/>
      <c r="H37" s="217"/>
      <c r="I37" s="217"/>
      <c r="J37" s="214"/>
      <c r="K37" s="214"/>
      <c r="L37" s="214"/>
      <c r="M37" s="214"/>
      <c r="N37" s="214"/>
      <c r="O37" s="214"/>
      <c r="P37" s="214"/>
      <c r="Q37" s="214"/>
      <c r="R37" s="214"/>
      <c r="S37" s="218"/>
      <c r="T37" s="214"/>
      <c r="U37" s="214"/>
      <c r="V37" s="214"/>
      <c r="W37" s="214"/>
      <c r="X37" s="214"/>
      <c r="Y37" s="214"/>
      <c r="Z37" s="217"/>
      <c r="AA37" s="214"/>
      <c r="AB37" s="214"/>
      <c r="AC37" s="214"/>
      <c r="AD37" s="214"/>
      <c r="AE37" s="214"/>
      <c r="AF37" s="214"/>
      <c r="AG37" s="214"/>
      <c r="AH37" s="214"/>
      <c r="AI37" s="214"/>
    </row>
    <row r="38" spans="1:35">
      <c r="A38" s="214"/>
      <c r="B38" s="215"/>
      <c r="C38" s="214"/>
      <c r="D38" s="216"/>
      <c r="E38" s="215"/>
      <c r="F38" s="216"/>
      <c r="G38" s="217"/>
      <c r="H38" s="217"/>
      <c r="I38" s="217"/>
      <c r="J38" s="214"/>
      <c r="K38" s="214"/>
      <c r="L38" s="214"/>
      <c r="M38" s="214"/>
      <c r="N38" s="214"/>
      <c r="O38" s="214"/>
      <c r="P38" s="214"/>
      <c r="Q38" s="214"/>
      <c r="R38" s="214"/>
      <c r="S38" s="218"/>
      <c r="T38" s="214"/>
      <c r="U38" s="214"/>
      <c r="V38" s="214"/>
      <c r="W38" s="214"/>
      <c r="X38" s="214"/>
      <c r="Y38" s="214"/>
      <c r="Z38" s="217"/>
      <c r="AA38" s="214"/>
      <c r="AB38" s="214"/>
      <c r="AC38" s="214"/>
      <c r="AD38" s="214"/>
      <c r="AE38" s="214"/>
      <c r="AF38" s="214"/>
      <c r="AG38" s="214"/>
      <c r="AH38" s="214"/>
      <c r="AI38" s="214"/>
    </row>
    <row r="39" spans="1:35">
      <c r="A39" s="214"/>
      <c r="B39" s="215"/>
      <c r="C39" s="214"/>
      <c r="D39" s="216"/>
      <c r="E39" s="215"/>
      <c r="F39" s="216"/>
      <c r="G39" s="217"/>
      <c r="H39" s="217"/>
      <c r="I39" s="217"/>
      <c r="J39" s="214"/>
      <c r="K39" s="214"/>
      <c r="L39" s="214"/>
      <c r="M39" s="214"/>
      <c r="N39" s="214"/>
      <c r="O39" s="214"/>
      <c r="P39" s="214"/>
      <c r="Q39" s="214"/>
      <c r="R39" s="214"/>
      <c r="S39" s="218"/>
      <c r="T39" s="214"/>
      <c r="U39" s="214"/>
      <c r="V39" s="214"/>
      <c r="W39" s="214"/>
      <c r="X39" s="214"/>
      <c r="Y39" s="214"/>
      <c r="Z39" s="217"/>
      <c r="AA39" s="214"/>
      <c r="AB39" s="214"/>
      <c r="AC39" s="214"/>
      <c r="AD39" s="214"/>
      <c r="AE39" s="214"/>
      <c r="AF39" s="214"/>
      <c r="AG39" s="214"/>
      <c r="AH39" s="214"/>
      <c r="AI39" s="214"/>
    </row>
    <row r="40" spans="1:35">
      <c r="A40" s="214"/>
      <c r="B40" s="215"/>
      <c r="C40" s="214"/>
      <c r="D40" s="216"/>
      <c r="E40" s="215"/>
      <c r="F40" s="216"/>
      <c r="G40" s="217"/>
      <c r="H40" s="217"/>
      <c r="I40" s="217"/>
      <c r="J40" s="214"/>
      <c r="K40" s="214"/>
      <c r="L40" s="214"/>
      <c r="M40" s="214"/>
      <c r="N40" s="214"/>
      <c r="O40" s="214"/>
      <c r="P40" s="214"/>
      <c r="Q40" s="214"/>
      <c r="R40" s="214"/>
      <c r="S40" s="218"/>
      <c r="T40" s="214"/>
      <c r="U40" s="214"/>
      <c r="V40" s="214"/>
      <c r="W40" s="214"/>
      <c r="X40" s="214"/>
      <c r="Y40" s="214"/>
      <c r="Z40" s="217"/>
      <c r="AA40" s="214"/>
      <c r="AB40" s="214"/>
      <c r="AC40" s="214"/>
      <c r="AD40" s="214"/>
      <c r="AE40" s="214"/>
      <c r="AF40" s="214"/>
      <c r="AG40" s="214"/>
      <c r="AH40" s="214"/>
      <c r="AI40" s="214"/>
    </row>
    <row r="41" spans="1:35">
      <c r="A41" s="214"/>
      <c r="B41" s="215"/>
      <c r="C41" s="214"/>
      <c r="D41" s="216"/>
      <c r="E41" s="215"/>
      <c r="F41" s="216"/>
      <c r="G41" s="217"/>
      <c r="H41" s="217"/>
      <c r="I41" s="217"/>
      <c r="J41" s="214"/>
      <c r="K41" s="214"/>
      <c r="L41" s="214"/>
      <c r="M41" s="214"/>
      <c r="N41" s="214"/>
      <c r="O41" s="214"/>
      <c r="P41" s="214"/>
      <c r="Q41" s="214"/>
      <c r="R41" s="214"/>
      <c r="S41" s="218"/>
      <c r="T41" s="214"/>
      <c r="U41" s="214"/>
      <c r="V41" s="214"/>
      <c r="W41" s="214"/>
      <c r="X41" s="214"/>
      <c r="Y41" s="214"/>
      <c r="Z41" s="217"/>
      <c r="AA41" s="214"/>
      <c r="AB41" s="214"/>
      <c r="AC41" s="214"/>
      <c r="AD41" s="214"/>
      <c r="AE41" s="214"/>
      <c r="AF41" s="214"/>
      <c r="AG41" s="214"/>
      <c r="AH41" s="214"/>
      <c r="AI41" s="214"/>
    </row>
    <row r="42" spans="1:35">
      <c r="A42" s="214"/>
      <c r="B42" s="215"/>
      <c r="C42" s="214"/>
      <c r="D42" s="216"/>
      <c r="E42" s="215"/>
      <c r="F42" s="216"/>
      <c r="G42" s="217"/>
      <c r="H42" s="217"/>
      <c r="I42" s="217"/>
      <c r="J42" s="214"/>
      <c r="K42" s="214"/>
      <c r="L42" s="214"/>
      <c r="M42" s="214"/>
      <c r="N42" s="214"/>
      <c r="O42" s="214"/>
      <c r="P42" s="214"/>
      <c r="Q42" s="214"/>
      <c r="R42" s="214"/>
      <c r="S42" s="218"/>
      <c r="T42" s="214"/>
      <c r="U42" s="214"/>
      <c r="V42" s="214"/>
      <c r="W42" s="214"/>
      <c r="X42" s="214"/>
      <c r="Y42" s="214"/>
      <c r="Z42" s="217"/>
      <c r="AA42" s="214"/>
      <c r="AB42" s="214"/>
      <c r="AC42" s="214"/>
      <c r="AD42" s="214"/>
      <c r="AE42" s="214"/>
      <c r="AF42" s="214"/>
      <c r="AG42" s="214"/>
      <c r="AH42" s="214"/>
      <c r="AI42" s="214"/>
    </row>
    <row r="43" spans="1:35">
      <c r="A43" s="214"/>
      <c r="B43" s="215"/>
      <c r="C43" s="214"/>
      <c r="D43" s="216"/>
      <c r="E43" s="215"/>
      <c r="F43" s="216"/>
      <c r="G43" s="217"/>
      <c r="H43" s="217"/>
      <c r="I43" s="217"/>
      <c r="J43" s="214"/>
      <c r="K43" s="214"/>
      <c r="L43" s="214"/>
      <c r="M43" s="214"/>
      <c r="N43" s="214"/>
      <c r="O43" s="214"/>
      <c r="P43" s="214"/>
      <c r="Q43" s="214"/>
      <c r="R43" s="214"/>
      <c r="S43" s="218"/>
      <c r="T43" s="214"/>
      <c r="U43" s="214"/>
      <c r="V43" s="214"/>
      <c r="W43" s="214"/>
      <c r="X43" s="214"/>
      <c r="Y43" s="214"/>
      <c r="Z43" s="217"/>
      <c r="AA43" s="214"/>
      <c r="AB43" s="214"/>
      <c r="AC43" s="214"/>
      <c r="AD43" s="214"/>
      <c r="AE43" s="214"/>
      <c r="AF43" s="214"/>
      <c r="AG43" s="214"/>
      <c r="AH43" s="214"/>
      <c r="AI43" s="214"/>
    </row>
    <row r="44" spans="1:35">
      <c r="A44" s="214"/>
      <c r="B44" s="215"/>
      <c r="C44" s="214"/>
      <c r="D44" s="216"/>
      <c r="E44" s="215"/>
      <c r="F44" s="216"/>
      <c r="G44" s="217"/>
      <c r="H44" s="217"/>
      <c r="I44" s="217"/>
      <c r="J44" s="214"/>
      <c r="K44" s="214"/>
      <c r="L44" s="214"/>
      <c r="M44" s="214"/>
      <c r="N44" s="214"/>
      <c r="O44" s="214"/>
      <c r="P44" s="214"/>
      <c r="Q44" s="214"/>
      <c r="R44" s="214"/>
      <c r="S44" s="218"/>
      <c r="T44" s="214"/>
      <c r="U44" s="214"/>
      <c r="V44" s="214"/>
      <c r="W44" s="214"/>
      <c r="X44" s="214"/>
      <c r="Y44" s="214"/>
      <c r="Z44" s="217"/>
      <c r="AA44" s="214"/>
      <c r="AB44" s="214"/>
      <c r="AC44" s="214"/>
      <c r="AD44" s="214"/>
      <c r="AE44" s="214"/>
      <c r="AF44" s="214"/>
      <c r="AG44" s="214"/>
      <c r="AH44" s="214"/>
      <c r="AI44" s="214"/>
    </row>
    <row r="45" spans="1:35">
      <c r="A45" s="214"/>
      <c r="B45" s="215"/>
      <c r="C45" s="214"/>
      <c r="D45" s="216"/>
      <c r="E45" s="215"/>
      <c r="F45" s="216"/>
      <c r="G45" s="217"/>
      <c r="H45" s="217"/>
      <c r="I45" s="217"/>
      <c r="J45" s="214"/>
      <c r="K45" s="214"/>
      <c r="L45" s="214"/>
      <c r="M45" s="214"/>
      <c r="N45" s="214"/>
      <c r="O45" s="214"/>
      <c r="P45" s="214"/>
      <c r="Q45" s="214"/>
      <c r="R45" s="214"/>
      <c r="S45" s="218"/>
      <c r="T45" s="214"/>
      <c r="U45" s="214"/>
      <c r="V45" s="214"/>
      <c r="W45" s="214"/>
      <c r="X45" s="214"/>
      <c r="Y45" s="214"/>
      <c r="Z45" s="217"/>
      <c r="AA45" s="214"/>
      <c r="AB45" s="214"/>
      <c r="AC45" s="214"/>
      <c r="AD45" s="214"/>
      <c r="AE45" s="214"/>
      <c r="AF45" s="214"/>
      <c r="AG45" s="214"/>
      <c r="AH45" s="214"/>
      <c r="AI45" s="214"/>
    </row>
    <row r="46" spans="1:35">
      <c r="A46" s="214"/>
      <c r="B46" s="215"/>
      <c r="C46" s="214"/>
      <c r="D46" s="216"/>
      <c r="E46" s="215"/>
      <c r="F46" s="216"/>
      <c r="G46" s="217"/>
      <c r="H46" s="217"/>
      <c r="I46" s="217"/>
      <c r="J46" s="214"/>
      <c r="K46" s="214"/>
      <c r="L46" s="214"/>
      <c r="M46" s="214"/>
      <c r="N46" s="214"/>
      <c r="O46" s="214"/>
      <c r="P46" s="214"/>
      <c r="Q46" s="214"/>
      <c r="R46" s="214"/>
      <c r="S46" s="218"/>
      <c r="T46" s="214"/>
      <c r="U46" s="214"/>
      <c r="V46" s="214"/>
      <c r="W46" s="214"/>
      <c r="X46" s="214"/>
      <c r="Y46" s="214"/>
      <c r="Z46" s="217"/>
      <c r="AA46" s="214"/>
      <c r="AB46" s="214"/>
      <c r="AC46" s="214"/>
      <c r="AD46" s="214"/>
      <c r="AE46" s="214"/>
      <c r="AF46" s="214"/>
      <c r="AG46" s="214"/>
      <c r="AH46" s="214"/>
      <c r="AI46" s="214"/>
    </row>
    <row r="47" spans="1:35">
      <c r="A47" s="214"/>
      <c r="B47" s="215"/>
      <c r="C47" s="214"/>
      <c r="D47" s="216"/>
      <c r="E47" s="215"/>
      <c r="F47" s="216"/>
      <c r="G47" s="217"/>
      <c r="H47" s="217"/>
      <c r="I47" s="217"/>
      <c r="J47" s="214"/>
      <c r="K47" s="214"/>
      <c r="L47" s="214"/>
      <c r="M47" s="214"/>
      <c r="N47" s="214"/>
      <c r="O47" s="214"/>
      <c r="P47" s="214"/>
      <c r="Q47" s="214"/>
      <c r="R47" s="214"/>
      <c r="S47" s="218"/>
      <c r="T47" s="214"/>
      <c r="U47" s="214"/>
      <c r="V47" s="214"/>
      <c r="W47" s="214"/>
      <c r="X47" s="214"/>
      <c r="Y47" s="214"/>
      <c r="Z47" s="217"/>
      <c r="AA47" s="214"/>
      <c r="AB47" s="214"/>
      <c r="AC47" s="214"/>
      <c r="AD47" s="214"/>
      <c r="AE47" s="214"/>
      <c r="AF47" s="214"/>
      <c r="AG47" s="214"/>
      <c r="AH47" s="214"/>
      <c r="AI47" s="214"/>
    </row>
    <row r="48" spans="1:35">
      <c r="A48" s="214"/>
      <c r="B48" s="215"/>
      <c r="C48" s="214"/>
      <c r="D48" s="216"/>
      <c r="E48" s="215"/>
      <c r="F48" s="216"/>
      <c r="G48" s="217"/>
      <c r="H48" s="217"/>
      <c r="I48" s="217"/>
      <c r="J48" s="214"/>
      <c r="K48" s="214"/>
      <c r="L48" s="214"/>
      <c r="M48" s="214"/>
      <c r="N48" s="214"/>
      <c r="O48" s="214"/>
      <c r="P48" s="214"/>
      <c r="Q48" s="214"/>
      <c r="R48" s="214"/>
      <c r="S48" s="218"/>
      <c r="T48" s="214"/>
      <c r="U48" s="214"/>
      <c r="V48" s="214"/>
      <c r="W48" s="214"/>
      <c r="X48" s="214"/>
      <c r="Y48" s="214"/>
      <c r="Z48" s="217"/>
      <c r="AA48" s="214"/>
      <c r="AB48" s="214"/>
      <c r="AC48" s="214"/>
      <c r="AD48" s="214"/>
      <c r="AE48" s="214"/>
      <c r="AF48" s="214"/>
      <c r="AG48" s="214"/>
      <c r="AH48" s="214"/>
      <c r="AI48" s="214"/>
    </row>
    <row r="49" spans="1:35">
      <c r="A49" s="214"/>
      <c r="B49" s="215"/>
      <c r="C49" s="214"/>
      <c r="D49" s="216"/>
      <c r="E49" s="215"/>
      <c r="F49" s="216"/>
      <c r="G49" s="217"/>
      <c r="H49" s="217"/>
      <c r="I49" s="217"/>
      <c r="J49" s="214"/>
      <c r="K49" s="214"/>
      <c r="L49" s="214"/>
      <c r="M49" s="214"/>
      <c r="N49" s="214"/>
      <c r="O49" s="214"/>
      <c r="P49" s="214"/>
      <c r="Q49" s="214"/>
      <c r="R49" s="214"/>
      <c r="S49" s="218"/>
      <c r="T49" s="214"/>
      <c r="U49" s="214"/>
      <c r="V49" s="214"/>
      <c r="W49" s="214"/>
      <c r="X49" s="214"/>
      <c r="Y49" s="214"/>
      <c r="Z49" s="217"/>
      <c r="AA49" s="214"/>
      <c r="AB49" s="214"/>
      <c r="AC49" s="214"/>
      <c r="AD49" s="214"/>
      <c r="AE49" s="214"/>
      <c r="AF49" s="214"/>
      <c r="AG49" s="214"/>
      <c r="AH49" s="214"/>
      <c r="AI49" s="214"/>
    </row>
    <row r="50" spans="1:35">
      <c r="A50" s="214"/>
      <c r="B50" s="215"/>
      <c r="C50" s="214"/>
      <c r="D50" s="216"/>
      <c r="E50" s="215"/>
      <c r="F50" s="216"/>
      <c r="G50" s="217"/>
      <c r="H50" s="217"/>
      <c r="I50" s="217"/>
      <c r="J50" s="214"/>
      <c r="K50" s="214"/>
      <c r="L50" s="214"/>
      <c r="M50" s="214"/>
      <c r="N50" s="214"/>
      <c r="O50" s="214"/>
      <c r="P50" s="214"/>
      <c r="Q50" s="214"/>
      <c r="R50" s="214"/>
      <c r="S50" s="218"/>
      <c r="T50" s="214"/>
      <c r="U50" s="214"/>
      <c r="V50" s="214"/>
      <c r="W50" s="214"/>
      <c r="X50" s="214"/>
      <c r="Y50" s="214"/>
      <c r="Z50" s="217"/>
      <c r="AA50" s="214"/>
      <c r="AB50" s="214"/>
      <c r="AC50" s="214"/>
      <c r="AD50" s="214"/>
      <c r="AE50" s="214"/>
      <c r="AF50" s="214"/>
      <c r="AG50" s="214"/>
      <c r="AH50" s="214"/>
      <c r="AI50" s="214"/>
    </row>
  </sheetData>
  <autoFilter xmlns:etc="http://www.wps.cn/officeDocument/2017/etCustomData" ref="A5:XET5" etc:filterBottomFollowUsedRange="0">
    <extLst/>
  </autoFilter>
  <mergeCells count="11">
    <mergeCell ref="AH3:AI3"/>
    <mergeCell ref="D4:K4"/>
    <mergeCell ref="N4:Y4"/>
    <mergeCell ref="Z4:AF4"/>
    <mergeCell ref="AH4:AI4"/>
    <mergeCell ref="AH5:AI5"/>
    <mergeCell ref="A4:A5"/>
    <mergeCell ref="B4:B5"/>
    <mergeCell ref="C4:C5"/>
    <mergeCell ref="AG2:AG3"/>
    <mergeCell ref="A2:AF3"/>
  </mergeCells>
  <conditionalFormatting sqref="D5">
    <cfRule type="duplicateValues" dxfId="1" priority="4689"/>
    <cfRule type="duplicateValues" dxfId="1" priority="4690"/>
    <cfRule type="duplicateValues" dxfId="1" priority="4691"/>
  </conditionalFormatting>
  <conditionalFormatting sqref="E$1:E$1048576">
    <cfRule type="duplicateValues" dxfId="1" priority="4319"/>
    <cfRule type="duplicateValues" dxfId="1" priority="4603"/>
    <cfRule type="duplicateValues" dxfId="1" priority="4633"/>
    <cfRule type="duplicateValues" dxfId="1" priority="4684"/>
    <cfRule type="duplicateValues" dxfId="1" priority="4685"/>
    <cfRule type="duplicateValues" dxfId="1" priority="4686"/>
    <cfRule type="duplicateValues" dxfId="1" priority="4721"/>
    <cfRule type="duplicateValues" dxfId="1" priority="4765"/>
  </conditionalFormatting>
  <conditionalFormatting sqref="E6:E1048576">
    <cfRule type="duplicateValues" dxfId="1" priority="4604"/>
  </conditionalFormatting>
  <conditionalFormatting sqref="K$1:K$1048576">
    <cfRule type="cellIs" dxfId="0" priority="763" operator="lessThan">
      <formula>3</formula>
    </cfRule>
    <cfRule type="cellIs" dxfId="0" priority="764" operator="lessThan">
      <formula>0</formula>
    </cfRule>
    <cfRule type="cellIs" dxfId="4" priority="4544" operator="greaterThan">
      <formula>3</formula>
    </cfRule>
    <cfRule type="cellIs" dxfId="0" priority="4546" operator="lessThan">
      <formula>4</formula>
    </cfRule>
    <cfRule type="cellIs" dxfId="0" priority="4601" operator="lessThan">
      <formula>5</formula>
    </cfRule>
  </conditionalFormatting>
  <conditionalFormatting sqref="K6:K1000">
    <cfRule type="expression" dxfId="11" priority="50">
      <formula>K6&lt;0</formula>
    </cfRule>
    <cfRule type="expression" dxfId="12" priority="51">
      <formula>AND(K6&gt;=0,K6&lt;=7)</formula>
    </cfRule>
    <cfRule type="expression" dxfId="13" priority="52">
      <formula>K6&gt;7</formula>
    </cfRule>
  </conditionalFormatting>
  <conditionalFormatting sqref="K6:K1048576">
    <cfRule type="cellIs" dxfId="0" priority="770" operator="lessThan">
      <formula>5</formula>
    </cfRule>
    <cfRule type="containsBlanks" dxfId="2" priority="981">
      <formula>LEN(TRIM(K6))=0</formula>
    </cfRule>
  </conditionalFormatting>
  <conditionalFormatting sqref="L$1:L$1048576">
    <cfRule type="duplicateValues" dxfId="1" priority="3663"/>
  </conditionalFormatting>
  <conditionalFormatting sqref="P$1:P$1048576">
    <cfRule type="containsBlanks" priority="729">
      <formula>LEN(TRIM(P1))=0</formula>
    </cfRule>
    <cfRule type="cellIs" dxfId="0" priority="730" operator="lessThan">
      <formula>4</formula>
    </cfRule>
    <cfRule type="cellIs" dxfId="4" priority="731" operator="greaterThan">
      <formula>4</formula>
    </cfRule>
  </conditionalFormatting>
  <conditionalFormatting sqref="R$1:R$1048576">
    <cfRule type="containsBlanks" dxfId="2" priority="968">
      <formula>LEN(TRIM(R1))=0</formula>
    </cfRule>
    <cfRule type="containsText" dxfId="3" priority="969" operator="between" text="-">
      <formula>NOT(ISERROR(SEARCH("-",R1)))</formula>
    </cfRule>
    <cfRule type="duplicateValues" dxfId="1" priority="4725"/>
  </conditionalFormatting>
  <conditionalFormatting sqref="T$1:T$1048576">
    <cfRule type="cellIs" dxfId="0" priority="732" operator="lessThan">
      <formula>3</formula>
    </cfRule>
    <cfRule type="cellIs" dxfId="4" priority="733" operator="greaterThan">
      <formula>3</formula>
    </cfRule>
    <cfRule type="cellIs" dxfId="0" priority="1002" operator="lessThan">
      <formula>5</formula>
    </cfRule>
  </conditionalFormatting>
  <conditionalFormatting sqref="T6:T1048576">
    <cfRule type="containsBlanks" dxfId="2" priority="1001">
      <formula>LEN(TRIM(T6))=0</formula>
    </cfRule>
  </conditionalFormatting>
  <conditionalFormatting sqref="V1:V5">
    <cfRule type="cellIs" dxfId="0" priority="746" operator="lessThan">
      <formula>5</formula>
    </cfRule>
  </conditionalFormatting>
  <conditionalFormatting sqref="V$1:V$1048576">
    <cfRule type="cellIs" dxfId="0" priority="728" operator="lessThan">
      <formula>0</formula>
    </cfRule>
    <cfRule type="cellIs" dxfId="0" priority="738" operator="lessThan">
      <formula>3</formula>
    </cfRule>
    <cfRule type="cellIs" dxfId="6" priority="743" operator="greaterThan">
      <formula>2</formula>
    </cfRule>
    <cfRule type="containsBlanks" priority="4707">
      <formula>LEN(TRIM(V1))=0</formula>
    </cfRule>
    <cfRule type="cellIs" dxfId="0" priority="4708" operator="lessThan">
      <formula>5</formula>
    </cfRule>
    <cfRule type="cellIs" dxfId="0" priority="4723" operator="lessThan">
      <formula>1</formula>
    </cfRule>
  </conditionalFormatting>
  <conditionalFormatting sqref="V6:V1048576">
    <cfRule type="containsBlanks" dxfId="2" priority="4697">
      <formula>LEN(TRIM(V6))=0</formula>
    </cfRule>
    <cfRule type="cellIs" dxfId="0" priority="4711" operator="lessThan">
      <formula>3</formula>
    </cfRule>
    <cfRule type="cellIs" dxfId="4" priority="4712" operator="greaterThan">
      <formula>3</formula>
    </cfRule>
    <cfRule type="cellIs" dxfId="0" priority="4714" operator="lessThan">
      <formula>5</formula>
    </cfRule>
  </conditionalFormatting>
  <conditionalFormatting sqref="W$1:W$1048576">
    <cfRule type="containsText" dxfId="7" priority="725" operator="between" text="NO">
      <formula>NOT(ISERROR(SEARCH("NO",W1)))</formula>
    </cfRule>
    <cfRule type="containsText" dxfId="8" priority="726" operator="between" text="yes">
      <formula>NOT(ISERROR(SEARCH("yes",W1)))</formula>
    </cfRule>
    <cfRule type="containsText" dxfId="9" priority="727" operator="between" text="SENT">
      <formula>NOT(ISERROR(SEARCH("SENT",W1)))</formula>
    </cfRule>
  </conditionalFormatting>
  <conditionalFormatting sqref="X$1:X$1048576">
    <cfRule type="duplicateValues" dxfId="1" priority="4726"/>
  </conditionalFormatting>
  <conditionalFormatting sqref="L$1:M$1048576">
    <cfRule type="duplicateValues" dxfId="1" priority="4695"/>
  </conditionalFormatting>
  <conditionalFormatting sqref="AC$1:AE$1048576">
    <cfRule type="cellIs" dxfId="0" priority="760" operator="lessThan">
      <formula>3</formula>
    </cfRule>
    <cfRule type="containsBlanks" dxfId="2" priority="761">
      <formula>LEN(TRIM(AC1))=0</formula>
    </cfRule>
  </conditionalFormatting>
  <conditionalFormatting sqref="AC6:AE1048576">
    <cfRule type="cellIs" dxfId="10" priority="759" operator="greaterThan">
      <formula>3</formula>
    </cfRule>
  </conditionalFormatting>
  <pageMargins left="0" right="0" top="0" bottom="0" header="0.3" footer="0.3"/>
  <pageSetup paperSize="9" scale="12" fitToHeight="0" orientation="landscape"/>
  <headerFooter differentOddEven="1">
    <oddHeader>&amp;L&amp;"Arial"&amp;1 &amp;K000000#</oddHeader>
    <oddFooter>&amp;L&amp;"Arial"&amp;10 &amp;K000000#Saudi Aramco: Company General Use&amp;CSaudi Aramco: Company General Use</oddFooter>
    <evenHeader>&amp;L&amp;"Arial"&amp;1 &amp;K000000#</evenHeader>
    <evenFooter>&amp;L&amp;"Arial"&amp;10 &amp;K000000#Saudi Aramco: Company General Use&amp;CSaudi Aramco: Company General Use</even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tabColor rgb="FFFFC000"/>
    <pageSetUpPr fitToPage="1"/>
  </sheetPr>
  <dimension ref="A1:AI5"/>
  <sheetViews>
    <sheetView showGridLines="0" zoomScale="90" zoomScaleNormal="90" zoomScalePageLayoutView="55" zoomScaleSheetLayoutView="55" workbookViewId="0">
      <pane ySplit="5" topLeftCell="A6" activePane="bottomLeft" state="frozen"/>
      <selection/>
      <selection pane="bottomLeft" activeCell="D26" sqref="D26"/>
    </sheetView>
  </sheetViews>
  <sheetFormatPr defaultColWidth="9" defaultRowHeight="14.5" outlineLevelRow="4"/>
  <cols>
    <col min="1" max="1" width="28" customWidth="1"/>
    <col min="2" max="2" width="12" style="158" customWidth="1"/>
    <col min="3" max="3" width="28" customWidth="1"/>
    <col min="4" max="4" width="28" style="181" customWidth="1"/>
    <col min="5" max="5" width="28" style="158" customWidth="1"/>
    <col min="6" max="6" width="23" style="181" customWidth="1"/>
    <col min="7" max="7" width="19" style="182" customWidth="1"/>
    <col min="8" max="9" width="28" style="182" customWidth="1"/>
    <col min="10" max="11" width="28" customWidth="1"/>
    <col min="12" max="12" width="17" customWidth="1"/>
    <col min="13" max="13" width="14" customWidth="1"/>
    <col min="14" max="17" width="28" customWidth="1"/>
    <col min="18" max="18" width="12" customWidth="1"/>
    <col min="19" max="19" width="22" style="183" customWidth="1"/>
    <col min="20" max="20" width="24" customWidth="1"/>
    <col min="21" max="21" width="28" customWidth="1"/>
    <col min="22" max="22" width="22" customWidth="1"/>
    <col min="23" max="23" width="26" customWidth="1"/>
    <col min="24" max="24" width="16" customWidth="1"/>
    <col min="25" max="25" width="19" customWidth="1"/>
    <col min="26" max="26" width="28" style="182" customWidth="1"/>
    <col min="27" max="27" width="24" customWidth="1"/>
    <col min="28" max="28" width="26" customWidth="1"/>
    <col min="29" max="29" width="28" customWidth="1"/>
    <col min="30" max="32" width="12" customWidth="1"/>
    <col min="33" max="33" width="18" customWidth="1"/>
    <col min="34" max="35" width="12" customWidth="1"/>
  </cols>
  <sheetData>
    <row r="1" ht="15" customHeight="1" spans="1:35">
      <c r="A1" s="176"/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84"/>
      <c r="U1" s="176"/>
      <c r="V1" s="176"/>
      <c r="W1" s="176"/>
      <c r="X1" s="176"/>
      <c r="Y1" s="176"/>
      <c r="Z1" s="176"/>
      <c r="AA1" s="185"/>
      <c r="AB1" s="176"/>
      <c r="AC1" s="176"/>
      <c r="AD1" s="176"/>
      <c r="AE1" s="176"/>
      <c r="AF1" s="176"/>
      <c r="AG1" s="176"/>
      <c r="AH1" s="176"/>
      <c r="AI1" s="176"/>
    </row>
    <row r="2" ht="15" customHeight="1" spans="1:35">
      <c r="A2" s="186" t="s">
        <v>334</v>
      </c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  <c r="AC2" s="187"/>
      <c r="AD2" s="187"/>
      <c r="AE2" s="187"/>
      <c r="AF2" s="188"/>
      <c r="AG2" s="189"/>
      <c r="AH2" s="169"/>
      <c r="AI2" s="169"/>
    </row>
    <row r="3" ht="32" customHeight="1" spans="1:35">
      <c r="A3" s="190"/>
      <c r="B3" s="162"/>
      <c r="C3" s="162"/>
      <c r="D3" s="162"/>
      <c r="E3" s="162"/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  <c r="R3" s="162"/>
      <c r="S3" s="162"/>
      <c r="T3" s="162"/>
      <c r="U3" s="162"/>
      <c r="V3" s="162"/>
      <c r="W3" s="162"/>
      <c r="X3" s="162"/>
      <c r="Y3" s="162"/>
      <c r="Z3" s="162"/>
      <c r="AA3" s="162"/>
      <c r="AB3" s="162"/>
      <c r="AC3" s="162"/>
      <c r="AD3" s="162"/>
      <c r="AE3" s="162"/>
      <c r="AF3" s="163"/>
      <c r="AG3" s="191"/>
      <c r="AH3" s="192"/>
      <c r="AI3" s="176"/>
    </row>
    <row r="4" s="179" customFormat="1" ht="18.5" customHeight="1" spans="1:35">
      <c r="A4" s="193" t="s">
        <v>1</v>
      </c>
      <c r="B4" s="193" t="s">
        <v>2</v>
      </c>
      <c r="C4" s="193" t="s">
        <v>3</v>
      </c>
      <c r="D4" s="193" t="s">
        <v>130</v>
      </c>
      <c r="E4" s="194"/>
      <c r="F4" s="194"/>
      <c r="G4" s="194"/>
      <c r="H4" s="194"/>
      <c r="I4" s="194"/>
      <c r="J4" s="194"/>
      <c r="K4" s="194"/>
      <c r="L4" s="195"/>
      <c r="M4" s="195"/>
      <c r="N4" s="193" t="s">
        <v>5</v>
      </c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6"/>
      <c r="Z4" s="193" t="s">
        <v>6</v>
      </c>
      <c r="AA4" s="194"/>
      <c r="AB4" s="194"/>
      <c r="AC4" s="194"/>
      <c r="AD4" s="194"/>
      <c r="AE4" s="194"/>
      <c r="AF4" s="197"/>
      <c r="AG4" s="177"/>
      <c r="AH4" s="193" t="s">
        <v>7</v>
      </c>
      <c r="AI4" s="176"/>
    </row>
    <row r="5" s="180" customFormat="1" ht="31" customHeight="1" spans="1:35">
      <c r="A5" s="198"/>
      <c r="B5" s="199"/>
      <c r="C5" s="199"/>
      <c r="D5" s="200" t="s">
        <v>8</v>
      </c>
      <c r="E5" s="200" t="s">
        <v>9</v>
      </c>
      <c r="F5" s="200" t="s">
        <v>324</v>
      </c>
      <c r="G5" s="200" t="s">
        <v>325</v>
      </c>
      <c r="H5" s="200" t="s">
        <v>326</v>
      </c>
      <c r="I5" s="200" t="s">
        <v>327</v>
      </c>
      <c r="J5" s="200" t="s">
        <v>328</v>
      </c>
      <c r="K5" s="200" t="s">
        <v>329</v>
      </c>
      <c r="L5" s="200" t="s">
        <v>17</v>
      </c>
      <c r="M5" s="200" t="s">
        <v>18</v>
      </c>
      <c r="N5" s="200" t="s">
        <v>330</v>
      </c>
      <c r="O5" s="200" t="s">
        <v>20</v>
      </c>
      <c r="P5" s="200" t="s">
        <v>21</v>
      </c>
      <c r="Q5" s="200" t="s">
        <v>22</v>
      </c>
      <c r="R5" s="200" t="s">
        <v>23</v>
      </c>
      <c r="S5" s="201" t="s">
        <v>24</v>
      </c>
      <c r="T5" s="200" t="s">
        <v>25</v>
      </c>
      <c r="U5" s="200" t="s">
        <v>31</v>
      </c>
      <c r="V5" s="200" t="s">
        <v>32</v>
      </c>
      <c r="W5" s="200" t="s">
        <v>331</v>
      </c>
      <c r="X5" s="200" t="s">
        <v>34</v>
      </c>
      <c r="Y5" s="200" t="s">
        <v>332</v>
      </c>
      <c r="Z5" s="200" t="s">
        <v>35</v>
      </c>
      <c r="AA5" s="200" t="s">
        <v>36</v>
      </c>
      <c r="AB5" s="200" t="s">
        <v>37</v>
      </c>
      <c r="AC5" s="200" t="s">
        <v>38</v>
      </c>
      <c r="AD5" s="178"/>
      <c r="AE5" s="200" t="s">
        <v>296</v>
      </c>
      <c r="AF5" s="200" t="s">
        <v>139</v>
      </c>
      <c r="AG5" s="200" t="s">
        <v>333</v>
      </c>
      <c r="AH5" s="178"/>
      <c r="AI5" s="202"/>
    </row>
  </sheetData>
  <autoFilter xmlns:etc="http://www.wps.cn/officeDocument/2017/etCustomData" ref="A5:XET5" etc:filterBottomFollowUsedRange="0">
    <extLst/>
  </autoFilter>
  <mergeCells count="11">
    <mergeCell ref="AH3:AI3"/>
    <mergeCell ref="D4:K4"/>
    <mergeCell ref="N4:Y4"/>
    <mergeCell ref="Z4:AF4"/>
    <mergeCell ref="AH4:AI4"/>
    <mergeCell ref="AH5:AI5"/>
    <mergeCell ref="A4:A5"/>
    <mergeCell ref="B4:B5"/>
    <mergeCell ref="C4:C5"/>
    <mergeCell ref="AG2:AG3"/>
    <mergeCell ref="A2:AF3"/>
  </mergeCells>
  <conditionalFormatting sqref="D5">
    <cfRule type="duplicateValues" dxfId="1" priority="38"/>
    <cfRule type="duplicateValues" dxfId="1" priority="39"/>
    <cfRule type="duplicateValues" dxfId="1" priority="40"/>
  </conditionalFormatting>
  <conditionalFormatting sqref="E$1:E$1048576">
    <cfRule type="duplicateValues" dxfId="1" priority="28"/>
    <cfRule type="duplicateValues" dxfId="1" priority="32"/>
    <cfRule type="duplicateValues" dxfId="1" priority="34"/>
    <cfRule type="duplicateValues" dxfId="1" priority="35"/>
    <cfRule type="duplicateValues" dxfId="1" priority="36"/>
    <cfRule type="duplicateValues" dxfId="1" priority="37"/>
    <cfRule type="duplicateValues" dxfId="1" priority="48"/>
    <cfRule type="duplicateValues" dxfId="1" priority="52"/>
  </conditionalFormatting>
  <conditionalFormatting sqref="E6:E1048576">
    <cfRule type="duplicateValues" dxfId="1" priority="33"/>
  </conditionalFormatting>
  <conditionalFormatting sqref="K$1:K$1048576">
    <cfRule type="cellIs" dxfId="0" priority="19" operator="lessThan">
      <formula>3</formula>
    </cfRule>
    <cfRule type="cellIs" dxfId="0" priority="20" operator="lessThan">
      <formula>0</formula>
    </cfRule>
    <cfRule type="cellIs" dxfId="4" priority="29" operator="greaterThan">
      <formula>3</formula>
    </cfRule>
    <cfRule type="cellIs" dxfId="0" priority="30" operator="lessThan">
      <formula>4</formula>
    </cfRule>
    <cfRule type="cellIs" dxfId="0" priority="31" operator="lessThan">
      <formula>5</formula>
    </cfRule>
  </conditionalFormatting>
  <conditionalFormatting sqref="K6:K1000">
    <cfRule type="expression" dxfId="11" priority="1">
      <formula>K6&lt;0</formula>
    </cfRule>
    <cfRule type="expression" dxfId="12" priority="2">
      <formula>AND(K6&gt;=0,K6&lt;=7)</formula>
    </cfRule>
    <cfRule type="expression" dxfId="13" priority="3">
      <formula>K6&gt;7</formula>
    </cfRule>
  </conditionalFormatting>
  <conditionalFormatting sqref="K6:K1048576">
    <cfRule type="cellIs" dxfId="0" priority="21" operator="lessThan">
      <formula>5</formula>
    </cfRule>
    <cfRule type="containsBlanks" dxfId="2" priority="24">
      <formula>LEN(TRIM(K6))=0</formula>
    </cfRule>
  </conditionalFormatting>
  <conditionalFormatting sqref="L$1:L$1048576">
    <cfRule type="duplicateValues" dxfId="1" priority="27"/>
  </conditionalFormatting>
  <conditionalFormatting sqref="P$1:P$1048576">
    <cfRule type="containsBlanks" priority="8">
      <formula>LEN(TRIM(P1))=0</formula>
    </cfRule>
    <cfRule type="cellIs" dxfId="0" priority="9" operator="lessThan">
      <formula>4</formula>
    </cfRule>
    <cfRule type="cellIs" dxfId="4" priority="10" operator="greaterThan">
      <formula>4</formula>
    </cfRule>
  </conditionalFormatting>
  <conditionalFormatting sqref="R$1:R$1048576">
    <cfRule type="containsBlanks" dxfId="2" priority="22">
      <formula>LEN(TRIM(R1))=0</formula>
    </cfRule>
    <cfRule type="containsText" dxfId="3" priority="23" operator="between" text="-">
      <formula>NOT(ISERROR(SEARCH("-",R1)))</formula>
    </cfRule>
    <cfRule type="duplicateValues" dxfId="1" priority="50"/>
  </conditionalFormatting>
  <conditionalFormatting sqref="T$1:T$1048576">
    <cfRule type="cellIs" dxfId="0" priority="11" operator="lessThan">
      <formula>3</formula>
    </cfRule>
    <cfRule type="cellIs" dxfId="4" priority="12" operator="greaterThan">
      <formula>3</formula>
    </cfRule>
    <cfRule type="cellIs" dxfId="0" priority="26" operator="lessThan">
      <formula>5</formula>
    </cfRule>
  </conditionalFormatting>
  <conditionalFormatting sqref="T6:T1048576">
    <cfRule type="containsBlanks" dxfId="2" priority="25">
      <formula>LEN(TRIM(T6))=0</formula>
    </cfRule>
  </conditionalFormatting>
  <conditionalFormatting sqref="V1:V5">
    <cfRule type="cellIs" dxfId="0" priority="15" operator="lessThan">
      <formula>5</formula>
    </cfRule>
  </conditionalFormatting>
  <conditionalFormatting sqref="V$1:V$1048576">
    <cfRule type="cellIs" dxfId="0" priority="7" operator="lessThan">
      <formula>0</formula>
    </cfRule>
    <cfRule type="cellIs" dxfId="0" priority="13" operator="lessThan">
      <formula>3</formula>
    </cfRule>
    <cfRule type="cellIs" dxfId="6" priority="14" operator="greaterThan">
      <formula>2</formula>
    </cfRule>
    <cfRule type="containsBlanks" priority="43">
      <formula>LEN(TRIM(V1))=0</formula>
    </cfRule>
    <cfRule type="cellIs" dxfId="0" priority="44" operator="lessThan">
      <formula>5</formula>
    </cfRule>
    <cfRule type="cellIs" dxfId="0" priority="49" operator="lessThan">
      <formula>1</formula>
    </cfRule>
  </conditionalFormatting>
  <conditionalFormatting sqref="V6:V1048576">
    <cfRule type="containsBlanks" dxfId="2" priority="42">
      <formula>LEN(TRIM(V6))=0</formula>
    </cfRule>
    <cfRule type="cellIs" dxfId="0" priority="45" operator="lessThan">
      <formula>3</formula>
    </cfRule>
    <cfRule type="cellIs" dxfId="4" priority="46" operator="greaterThan">
      <formula>3</formula>
    </cfRule>
    <cfRule type="cellIs" dxfId="0" priority="47" operator="lessThan">
      <formula>5</formula>
    </cfRule>
  </conditionalFormatting>
  <conditionalFormatting sqref="W$1:W$1048576">
    <cfRule type="containsText" dxfId="7" priority="4" operator="between" text="NO">
      <formula>NOT(ISERROR(SEARCH("NO",W1)))</formula>
    </cfRule>
    <cfRule type="containsText" dxfId="8" priority="5" operator="between" text="yes">
      <formula>NOT(ISERROR(SEARCH("yes",W1)))</formula>
    </cfRule>
    <cfRule type="containsText" dxfId="9" priority="6" operator="between" text="SENT">
      <formula>NOT(ISERROR(SEARCH("SENT",W1)))</formula>
    </cfRule>
  </conditionalFormatting>
  <conditionalFormatting sqref="X$1:X$1048576">
    <cfRule type="duplicateValues" dxfId="1" priority="51"/>
  </conditionalFormatting>
  <conditionalFormatting sqref="L$1:M$1048576">
    <cfRule type="duplicateValues" dxfId="1" priority="41"/>
  </conditionalFormatting>
  <conditionalFormatting sqref="AC$1:AE$1048576">
    <cfRule type="cellIs" dxfId="0" priority="17" operator="lessThan">
      <formula>3</formula>
    </cfRule>
    <cfRule type="containsBlanks" dxfId="2" priority="18">
      <formula>LEN(TRIM(AC1))=0</formula>
    </cfRule>
  </conditionalFormatting>
  <conditionalFormatting sqref="AC6:AE1048576">
    <cfRule type="cellIs" dxfId="10" priority="16" operator="greaterThan">
      <formula>3</formula>
    </cfRule>
  </conditionalFormatting>
  <pageMargins left="0" right="0" top="0" bottom="0" header="0.3" footer="0.3"/>
  <pageSetup paperSize="9" scale="12" fitToHeight="0" orientation="landscape"/>
  <headerFooter differentOddEven="1">
    <oddHeader>&amp;L&amp;"Arial"&amp;1 &amp;K000000#</oddHeader>
    <oddFooter>&amp;L&amp;"Arial"&amp;10 &amp;K000000#Saudi Aramco: Company General Use&amp;CSaudi Aramco: Company General Use</oddFooter>
    <evenHeader>&amp;L&amp;"Arial"&amp;1 &amp;K000000#</evenHeader>
    <evenFooter>&amp;L&amp;"Arial"&amp;10 &amp;K000000#Saudi Aramco: Company General Use&amp;CSaudi Aramco: Company General Use</even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tabColor rgb="FF92D050"/>
  </sheetPr>
  <dimension ref="A1:AI4"/>
  <sheetViews>
    <sheetView showGridLines="0" zoomScale="80" zoomScaleNormal="80" workbookViewId="0">
      <pane ySplit="4" topLeftCell="A5" activePane="bottomLeft" state="frozen"/>
      <selection/>
      <selection pane="bottomLeft" activeCell="D19" sqref="D19"/>
    </sheetView>
  </sheetViews>
  <sheetFormatPr defaultColWidth="9" defaultRowHeight="14.5" outlineLevelRow="3"/>
  <cols>
    <col min="1" max="2" width="12" customWidth="1"/>
    <col min="3" max="4" width="28" customWidth="1"/>
    <col min="5" max="5" width="23" customWidth="1"/>
    <col min="6" max="6" width="12" customWidth="1"/>
    <col min="7" max="7" width="14" customWidth="1"/>
    <col min="8" max="8" width="22" style="158" customWidth="1"/>
    <col min="9" max="9" width="19" customWidth="1"/>
    <col min="10" max="10" width="26" customWidth="1"/>
    <col min="11" max="11" width="12" style="158" customWidth="1"/>
    <col min="12" max="14" width="28" style="158" customWidth="1"/>
    <col min="15" max="15" width="28" customWidth="1"/>
    <col min="16" max="16" width="28" style="158" customWidth="1"/>
    <col min="17" max="17" width="15" customWidth="1"/>
    <col min="18" max="19" width="14" customWidth="1"/>
    <col min="20" max="21" width="28" customWidth="1"/>
    <col min="22" max="22" width="28" style="158" customWidth="1"/>
    <col min="23" max="23" width="14" customWidth="1"/>
    <col min="24" max="25" width="28" customWidth="1"/>
    <col min="26" max="26" width="14" customWidth="1"/>
    <col min="27" max="27" width="16" customWidth="1"/>
    <col min="28" max="28" width="28" customWidth="1"/>
    <col min="29" max="29" width="24" customWidth="1"/>
    <col min="30" max="30" width="22" customWidth="1"/>
    <col min="31" max="31" width="12" customWidth="1"/>
    <col min="32" max="32" width="17" customWidth="1"/>
    <col min="33" max="33" width="15" customWidth="1"/>
    <col min="34" max="35" width="12" customWidth="1"/>
  </cols>
  <sheetData>
    <row r="1" ht="31" customHeight="1" spans="1:35">
      <c r="A1" s="159" t="s">
        <v>1</v>
      </c>
      <c r="B1" s="160" t="s">
        <v>2</v>
      </c>
      <c r="C1" s="160" t="s">
        <v>3</v>
      </c>
      <c r="D1" s="161" t="s">
        <v>335</v>
      </c>
      <c r="E1" s="162"/>
      <c r="F1" s="162"/>
      <c r="G1" s="162"/>
      <c r="H1" s="162"/>
      <c r="I1" s="162"/>
      <c r="J1" s="162"/>
      <c r="K1" s="162"/>
      <c r="L1" s="162"/>
      <c r="M1" s="162"/>
      <c r="N1" s="162"/>
      <c r="O1" s="163"/>
      <c r="P1" s="164"/>
      <c r="Q1" s="165"/>
      <c r="R1" s="165"/>
      <c r="S1" s="165"/>
      <c r="T1" s="166" t="s">
        <v>5</v>
      </c>
      <c r="U1" s="162"/>
      <c r="V1" s="162"/>
      <c r="W1" s="162"/>
      <c r="X1" s="162"/>
      <c r="Y1" s="162"/>
      <c r="Z1" s="162"/>
      <c r="AA1" s="162"/>
      <c r="AB1" s="166" t="s">
        <v>6</v>
      </c>
      <c r="AC1" s="167"/>
      <c r="AD1" s="167"/>
      <c r="AE1" s="167"/>
      <c r="AF1" s="167"/>
      <c r="AG1" s="167"/>
      <c r="AH1" s="168"/>
      <c r="AI1" s="169"/>
    </row>
    <row r="2" ht="80.15" customHeight="1" spans="1:35">
      <c r="A2" s="170"/>
      <c r="B2" s="170"/>
      <c r="C2" s="170"/>
      <c r="D2" s="160" t="s">
        <v>336</v>
      </c>
      <c r="E2" s="160" t="s">
        <v>250</v>
      </c>
      <c r="F2" s="160" t="s">
        <v>251</v>
      </c>
      <c r="G2" s="160" t="s">
        <v>252</v>
      </c>
      <c r="H2" s="160" t="s">
        <v>253</v>
      </c>
      <c r="I2" s="160" t="s">
        <v>255</v>
      </c>
      <c r="J2" s="160" t="s">
        <v>256</v>
      </c>
      <c r="K2" s="160" t="s">
        <v>257</v>
      </c>
      <c r="L2" s="160" t="s">
        <v>133</v>
      </c>
      <c r="M2" s="160" t="s">
        <v>12</v>
      </c>
      <c r="N2" s="160" t="s">
        <v>337</v>
      </c>
      <c r="O2" s="160" t="s">
        <v>338</v>
      </c>
      <c r="P2" s="160" t="s">
        <v>339</v>
      </c>
      <c r="Q2" s="171" t="s">
        <v>258</v>
      </c>
      <c r="R2" s="171" t="s">
        <v>18</v>
      </c>
      <c r="S2" s="171" t="s">
        <v>259</v>
      </c>
      <c r="T2" s="172" t="s">
        <v>260</v>
      </c>
      <c r="U2" s="172" t="s">
        <v>261</v>
      </c>
      <c r="V2" s="160" t="s">
        <v>262</v>
      </c>
      <c r="W2" s="172" t="s">
        <v>340</v>
      </c>
      <c r="X2" s="172" t="s">
        <v>341</v>
      </c>
      <c r="Y2" s="160" t="s">
        <v>342</v>
      </c>
      <c r="Z2" s="172" t="s">
        <v>343</v>
      </c>
      <c r="AA2" s="172" t="s">
        <v>34</v>
      </c>
      <c r="AB2" s="172" t="s">
        <v>35</v>
      </c>
      <c r="AC2" s="172" t="s">
        <v>36</v>
      </c>
      <c r="AD2" s="172" t="s">
        <v>265</v>
      </c>
      <c r="AE2" s="173"/>
      <c r="AF2" s="174" t="s">
        <v>344</v>
      </c>
      <c r="AG2" s="174" t="s">
        <v>345</v>
      </c>
      <c r="AH2" s="172" t="s">
        <v>139</v>
      </c>
      <c r="AI2" s="175"/>
    </row>
    <row r="3" spans="1:35">
      <c r="A3" s="177"/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  <c r="X3" s="177"/>
      <c r="Y3" s="177"/>
      <c r="Z3" s="177"/>
      <c r="AA3" s="177"/>
      <c r="AB3" s="177"/>
      <c r="AC3" s="177"/>
      <c r="AD3" s="177"/>
      <c r="AE3" s="177"/>
      <c r="AF3" s="177"/>
      <c r="AG3" s="177"/>
      <c r="AH3" s="177"/>
      <c r="AI3" s="177"/>
    </row>
    <row r="4" spans="1:35">
      <c r="A4" s="178"/>
      <c r="B4" s="178"/>
      <c r="C4" s="178"/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78"/>
      <c r="V4" s="178"/>
      <c r="W4" s="178"/>
      <c r="X4" s="178"/>
      <c r="Y4" s="178"/>
      <c r="Z4" s="178"/>
      <c r="AA4" s="178"/>
      <c r="AB4" s="178"/>
      <c r="AC4" s="178"/>
      <c r="AD4" s="178"/>
      <c r="AE4" s="178"/>
      <c r="AF4" s="178"/>
      <c r="AG4" s="178"/>
      <c r="AH4" s="178"/>
      <c r="AI4" s="178"/>
    </row>
  </sheetData>
  <autoFilter xmlns:etc="http://www.wps.cn/officeDocument/2017/etCustomData" ref="A2:AH2" etc:filterBottomFollowUsedRange="0">
    <extLst/>
  </autoFilter>
  <mergeCells count="6">
    <mergeCell ref="D1:O1"/>
    <mergeCell ref="T1:AA1"/>
    <mergeCell ref="AB1:AH1"/>
    <mergeCell ref="A1:A2"/>
    <mergeCell ref="B1:B2"/>
    <mergeCell ref="C1:C2"/>
  </mergeCells>
  <conditionalFormatting sqref="V2">
    <cfRule type="containsBlanks" dxfId="2" priority="412">
      <formula>LEN(TRIM(V2))=0</formula>
    </cfRule>
    <cfRule type="cellIs" dxfId="19" priority="413" operator="lessThan">
      <formula>3</formula>
    </cfRule>
    <cfRule type="cellIs" dxfId="4" priority="414" operator="greaterThan">
      <formula>3</formula>
    </cfRule>
  </conditionalFormatting>
  <conditionalFormatting sqref="Y2">
    <cfRule type="containsBlanks" dxfId="2" priority="415">
      <formula>LEN(TRIM(Y2))=0</formula>
    </cfRule>
    <cfRule type="cellIs" dxfId="19" priority="416" operator="lessThan">
      <formula>3</formula>
    </cfRule>
    <cfRule type="cellIs" dxfId="4" priority="417" operator="greaterThan">
      <formula>3</formula>
    </cfRule>
  </conditionalFormatting>
  <conditionalFormatting sqref="E$1:E$1048576">
    <cfRule type="duplicateValues" dxfId="1" priority="368"/>
  </conditionalFormatting>
  <conditionalFormatting sqref="H1:H2">
    <cfRule type="containsBlanks" dxfId="2" priority="418">
      <formula>LEN(TRIM(H1))=0</formula>
    </cfRule>
    <cfRule type="cellIs" dxfId="4" priority="421" operator="greaterThan">
      <formula>3</formula>
    </cfRule>
    <cfRule type="cellIs" dxfId="0" priority="422" operator="lessThan">
      <formula>3</formula>
    </cfRule>
  </conditionalFormatting>
  <conditionalFormatting sqref="J1:J2">
    <cfRule type="containsBlanks" dxfId="2" priority="406">
      <formula>LEN(TRIM(J1))=0</formula>
    </cfRule>
    <cfRule type="cellIs" dxfId="19" priority="425" operator="lessThan">
      <formula>3</formula>
    </cfRule>
    <cfRule type="cellIs" dxfId="4" priority="426" operator="greaterThan">
      <formula>3</formula>
    </cfRule>
  </conditionalFormatting>
  <conditionalFormatting sqref="K5:K999">
    <cfRule type="expression" dxfId="11" priority="31">
      <formula>K5&lt;0</formula>
    </cfRule>
    <cfRule type="expression" dxfId="12" priority="32">
      <formula>AND(K5&gt;=0,K5&lt;=7)</formula>
    </cfRule>
    <cfRule type="expression" dxfId="13" priority="33">
      <formula>K5&gt;7</formula>
    </cfRule>
  </conditionalFormatting>
  <conditionalFormatting sqref="Q1:Q2">
    <cfRule type="duplicateValues" dxfId="1" priority="420"/>
  </conditionalFormatting>
  <conditionalFormatting sqref="V$1:V$1048576">
    <cfRule type="containsBlanks" dxfId="2" priority="399">
      <formula>LEN(TRIM(V1))=0</formula>
    </cfRule>
    <cfRule type="cellIs" dxfId="0" priority="400" operator="lessThan">
      <formula>5</formula>
    </cfRule>
    <cfRule type="containsBlanks" dxfId="2" priority="401">
      <formula>LEN(TRIM(V1))=0</formula>
    </cfRule>
    <cfRule type="cellIs" dxfId="4" priority="402" operator="greaterThan">
      <formula>5</formula>
    </cfRule>
  </conditionalFormatting>
  <conditionalFormatting sqref="Z$1:Z$1048576">
    <cfRule type="cellIs" dxfId="20" priority="387" operator="equal">
      <formula>"SENT"</formula>
    </cfRule>
    <cfRule type="cellIs" dxfId="19" priority="388" operator="equal">
      <formula>"NO"</formula>
    </cfRule>
    <cfRule type="cellIs" dxfId="4" priority="389" operator="equal">
      <formula>"YES"</formula>
    </cfRule>
  </conditionalFormatting>
  <conditionalFormatting sqref="AA1:AA2">
    <cfRule type="duplicateValues" dxfId="1" priority="419"/>
  </conditionalFormatting>
  <conditionalFormatting sqref="AE$1:AE$1048576">
    <cfRule type="cellIs" dxfId="4" priority="366" operator="greaterThan">
      <formula>4</formula>
    </cfRule>
    <cfRule type="cellIs" dxfId="0" priority="367" operator="lessThan">
      <formula>3</formula>
    </cfRule>
    <cfRule type="cellIs" dxfId="4" priority="391" operator="greaterThan">
      <formula>3</formula>
    </cfRule>
    <cfRule type="containsBlanks" dxfId="2" priority="392">
      <formula>LEN(TRIM(AE1))=0</formula>
    </cfRule>
    <cfRule type="cellIs" dxfId="0" priority="395" operator="lessThan">
      <formula>3</formula>
    </cfRule>
  </conditionalFormatting>
  <conditionalFormatting sqref="H$1:H$1048576 P$1:P$1048576 Y$1:Y$1048576">
    <cfRule type="containsBlanks" dxfId="2" priority="409">
      <formula>LEN(TRIM(H1))=0</formula>
    </cfRule>
    <cfRule type="cellIs" dxfId="0" priority="410" operator="lessThan">
      <formula>5</formula>
    </cfRule>
    <cfRule type="cellIs" dxfId="4" priority="411" operator="greaterThan">
      <formula>5</formula>
    </cfRule>
  </conditionalFormatting>
  <conditionalFormatting sqref="H3:H4 J3:J4 P3:P4 V3:V4 Y3:Y4">
    <cfRule type="cellIs" dxfId="14" priority="34" operator="lessThan">
      <formula>0</formula>
    </cfRule>
    <cfRule type="cellIs" dxfId="15" priority="35" operator="between">
      <formula>0</formula>
      <formula>7</formula>
    </cfRule>
  </conditionalFormatting>
  <pageMargins left="0.7" right="0.7" top="0.75" bottom="0.75" header="0.3" footer="0.3"/>
  <pageSetup paperSize="1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>
    <tabColor rgb="FFFFC000"/>
  </sheetPr>
  <dimension ref="A1:AI5"/>
  <sheetViews>
    <sheetView showGridLines="0" zoomScale="80" zoomScaleNormal="80" workbookViewId="0">
      <pane ySplit="5" topLeftCell="A6" activePane="bottomLeft" state="frozen"/>
      <selection/>
      <selection pane="bottomLeft" activeCell="I42" sqref="I42"/>
    </sheetView>
  </sheetViews>
  <sheetFormatPr defaultColWidth="9" defaultRowHeight="14.5" outlineLevelRow="4"/>
  <cols>
    <col min="1" max="2" width="12" customWidth="1"/>
    <col min="3" max="4" width="28" customWidth="1"/>
    <col min="5" max="5" width="23" customWidth="1"/>
    <col min="6" max="6" width="12" customWidth="1"/>
    <col min="7" max="7" width="14" customWidth="1"/>
    <col min="8" max="8" width="22" style="158" customWidth="1"/>
    <col min="9" max="9" width="19" customWidth="1"/>
    <col min="10" max="10" width="26" customWidth="1"/>
    <col min="11" max="11" width="12" style="158" customWidth="1"/>
    <col min="12" max="14" width="28" style="158" customWidth="1"/>
    <col min="15" max="15" width="28" customWidth="1"/>
    <col min="16" max="16" width="28" style="158" customWidth="1"/>
    <col min="17" max="17" width="15" customWidth="1"/>
    <col min="18" max="19" width="14" customWidth="1"/>
    <col min="20" max="21" width="28" customWidth="1"/>
    <col min="22" max="22" width="28" style="158" customWidth="1"/>
    <col min="23" max="23" width="14" customWidth="1"/>
    <col min="24" max="25" width="28" customWidth="1"/>
    <col min="26" max="26" width="14" customWidth="1"/>
    <col min="27" max="27" width="16" customWidth="1"/>
    <col min="28" max="28" width="28" customWidth="1"/>
    <col min="29" max="29" width="24" customWidth="1"/>
    <col min="30" max="30" width="22" customWidth="1"/>
    <col min="31" max="31" width="12" customWidth="1"/>
    <col min="32" max="32" width="17" customWidth="1"/>
    <col min="33" max="33" width="15" customWidth="1"/>
    <col min="34" max="35" width="12" customWidth="1"/>
  </cols>
  <sheetData>
    <row r="1" ht="31" customHeight="1" spans="1:35">
      <c r="A1" s="159" t="s">
        <v>1</v>
      </c>
      <c r="B1" s="160" t="s">
        <v>2</v>
      </c>
      <c r="C1" s="160" t="s">
        <v>3</v>
      </c>
      <c r="D1" s="161" t="s">
        <v>335</v>
      </c>
      <c r="E1" s="162"/>
      <c r="F1" s="162"/>
      <c r="G1" s="162"/>
      <c r="H1" s="162"/>
      <c r="I1" s="162"/>
      <c r="J1" s="162"/>
      <c r="K1" s="162"/>
      <c r="L1" s="162"/>
      <c r="M1" s="162"/>
      <c r="N1" s="162"/>
      <c r="O1" s="163"/>
      <c r="P1" s="164"/>
      <c r="Q1" s="165"/>
      <c r="R1" s="165"/>
      <c r="S1" s="165"/>
      <c r="T1" s="166" t="s">
        <v>5</v>
      </c>
      <c r="U1" s="162"/>
      <c r="V1" s="162"/>
      <c r="W1" s="162"/>
      <c r="X1" s="162"/>
      <c r="Y1" s="162"/>
      <c r="Z1" s="162"/>
      <c r="AA1" s="162"/>
      <c r="AB1" s="166" t="s">
        <v>6</v>
      </c>
      <c r="AC1" s="167"/>
      <c r="AD1" s="167"/>
      <c r="AE1" s="167"/>
      <c r="AF1" s="167"/>
      <c r="AG1" s="167"/>
      <c r="AH1" s="168"/>
      <c r="AI1" s="169"/>
    </row>
    <row r="2" ht="80.15" customHeight="1" spans="1:35">
      <c r="A2" s="170"/>
      <c r="B2" s="170"/>
      <c r="C2" s="170"/>
      <c r="D2" s="160" t="s">
        <v>336</v>
      </c>
      <c r="E2" s="160" t="s">
        <v>250</v>
      </c>
      <c r="F2" s="160" t="s">
        <v>251</v>
      </c>
      <c r="G2" s="160" t="s">
        <v>252</v>
      </c>
      <c r="H2" s="160" t="s">
        <v>253</v>
      </c>
      <c r="I2" s="160" t="s">
        <v>255</v>
      </c>
      <c r="J2" s="160" t="s">
        <v>256</v>
      </c>
      <c r="K2" s="160" t="s">
        <v>257</v>
      </c>
      <c r="L2" s="160" t="s">
        <v>133</v>
      </c>
      <c r="M2" s="160" t="s">
        <v>12</v>
      </c>
      <c r="N2" s="160" t="s">
        <v>337</v>
      </c>
      <c r="O2" s="160" t="s">
        <v>338</v>
      </c>
      <c r="P2" s="160" t="s">
        <v>339</v>
      </c>
      <c r="Q2" s="171" t="s">
        <v>258</v>
      </c>
      <c r="R2" s="171" t="s">
        <v>18</v>
      </c>
      <c r="S2" s="171" t="s">
        <v>259</v>
      </c>
      <c r="T2" s="172" t="s">
        <v>260</v>
      </c>
      <c r="U2" s="172" t="s">
        <v>261</v>
      </c>
      <c r="V2" s="160" t="s">
        <v>262</v>
      </c>
      <c r="W2" s="172" t="s">
        <v>340</v>
      </c>
      <c r="X2" s="172" t="s">
        <v>341</v>
      </c>
      <c r="Y2" s="160" t="s">
        <v>342</v>
      </c>
      <c r="Z2" s="172" t="s">
        <v>343</v>
      </c>
      <c r="AA2" s="172" t="s">
        <v>34</v>
      </c>
      <c r="AB2" s="172" t="s">
        <v>35</v>
      </c>
      <c r="AC2" s="172" t="s">
        <v>36</v>
      </c>
      <c r="AD2" s="172" t="s">
        <v>265</v>
      </c>
      <c r="AE2" s="173"/>
      <c r="AF2" s="174" t="s">
        <v>344</v>
      </c>
      <c r="AG2" s="174" t="s">
        <v>345</v>
      </c>
      <c r="AH2" s="172" t="s">
        <v>139</v>
      </c>
      <c r="AI2" s="175"/>
    </row>
    <row r="3" spans="1:35">
      <c r="A3" s="176"/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</row>
    <row r="4" spans="1:35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</row>
    <row r="5" spans="1:35">
      <c r="A5" s="178"/>
      <c r="B5" s="178"/>
      <c r="C5" s="178"/>
      <c r="D5" s="178"/>
      <c r="E5" s="178"/>
      <c r="F5" s="178"/>
      <c r="G5" s="178"/>
      <c r="H5" s="178"/>
      <c r="I5" s="178"/>
      <c r="J5" s="178"/>
      <c r="K5" s="178"/>
      <c r="L5" s="178"/>
      <c r="M5" s="178"/>
      <c r="N5" s="178"/>
      <c r="O5" s="178"/>
      <c r="P5" s="178"/>
      <c r="Q5" s="178"/>
      <c r="R5" s="178"/>
      <c r="S5" s="178"/>
      <c r="T5" s="178"/>
      <c r="U5" s="178"/>
      <c r="V5" s="178"/>
      <c r="W5" s="178"/>
      <c r="X5" s="178"/>
      <c r="Y5" s="178"/>
      <c r="Z5" s="178"/>
      <c r="AA5" s="178"/>
      <c r="AB5" s="178"/>
      <c r="AC5" s="178"/>
      <c r="AD5" s="178"/>
      <c r="AE5" s="178"/>
      <c r="AF5" s="178"/>
      <c r="AG5" s="178"/>
      <c r="AH5" s="178"/>
      <c r="AI5" s="178"/>
    </row>
  </sheetData>
  <autoFilter xmlns:etc="http://www.wps.cn/officeDocument/2017/etCustomData" ref="A2:AH2" etc:filterBottomFollowUsedRange="0">
    <extLst/>
  </autoFilter>
  <mergeCells count="6">
    <mergeCell ref="D1:O1"/>
    <mergeCell ref="T1:AA1"/>
    <mergeCell ref="AB1:AH1"/>
    <mergeCell ref="A1:A2"/>
    <mergeCell ref="B1:B2"/>
    <mergeCell ref="C1:C2"/>
  </mergeCells>
  <conditionalFormatting sqref="V2">
    <cfRule type="containsBlanks" dxfId="2" priority="31">
      <formula>LEN(TRIM(V2))=0</formula>
    </cfRule>
    <cfRule type="cellIs" dxfId="19" priority="32" operator="lessThan">
      <formula>3</formula>
    </cfRule>
    <cfRule type="cellIs" dxfId="4" priority="33" operator="greaterThan">
      <formula>3</formula>
    </cfRule>
  </conditionalFormatting>
  <conditionalFormatting sqref="Y2">
    <cfRule type="containsBlanks" dxfId="2" priority="34">
      <formula>LEN(TRIM(Y2))=0</formula>
    </cfRule>
    <cfRule type="cellIs" dxfId="19" priority="35" operator="lessThan">
      <formula>3</formula>
    </cfRule>
    <cfRule type="cellIs" dxfId="4" priority="36" operator="greaterThan">
      <formula>3</formula>
    </cfRule>
  </conditionalFormatting>
  <conditionalFormatting sqref="E$1:E$1048576">
    <cfRule type="duplicateValues" dxfId="1" priority="16"/>
  </conditionalFormatting>
  <conditionalFormatting sqref="H1:H2">
    <cfRule type="containsBlanks" dxfId="2" priority="37">
      <formula>LEN(TRIM(H1))=0</formula>
    </cfRule>
    <cfRule type="cellIs" dxfId="4" priority="40" operator="greaterThan">
      <formula>3</formula>
    </cfRule>
    <cfRule type="cellIs" dxfId="0" priority="41" operator="lessThan">
      <formula>3</formula>
    </cfRule>
  </conditionalFormatting>
  <conditionalFormatting sqref="H3:H5">
    <cfRule type="cellIs" dxfId="14" priority="4" operator="lessThan">
      <formula>0</formula>
    </cfRule>
    <cfRule type="cellIs" dxfId="15" priority="5" operator="between">
      <formula>0</formula>
      <formula>7</formula>
    </cfRule>
  </conditionalFormatting>
  <conditionalFormatting sqref="J1:J2">
    <cfRule type="containsBlanks" dxfId="2" priority="27">
      <formula>LEN(TRIM(J1))=0</formula>
    </cfRule>
    <cfRule type="cellIs" dxfId="19" priority="42" operator="lessThan">
      <formula>3</formula>
    </cfRule>
    <cfRule type="cellIs" dxfId="4" priority="43" operator="greaterThan">
      <formula>3</formula>
    </cfRule>
  </conditionalFormatting>
  <conditionalFormatting sqref="J3:J5">
    <cfRule type="cellIs" dxfId="14" priority="6" operator="lessThan">
      <formula>0</formula>
    </cfRule>
    <cfRule type="cellIs" dxfId="15" priority="7" operator="between">
      <formula>0</formula>
      <formula>7</formula>
    </cfRule>
  </conditionalFormatting>
  <conditionalFormatting sqref="K6:K1000">
    <cfRule type="expression" dxfId="11" priority="1">
      <formula>K6&lt;0</formula>
    </cfRule>
    <cfRule type="expression" dxfId="12" priority="2">
      <formula>AND(K6&gt;=0,K6&lt;=7)</formula>
    </cfRule>
    <cfRule type="expression" dxfId="13" priority="3">
      <formula>K6&gt;7</formula>
    </cfRule>
  </conditionalFormatting>
  <conditionalFormatting sqref="P3:P5">
    <cfRule type="cellIs" dxfId="14" priority="8" operator="lessThan">
      <formula>0</formula>
    </cfRule>
    <cfRule type="cellIs" dxfId="15" priority="9" operator="between">
      <formula>0</formula>
      <formula>7</formula>
    </cfRule>
  </conditionalFormatting>
  <conditionalFormatting sqref="Q1:Q2">
    <cfRule type="duplicateValues" dxfId="1" priority="39"/>
  </conditionalFormatting>
  <conditionalFormatting sqref="V$1:V$1048576">
    <cfRule type="containsBlanks" dxfId="2" priority="23">
      <formula>LEN(TRIM(V1))=0</formula>
    </cfRule>
    <cfRule type="cellIs" dxfId="0" priority="24" operator="lessThan">
      <formula>5</formula>
    </cfRule>
    <cfRule type="containsBlanks" dxfId="2" priority="25">
      <formula>LEN(TRIM(V1))=0</formula>
    </cfRule>
    <cfRule type="cellIs" dxfId="4" priority="26" operator="greaterThan">
      <formula>5</formula>
    </cfRule>
  </conditionalFormatting>
  <conditionalFormatting sqref="V3:V5">
    <cfRule type="cellIs" dxfId="14" priority="10" operator="lessThan">
      <formula>0</formula>
    </cfRule>
    <cfRule type="cellIs" dxfId="15" priority="11" operator="between">
      <formula>0</formula>
      <formula>7</formula>
    </cfRule>
  </conditionalFormatting>
  <conditionalFormatting sqref="Y3:Y5">
    <cfRule type="cellIs" dxfId="14" priority="12" operator="lessThan">
      <formula>0</formula>
    </cfRule>
    <cfRule type="cellIs" dxfId="15" priority="13" operator="between">
      <formula>0</formula>
      <formula>7</formula>
    </cfRule>
  </conditionalFormatting>
  <conditionalFormatting sqref="Z$1:Z$1048576">
    <cfRule type="cellIs" dxfId="20" priority="17" operator="equal">
      <formula>"SENT"</formula>
    </cfRule>
    <cfRule type="cellIs" dxfId="19" priority="18" operator="equal">
      <formula>"NO"</formula>
    </cfRule>
    <cfRule type="cellIs" dxfId="4" priority="19" operator="equal">
      <formula>"YES"</formula>
    </cfRule>
  </conditionalFormatting>
  <conditionalFormatting sqref="AA1:AA2">
    <cfRule type="duplicateValues" dxfId="1" priority="38"/>
  </conditionalFormatting>
  <conditionalFormatting sqref="AE$1:AE$1048576">
    <cfRule type="cellIs" dxfId="4" priority="14" operator="greaterThan">
      <formula>4</formula>
    </cfRule>
    <cfRule type="cellIs" dxfId="0" priority="15" operator="lessThan">
      <formula>3</formula>
    </cfRule>
    <cfRule type="cellIs" dxfId="4" priority="20" operator="greaterThan">
      <formula>3</formula>
    </cfRule>
    <cfRule type="containsBlanks" dxfId="2" priority="21">
      <formula>LEN(TRIM(AE1))=0</formula>
    </cfRule>
    <cfRule type="cellIs" dxfId="0" priority="22" operator="lessThan">
      <formula>3</formula>
    </cfRule>
  </conditionalFormatting>
  <conditionalFormatting sqref="H$1:H$1048576 P$1:P$1048576 Y$1:Y$1048576">
    <cfRule type="containsBlanks" dxfId="2" priority="28">
      <formula>LEN(TRIM(H1))=0</formula>
    </cfRule>
    <cfRule type="cellIs" dxfId="0" priority="29" operator="lessThan">
      <formula>5</formula>
    </cfRule>
    <cfRule type="cellIs" dxfId="4" priority="30" operator="greaterThan">
      <formula>5</formula>
    </cfRule>
  </conditionalFormatting>
  <pageMargins left="0.7" right="0.7" top="0.75" bottom="0.75" header="0.3" footer="0.3"/>
  <pageSetup paperSize="1" orientation="portrait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18"/>
  <sheetViews>
    <sheetView workbookViewId="0">
      <selection activeCell="N3" sqref="N3"/>
    </sheetView>
  </sheetViews>
  <sheetFormatPr defaultColWidth="8.72727272727273" defaultRowHeight="14" outlineLevelCol="7"/>
  <cols>
    <col min="1" max="1" width="8.72727272727273" style="151" customWidth="1"/>
    <col min="2" max="3" width="24" style="147" customWidth="1"/>
    <col min="4" max="4" width="19.6363636363636" style="147" customWidth="1"/>
    <col min="5" max="5" width="26.1818181818182" style="147" customWidth="1"/>
    <col min="6" max="6" width="17.4545454545455" style="147" customWidth="1"/>
    <col min="7" max="7" width="15.2727272727273" style="147" customWidth="1"/>
    <col min="8" max="8" width="30.5454545454545" style="147" customWidth="1"/>
    <col min="9" max="16384" width="8.72727272727273" style="147"/>
  </cols>
  <sheetData>
    <row r="1" ht="20" customHeight="1" spans="1:8">
      <c r="A1" s="152" t="s">
        <v>346</v>
      </c>
      <c r="B1" s="152"/>
      <c r="C1" s="152"/>
      <c r="D1" s="152"/>
      <c r="E1" s="152"/>
      <c r="F1" s="152"/>
      <c r="G1" s="152"/>
      <c r="H1" s="152"/>
    </row>
    <row r="2" spans="1:8">
      <c r="A2" s="153" t="s">
        <v>347</v>
      </c>
      <c r="B2" s="154" t="s">
        <v>348</v>
      </c>
      <c r="C2" s="154" t="s">
        <v>349</v>
      </c>
      <c r="D2" s="154" t="s">
        <v>350</v>
      </c>
      <c r="E2" s="154"/>
      <c r="F2" s="154"/>
      <c r="G2" s="154"/>
      <c r="H2" s="154"/>
    </row>
    <row r="4" ht="28" spans="1:8">
      <c r="A4" s="155" t="s">
        <v>351</v>
      </c>
      <c r="B4" s="155" t="s">
        <v>352</v>
      </c>
      <c r="C4" s="155" t="s">
        <v>353</v>
      </c>
      <c r="D4" s="155" t="s">
        <v>354</v>
      </c>
      <c r="E4" s="155" t="s">
        <v>355</v>
      </c>
      <c r="F4" s="155" t="s">
        <v>356</v>
      </c>
      <c r="G4" s="155" t="s">
        <v>357</v>
      </c>
      <c r="H4" s="155" t="s">
        <v>139</v>
      </c>
    </row>
    <row r="5" ht="63.4" customHeight="1" spans="1:8">
      <c r="A5" s="156">
        <v>1</v>
      </c>
      <c r="B5" s="157" t="s">
        <v>55</v>
      </c>
      <c r="C5" s="157" t="s">
        <v>55</v>
      </c>
      <c r="D5" s="157"/>
      <c r="E5" s="157" t="s">
        <v>358</v>
      </c>
      <c r="F5" s="157" t="s">
        <v>359</v>
      </c>
      <c r="G5" s="157" t="s">
        <v>360</v>
      </c>
      <c r="H5" s="157"/>
    </row>
    <row r="6" ht="63.4" customHeight="1" spans="1:8">
      <c r="A6" s="156">
        <v>2</v>
      </c>
      <c r="B6" s="157" t="s">
        <v>64</v>
      </c>
      <c r="C6" s="157" t="s">
        <v>64</v>
      </c>
      <c r="D6" s="157"/>
      <c r="E6" s="157" t="s">
        <v>361</v>
      </c>
      <c r="F6" s="157" t="s">
        <v>359</v>
      </c>
      <c r="G6" s="157" t="s">
        <v>360</v>
      </c>
      <c r="H6" s="157"/>
    </row>
    <row r="7" ht="63.4" customHeight="1" spans="1:8">
      <c r="A7" s="156">
        <v>3</v>
      </c>
      <c r="B7" s="157" t="s">
        <v>72</v>
      </c>
      <c r="C7" s="157" t="s">
        <v>72</v>
      </c>
      <c r="D7" s="157"/>
      <c r="E7" s="157" t="s">
        <v>362</v>
      </c>
      <c r="F7" s="157" t="s">
        <v>359</v>
      </c>
      <c r="G7" s="157" t="s">
        <v>360</v>
      </c>
      <c r="H7" s="157"/>
    </row>
    <row r="8" ht="63.4" customHeight="1" spans="1:8">
      <c r="A8" s="156">
        <v>4</v>
      </c>
      <c r="B8" s="157" t="s">
        <v>81</v>
      </c>
      <c r="C8" s="157" t="s">
        <v>81</v>
      </c>
      <c r="D8" s="157"/>
      <c r="E8" s="157" t="s">
        <v>363</v>
      </c>
      <c r="F8" s="157" t="s">
        <v>359</v>
      </c>
      <c r="G8" s="157" t="s">
        <v>360</v>
      </c>
      <c r="H8" s="157"/>
    </row>
    <row r="9" ht="63.4" customHeight="1" spans="1:8">
      <c r="A9" s="156">
        <v>5</v>
      </c>
      <c r="B9" s="157" t="s">
        <v>364</v>
      </c>
      <c r="C9" s="157" t="s">
        <v>364</v>
      </c>
      <c r="D9" s="157"/>
      <c r="E9" s="157" t="s">
        <v>365</v>
      </c>
      <c r="F9" s="157" t="s">
        <v>359</v>
      </c>
      <c r="G9" s="157" t="s">
        <v>360</v>
      </c>
      <c r="H9" s="157"/>
    </row>
    <row r="10" ht="63.4" customHeight="1" spans="1:8">
      <c r="A10" s="156">
        <v>6</v>
      </c>
      <c r="B10" s="157" t="s">
        <v>366</v>
      </c>
      <c r="C10" s="157" t="s">
        <v>366</v>
      </c>
      <c r="D10" s="157"/>
      <c r="E10" s="157" t="s">
        <v>367</v>
      </c>
      <c r="F10" s="157" t="s">
        <v>359</v>
      </c>
      <c r="G10" s="157" t="s">
        <v>360</v>
      </c>
      <c r="H10" s="157"/>
    </row>
    <row r="11" ht="63.4" customHeight="1" spans="1:8">
      <c r="A11" s="156">
        <v>7</v>
      </c>
      <c r="B11" s="157" t="s">
        <v>87</v>
      </c>
      <c r="C11" s="157" t="s">
        <v>87</v>
      </c>
      <c r="D11" s="157"/>
      <c r="E11" s="157" t="s">
        <v>368</v>
      </c>
      <c r="F11" s="157" t="s">
        <v>359</v>
      </c>
      <c r="G11" s="157" t="s">
        <v>360</v>
      </c>
      <c r="H11" s="157"/>
    </row>
    <row r="12" ht="63.4" customHeight="1" spans="1:8">
      <c r="A12" s="156">
        <v>8</v>
      </c>
      <c r="B12" s="157" t="s">
        <v>369</v>
      </c>
      <c r="C12" s="157" t="s">
        <v>369</v>
      </c>
      <c r="D12" s="157"/>
      <c r="E12" s="157" t="s">
        <v>370</v>
      </c>
      <c r="F12" s="157" t="s">
        <v>359</v>
      </c>
      <c r="G12" s="157" t="s">
        <v>360</v>
      </c>
      <c r="H12" s="157"/>
    </row>
    <row r="13" ht="63.4" customHeight="1" spans="1:8">
      <c r="A13" s="156">
        <v>9</v>
      </c>
      <c r="B13" s="157" t="s">
        <v>279</v>
      </c>
      <c r="C13" s="157" t="s">
        <v>279</v>
      </c>
      <c r="D13" s="157"/>
      <c r="E13" s="157" t="s">
        <v>371</v>
      </c>
      <c r="F13" s="157" t="s">
        <v>359</v>
      </c>
      <c r="G13" s="157" t="s">
        <v>360</v>
      </c>
      <c r="H13" s="157"/>
    </row>
    <row r="14" ht="63.4" customHeight="1" spans="1:8">
      <c r="A14" s="156">
        <v>10</v>
      </c>
      <c r="B14" s="157" t="s">
        <v>111</v>
      </c>
      <c r="C14" s="157" t="s">
        <v>111</v>
      </c>
      <c r="D14" s="157"/>
      <c r="E14" s="157" t="s">
        <v>372</v>
      </c>
      <c r="F14" s="157"/>
      <c r="G14" s="157" t="s">
        <v>360</v>
      </c>
      <c r="H14" s="157"/>
    </row>
    <row r="15" ht="63.4" customHeight="1" spans="1:8">
      <c r="A15" s="156">
        <v>12</v>
      </c>
      <c r="B15" s="157" t="s">
        <v>102</v>
      </c>
      <c r="C15" s="157" t="s">
        <v>102</v>
      </c>
      <c r="D15" s="157"/>
      <c r="E15" s="157" t="s">
        <v>373</v>
      </c>
      <c r="F15" s="157" t="s">
        <v>359</v>
      </c>
      <c r="G15" s="157" t="s">
        <v>360</v>
      </c>
      <c r="H15" s="157"/>
    </row>
    <row r="16" ht="63.4" customHeight="1" spans="1:8">
      <c r="A16" s="156">
        <v>13</v>
      </c>
      <c r="B16" s="157" t="s">
        <v>123</v>
      </c>
      <c r="C16" s="157" t="s">
        <v>123</v>
      </c>
      <c r="D16" s="157"/>
      <c r="E16" s="157" t="s">
        <v>374</v>
      </c>
      <c r="F16" s="157" t="s">
        <v>359</v>
      </c>
      <c r="G16" s="157" t="s">
        <v>360</v>
      </c>
      <c r="H16" s="157"/>
    </row>
    <row r="17" ht="63.4" customHeight="1" spans="1:8">
      <c r="A17" s="156">
        <v>14</v>
      </c>
      <c r="B17" s="157" t="s">
        <v>117</v>
      </c>
      <c r="C17" s="157" t="s">
        <v>117</v>
      </c>
      <c r="D17" s="157"/>
      <c r="E17" s="157" t="s">
        <v>375</v>
      </c>
      <c r="F17" s="157" t="s">
        <v>359</v>
      </c>
      <c r="G17" s="157" t="s">
        <v>360</v>
      </c>
      <c r="H17" s="157"/>
    </row>
    <row r="18" ht="63.4" customHeight="1" spans="1:8">
      <c r="A18" s="156">
        <v>15</v>
      </c>
      <c r="B18" s="157" t="s">
        <v>376</v>
      </c>
      <c r="C18" s="157" t="s">
        <v>376</v>
      </c>
      <c r="D18" s="157"/>
      <c r="E18" s="157" t="s">
        <v>377</v>
      </c>
      <c r="F18" s="157" t="s">
        <v>359</v>
      </c>
      <c r="G18" s="157" t="s">
        <v>360</v>
      </c>
      <c r="H18" s="157"/>
    </row>
  </sheetData>
  <sheetProtection formatCells="0" formatColumns="0" formatRows="0" insertRows="0" insertColumns="0" insertHyperlinks="0" deleteColumns="0" deleteRows="0"/>
  <mergeCells count="1">
    <mergeCell ref="A1:H1"/>
  </mergeCells>
  <conditionalFormatting sqref="F5:F18">
    <cfRule type="expression" dxfId="21" priority="2">
      <formula>$F5="Duplicate"</formula>
    </cfRule>
  </conditionalFormatting>
  <conditionalFormatting sqref="G$1:G$1048576">
    <cfRule type="cellIs" dxfId="4" priority="1" operator="equal">
      <formula>"ACTIVE"</formula>
    </cfRule>
  </conditionalFormatting>
  <conditionalFormatting sqref="G5:G18">
    <cfRule type="expression" dxfId="22" priority="3">
      <formula>$G5="Reprint Required"</formula>
    </cfRule>
  </conditionalFormatting>
  <dataValidations count="1">
    <dataValidation type="list" sqref="G5:G18">
      <formula1>"Active,Archived,Damaged QR,Reprint Required"</formula1>
    </dataValidation>
  </dataValidations>
  <pageMargins left="0.7" right="0.7" top="0.75" bottom="0.75" header="0.3" footer="0.3"/>
  <headerFooter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D49"/>
  <sheetViews>
    <sheetView topLeftCell="A38" workbookViewId="0">
      <selection activeCell="N6" sqref="N6"/>
    </sheetView>
  </sheetViews>
  <sheetFormatPr defaultColWidth="8.72727272727273" defaultRowHeight="14" outlineLevelCol="3"/>
  <cols>
    <col min="1" max="4" width="24" style="147" customWidth="1"/>
    <col min="5" max="16384" width="8.72727272727273" style="147"/>
  </cols>
  <sheetData>
    <row r="1" ht="18.65" customHeight="1" spans="1:4">
      <c r="A1" s="148" t="s">
        <v>378</v>
      </c>
      <c r="B1" s="148"/>
      <c r="C1" s="148"/>
      <c r="D1" s="148"/>
    </row>
    <row r="3" ht="15.5" spans="1:4">
      <c r="A3" s="149" t="s">
        <v>55</v>
      </c>
      <c r="B3" s="149" t="s">
        <v>55</v>
      </c>
      <c r="C3" s="149" t="s">
        <v>64</v>
      </c>
      <c r="D3" s="149" t="s">
        <v>64</v>
      </c>
    </row>
    <row r="4" ht="7.5" customHeight="1"/>
    <row r="5" ht="242.5" customHeight="1"/>
    <row r="6" hidden="1" customHeight="1"/>
    <row r="7" hidden="1" spans="1:4">
      <c r="A7" s="150" t="s">
        <v>379</v>
      </c>
      <c r="B7" s="150" t="s">
        <v>379</v>
      </c>
      <c r="C7" s="150" t="s">
        <v>379</v>
      </c>
      <c r="D7" s="150" t="s">
        <v>379</v>
      </c>
    </row>
    <row r="9" ht="15.5" spans="1:4">
      <c r="A9" s="149" t="s">
        <v>72</v>
      </c>
      <c r="B9" s="149"/>
      <c r="C9" s="149" t="s">
        <v>81</v>
      </c>
      <c r="D9" s="149"/>
    </row>
    <row r="10" ht="221.5" customHeight="1"/>
    <row r="11" ht="25.4" customHeight="1"/>
    <row r="12" ht="8" customHeight="1"/>
    <row r="13" hidden="1" spans="1:4">
      <c r="A13" s="150" t="s">
        <v>379</v>
      </c>
      <c r="B13" s="150" t="s">
        <v>379</v>
      </c>
      <c r="C13" s="150" t="s">
        <v>379</v>
      </c>
      <c r="D13" s="150" t="s">
        <v>379</v>
      </c>
    </row>
    <row r="15" ht="15.5" spans="1:4">
      <c r="A15" s="149" t="s">
        <v>364</v>
      </c>
      <c r="B15" s="149" t="s">
        <v>364</v>
      </c>
      <c r="C15" s="149" t="s">
        <v>366</v>
      </c>
      <c r="D15" s="149" t="s">
        <v>366</v>
      </c>
    </row>
    <row r="16" ht="25.4" customHeight="1"/>
    <row r="17" ht="25.4" customHeight="1"/>
    <row r="18" ht="25.4" customHeight="1"/>
    <row r="19" ht="147" customHeight="1" spans="1:4">
      <c r="A19" s="150" t="s">
        <v>379</v>
      </c>
      <c r="B19" s="150" t="s">
        <v>379</v>
      </c>
      <c r="C19" s="150" t="s">
        <v>379</v>
      </c>
      <c r="D19" s="150" t="s">
        <v>379</v>
      </c>
    </row>
    <row r="20" ht="48.5" customHeight="1"/>
    <row r="21" ht="15.5" spans="1:4">
      <c r="A21" s="149" t="s">
        <v>87</v>
      </c>
      <c r="B21" s="149" t="s">
        <v>87</v>
      </c>
      <c r="C21" s="149" t="s">
        <v>369</v>
      </c>
      <c r="D21" s="149" t="s">
        <v>369</v>
      </c>
    </row>
    <row r="22" ht="25.4" customHeight="1"/>
    <row r="23" ht="25.4" customHeight="1"/>
    <row r="24" ht="25.4" customHeight="1"/>
    <row r="25" spans="1:4">
      <c r="A25" s="150" t="s">
        <v>379</v>
      </c>
      <c r="B25" s="150" t="s">
        <v>379</v>
      </c>
      <c r="C25" s="150" t="s">
        <v>379</v>
      </c>
      <c r="D25" s="150" t="s">
        <v>379</v>
      </c>
    </row>
    <row r="26" ht="184" customHeight="1"/>
    <row r="27" ht="15.5" spans="1:4">
      <c r="A27" s="149" t="s">
        <v>279</v>
      </c>
      <c r="B27" s="149" t="s">
        <v>279</v>
      </c>
      <c r="C27" s="149" t="s">
        <v>111</v>
      </c>
      <c r="D27" s="149" t="s">
        <v>111</v>
      </c>
    </row>
    <row r="28" ht="25.4" customHeight="1"/>
    <row r="29" ht="25.4" customHeight="1"/>
    <row r="30" ht="25.4" customHeight="1"/>
    <row r="31" spans="1:4">
      <c r="A31" s="150" t="s">
        <v>379</v>
      </c>
      <c r="B31" s="150" t="s">
        <v>379</v>
      </c>
      <c r="C31" s="150" t="s">
        <v>379</v>
      </c>
      <c r="D31" s="150" t="s">
        <v>379</v>
      </c>
    </row>
    <row r="32" ht="189" customHeight="1"/>
    <row r="33" ht="15.5" spans="1:4">
      <c r="A33" s="149" t="s">
        <v>102</v>
      </c>
      <c r="B33" s="149" t="s">
        <v>111</v>
      </c>
      <c r="C33" s="149" t="s">
        <v>123</v>
      </c>
      <c r="D33" s="149"/>
    </row>
    <row r="34" ht="25.4" customHeight="1"/>
    <row r="35" ht="25.4" customHeight="1"/>
    <row r="36" ht="25.4" customHeight="1"/>
    <row r="37" spans="1:4">
      <c r="A37" s="150" t="s">
        <v>379</v>
      </c>
      <c r="B37" s="150" t="s">
        <v>379</v>
      </c>
      <c r="C37" s="150" t="s">
        <v>379</v>
      </c>
      <c r="D37" s="150" t="s">
        <v>379</v>
      </c>
    </row>
    <row r="38" ht="195" customHeight="1"/>
    <row r="39" ht="15.5" spans="1:4">
      <c r="A39" s="149" t="s">
        <v>117</v>
      </c>
      <c r="B39" s="149" t="s">
        <v>123</v>
      </c>
      <c r="C39" s="149" t="s">
        <v>376</v>
      </c>
      <c r="D39" s="149" t="s">
        <v>117</v>
      </c>
    </row>
    <row r="40" ht="25.4" customHeight="1"/>
    <row r="41" ht="25.4" customHeight="1"/>
    <row r="42" ht="25.4" customHeight="1"/>
    <row r="43" ht="25" customHeight="1" spans="1:4">
      <c r="A43" s="150" t="s">
        <v>379</v>
      </c>
      <c r="B43" s="150" t="s">
        <v>379</v>
      </c>
      <c r="C43" s="150" t="s">
        <v>379</v>
      </c>
      <c r="D43" s="150" t="s">
        <v>379</v>
      </c>
    </row>
    <row r="44" ht="185.5" customHeight="1"/>
    <row r="45" ht="15.5" spans="1:4">
      <c r="A45" s="149"/>
      <c r="B45" s="149"/>
    </row>
    <row r="46" ht="25.4" customHeight="1"/>
    <row r="48" ht="37" customHeight="1" spans="1:4">
      <c r="A48" s="150"/>
      <c r="B48" s="150"/>
    </row>
    <row r="49" ht="34" customHeight="1"/>
  </sheetData>
  <mergeCells count="29">
    <mergeCell ref="A1:D1"/>
    <mergeCell ref="A3:B3"/>
    <mergeCell ref="C3:D3"/>
    <mergeCell ref="A7:B7"/>
    <mergeCell ref="C7:D7"/>
    <mergeCell ref="A9:B9"/>
    <mergeCell ref="C9:D9"/>
    <mergeCell ref="A15:B15"/>
    <mergeCell ref="C15:D15"/>
    <mergeCell ref="A19:B19"/>
    <mergeCell ref="C19:D19"/>
    <mergeCell ref="A21:B21"/>
    <mergeCell ref="C21:D21"/>
    <mergeCell ref="A25:B25"/>
    <mergeCell ref="C25:D25"/>
    <mergeCell ref="A27:B27"/>
    <mergeCell ref="C27:D27"/>
    <mergeCell ref="A31:B31"/>
    <mergeCell ref="C31:D31"/>
    <mergeCell ref="A33:B33"/>
    <mergeCell ref="C33:D33"/>
    <mergeCell ref="A37:B37"/>
    <mergeCell ref="C37:D37"/>
    <mergeCell ref="A39:B39"/>
    <mergeCell ref="C39:D39"/>
    <mergeCell ref="A43:B43"/>
    <mergeCell ref="C43:D43"/>
    <mergeCell ref="A45:B45"/>
    <mergeCell ref="A48:B48"/>
  </mergeCells>
  <pageMargins left="0.7" right="0.7" top="0.75" bottom="0.75" header="0.3" footer="0.3"/>
  <pageSetup paperSize="1" orientation="portrait"/>
  <headerFooter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>
    <tabColor rgb="FFC6EFCE"/>
  </sheetPr>
  <dimension ref="A1:Z37"/>
  <sheetViews>
    <sheetView showGridLines="0" workbookViewId="0">
      <pane ySplit="5" topLeftCell="A27" activePane="bottomLeft" state="frozen"/>
      <selection/>
      <selection pane="bottomLeft" activeCell="B6" sqref="B6"/>
    </sheetView>
  </sheetViews>
  <sheetFormatPr defaultColWidth="9" defaultRowHeight="14.5"/>
  <cols>
    <col min="1" max="1" width="18" customWidth="1"/>
    <col min="2" max="2" width="20.0909090909091" customWidth="1"/>
    <col min="3" max="9" width="18" customWidth="1"/>
    <col min="10" max="10" width="16.2727272727273" customWidth="1"/>
    <col min="11" max="15" width="18" customWidth="1"/>
  </cols>
  <sheetData>
    <row r="1" spans="1:26">
      <c r="A1" s="69" t="s">
        <v>380</v>
      </c>
    </row>
    <row r="3" spans="1:26">
      <c r="A3" s="88"/>
    </row>
    <row r="5" ht="29" spans="1:26">
      <c r="A5" s="70" t="s">
        <v>381</v>
      </c>
      <c r="B5" s="70" t="s">
        <v>382</v>
      </c>
      <c r="C5" s="70" t="s">
        <v>383</v>
      </c>
      <c r="D5" s="70" t="s">
        <v>384</v>
      </c>
      <c r="E5" s="70" t="s">
        <v>385</v>
      </c>
      <c r="F5" s="70" t="s">
        <v>386</v>
      </c>
      <c r="G5" s="70" t="s">
        <v>387</v>
      </c>
      <c r="H5" s="70" t="s">
        <v>388</v>
      </c>
      <c r="I5" s="70" t="s">
        <v>389</v>
      </c>
      <c r="J5" s="70" t="s">
        <v>390</v>
      </c>
      <c r="K5" s="70" t="s">
        <v>391</v>
      </c>
      <c r="L5" s="70" t="s">
        <v>392</v>
      </c>
      <c r="M5" s="70" t="s">
        <v>393</v>
      </c>
      <c r="N5" s="70" t="s">
        <v>394</v>
      </c>
      <c r="O5" s="70" t="s">
        <v>139</v>
      </c>
    </row>
    <row r="6" s="137" customFormat="1" ht="41" customHeight="1" spans="1:26">
      <c r="A6" s="138" t="s">
        <v>42</v>
      </c>
      <c r="B6" s="138" t="s">
        <v>54</v>
      </c>
      <c r="C6" s="138" t="s">
        <v>395</v>
      </c>
      <c r="D6" s="138"/>
      <c r="E6" s="139">
        <v>46140</v>
      </c>
      <c r="F6" s="138" t="s">
        <v>396</v>
      </c>
      <c r="G6" s="138" t="s">
        <v>397</v>
      </c>
      <c r="H6" s="140"/>
      <c r="I6" s="138" t="str">
        <f ca="1" t="shared" ref="I6:I37" si="0">IF(H6="","",H6-TODAY())</f>
        <v/>
      </c>
      <c r="J6" s="138" t="s">
        <v>398</v>
      </c>
      <c r="K6" s="138" t="s">
        <v>42</v>
      </c>
      <c r="L6" s="141"/>
      <c r="M6" s="142" t="s">
        <v>399</v>
      </c>
      <c r="N6" s="143" t="s">
        <v>50</v>
      </c>
      <c r="O6" s="144"/>
      <c r="P6" s="145"/>
      <c r="Q6" s="145"/>
      <c r="R6" s="145"/>
      <c r="S6" s="145"/>
      <c r="T6" s="145"/>
      <c r="U6" s="145"/>
      <c r="V6" s="145"/>
      <c r="W6" s="145"/>
      <c r="X6" s="146"/>
      <c r="Y6" s="146"/>
      <c r="Z6" s="146"/>
    </row>
    <row r="7" s="137" customFormat="1" ht="41" customHeight="1" spans="1:26">
      <c r="A7" s="138" t="s">
        <v>42</v>
      </c>
      <c r="B7" s="138" t="s">
        <v>193</v>
      </c>
      <c r="C7" s="138">
        <v>19010909</v>
      </c>
      <c r="D7" s="138"/>
      <c r="E7" s="139">
        <v>46133</v>
      </c>
      <c r="F7" s="138" t="s">
        <v>400</v>
      </c>
      <c r="G7" s="138" t="s">
        <v>401</v>
      </c>
      <c r="H7" s="140"/>
      <c r="I7" s="138" t="str">
        <f ca="1" t="shared" si="0"/>
        <v/>
      </c>
      <c r="J7" s="138" t="s">
        <v>402</v>
      </c>
      <c r="K7" s="138" t="s">
        <v>42</v>
      </c>
      <c r="L7" s="141"/>
      <c r="M7" s="138" t="s">
        <v>399</v>
      </c>
      <c r="N7" s="143" t="s">
        <v>50</v>
      </c>
      <c r="O7" s="144"/>
      <c r="P7" s="145"/>
      <c r="Q7" s="145"/>
      <c r="R7" s="145"/>
      <c r="S7" s="145"/>
      <c r="T7" s="145"/>
      <c r="U7" s="145"/>
      <c r="V7" s="145"/>
      <c r="W7" s="145"/>
      <c r="X7" s="146"/>
      <c r="Y7" s="146"/>
      <c r="Z7" s="146"/>
    </row>
    <row r="8" s="137" customFormat="1" ht="41" customHeight="1" spans="1:26">
      <c r="A8" s="138" t="s">
        <v>42</v>
      </c>
      <c r="B8" s="138" t="s">
        <v>282</v>
      </c>
      <c r="C8" s="138" t="s">
        <v>287</v>
      </c>
      <c r="D8" s="138"/>
      <c r="E8" s="139">
        <v>46114</v>
      </c>
      <c r="F8" s="138" t="s">
        <v>403</v>
      </c>
      <c r="G8" s="138" t="s">
        <v>404</v>
      </c>
      <c r="H8" s="140"/>
      <c r="I8" s="138" t="str">
        <f ca="1" t="shared" si="0"/>
        <v/>
      </c>
      <c r="J8" s="138" t="s">
        <v>405</v>
      </c>
      <c r="K8" s="138" t="s">
        <v>406</v>
      </c>
      <c r="L8" s="141"/>
      <c r="M8" s="142" t="s">
        <v>399</v>
      </c>
      <c r="N8" s="143" t="s">
        <v>50</v>
      </c>
      <c r="O8" s="144"/>
      <c r="P8" s="145"/>
      <c r="Q8" s="145"/>
      <c r="R8" s="145"/>
      <c r="S8" s="145"/>
      <c r="T8" s="145"/>
      <c r="U8" s="145"/>
      <c r="V8" s="145"/>
      <c r="W8" s="145"/>
      <c r="X8" s="146"/>
      <c r="Y8" s="146"/>
      <c r="Z8" s="146"/>
    </row>
    <row r="9" s="137" customFormat="1" ht="41" customHeight="1" spans="1:26">
      <c r="A9" s="138" t="s">
        <v>42</v>
      </c>
      <c r="B9" s="138" t="s">
        <v>282</v>
      </c>
      <c r="C9" s="138" t="s">
        <v>292</v>
      </c>
      <c r="D9" s="138"/>
      <c r="E9" s="139">
        <v>46134</v>
      </c>
      <c r="F9" s="138" t="s">
        <v>407</v>
      </c>
      <c r="G9" s="138" t="s">
        <v>404</v>
      </c>
      <c r="H9" s="140"/>
      <c r="I9" s="138" t="str">
        <f ca="1" t="shared" si="0"/>
        <v/>
      </c>
      <c r="J9" s="138" t="s">
        <v>405</v>
      </c>
      <c r="K9" s="138" t="s">
        <v>406</v>
      </c>
      <c r="L9" s="141"/>
      <c r="M9" s="138" t="s">
        <v>399</v>
      </c>
      <c r="N9" s="143" t="s">
        <v>50</v>
      </c>
      <c r="O9" s="144"/>
      <c r="P9" s="145"/>
      <c r="Q9" s="145"/>
      <c r="R9" s="145"/>
      <c r="S9" s="145"/>
      <c r="T9" s="145"/>
      <c r="U9" s="145"/>
      <c r="V9" s="145"/>
      <c r="W9" s="145"/>
      <c r="X9" s="146"/>
      <c r="Y9" s="146"/>
      <c r="Z9" s="146"/>
    </row>
    <row r="10" s="137" customFormat="1" ht="41" customHeight="1" spans="1:26">
      <c r="A10" s="138" t="s">
        <v>42</v>
      </c>
      <c r="B10" s="138" t="s">
        <v>63</v>
      </c>
      <c r="C10" s="138" t="s">
        <v>64</v>
      </c>
      <c r="D10" s="138"/>
      <c r="E10" s="139">
        <v>46124</v>
      </c>
      <c r="F10" s="138" t="s">
        <v>408</v>
      </c>
      <c r="G10" s="138" t="s">
        <v>409</v>
      </c>
      <c r="H10" s="140"/>
      <c r="I10" s="138" t="str">
        <f ca="1" t="shared" si="0"/>
        <v/>
      </c>
      <c r="J10" s="138" t="s">
        <v>398</v>
      </c>
      <c r="K10" s="138" t="s">
        <v>410</v>
      </c>
      <c r="L10" s="141"/>
      <c r="M10" s="142" t="s">
        <v>399</v>
      </c>
      <c r="N10" s="143" t="s">
        <v>50</v>
      </c>
      <c r="O10" s="144"/>
      <c r="P10" s="145"/>
      <c r="Q10" s="145"/>
      <c r="R10" s="145"/>
      <c r="S10" s="145"/>
      <c r="T10" s="145"/>
      <c r="U10" s="145"/>
      <c r="V10" s="145"/>
      <c r="W10" s="145"/>
      <c r="X10" s="146"/>
      <c r="Y10" s="146"/>
      <c r="Z10" s="146"/>
    </row>
    <row r="11" s="137" customFormat="1" ht="41" customHeight="1" spans="1:26">
      <c r="A11" s="138" t="s">
        <v>42</v>
      </c>
      <c r="B11" s="138" t="s">
        <v>71</v>
      </c>
      <c r="C11" s="138" t="s">
        <v>72</v>
      </c>
      <c r="D11" s="138"/>
      <c r="E11" s="139">
        <v>46140</v>
      </c>
      <c r="F11" s="138" t="s">
        <v>411</v>
      </c>
      <c r="G11" s="138" t="s">
        <v>412</v>
      </c>
      <c r="H11" s="140"/>
      <c r="I11" s="138" t="str">
        <f ca="1" t="shared" si="0"/>
        <v/>
      </c>
      <c r="J11" s="138" t="s">
        <v>398</v>
      </c>
      <c r="K11" s="138" t="s">
        <v>413</v>
      </c>
      <c r="L11" s="141"/>
      <c r="M11" s="138" t="s">
        <v>399</v>
      </c>
      <c r="N11" s="143" t="s">
        <v>50</v>
      </c>
      <c r="O11" s="144"/>
      <c r="P11" s="145"/>
      <c r="Q11" s="145"/>
      <c r="R11" s="145"/>
      <c r="S11" s="145"/>
      <c r="T11" s="145"/>
      <c r="U11" s="145"/>
      <c r="V11" s="145"/>
      <c r="W11" s="145"/>
      <c r="X11" s="146"/>
      <c r="Y11" s="146"/>
      <c r="Z11" s="146"/>
    </row>
    <row r="12" s="137" customFormat="1" ht="41" customHeight="1" spans="1:26">
      <c r="A12" s="138" t="s">
        <v>42</v>
      </c>
      <c r="B12" s="138" t="s">
        <v>80</v>
      </c>
      <c r="C12" s="138" t="s">
        <v>81</v>
      </c>
      <c r="D12" s="138"/>
      <c r="E12" s="139">
        <v>46133</v>
      </c>
      <c r="F12" s="138" t="s">
        <v>414</v>
      </c>
      <c r="G12" s="138" t="s">
        <v>415</v>
      </c>
      <c r="H12" s="140"/>
      <c r="I12" s="138" t="str">
        <f ca="1" t="shared" si="0"/>
        <v/>
      </c>
      <c r="J12" s="138" t="s">
        <v>398</v>
      </c>
      <c r="K12" s="138" t="s">
        <v>406</v>
      </c>
      <c r="L12" s="141"/>
      <c r="M12" s="142" t="s">
        <v>399</v>
      </c>
      <c r="N12" s="143" t="s">
        <v>50</v>
      </c>
      <c r="O12" s="144"/>
      <c r="P12" s="145"/>
      <c r="Q12" s="145"/>
      <c r="R12" s="145"/>
      <c r="S12" s="145"/>
      <c r="T12" s="145"/>
      <c r="U12" s="145"/>
      <c r="V12" s="145"/>
      <c r="W12" s="145"/>
      <c r="X12" s="146"/>
      <c r="Y12" s="146"/>
      <c r="Z12" s="146"/>
    </row>
    <row r="13" s="137" customFormat="1" ht="41" customHeight="1" spans="1:26">
      <c r="A13" s="138" t="s">
        <v>42</v>
      </c>
      <c r="B13" s="138" t="s">
        <v>416</v>
      </c>
      <c r="C13" s="138">
        <v>24081811</v>
      </c>
      <c r="D13" s="138"/>
      <c r="E13" s="139">
        <v>46114</v>
      </c>
      <c r="F13" s="138" t="s">
        <v>417</v>
      </c>
      <c r="G13" s="138" t="s">
        <v>418</v>
      </c>
      <c r="H13" s="140"/>
      <c r="I13" s="138" t="str">
        <f ca="1" t="shared" si="0"/>
        <v/>
      </c>
      <c r="J13" s="138" t="s">
        <v>398</v>
      </c>
      <c r="K13" s="138" t="s">
        <v>419</v>
      </c>
      <c r="L13" s="141"/>
      <c r="M13" s="138" t="s">
        <v>399</v>
      </c>
      <c r="N13" s="143" t="s">
        <v>50</v>
      </c>
      <c r="O13" s="144"/>
      <c r="P13" s="145"/>
      <c r="Q13" s="145"/>
      <c r="R13" s="145"/>
      <c r="S13" s="145"/>
      <c r="T13" s="145"/>
      <c r="U13" s="145"/>
      <c r="V13" s="145"/>
      <c r="W13" s="145"/>
      <c r="X13" s="146"/>
      <c r="Y13" s="146"/>
      <c r="Z13" s="146"/>
    </row>
    <row r="14" s="137" customFormat="1" ht="41" customHeight="1" spans="1:26">
      <c r="A14" s="138" t="s">
        <v>42</v>
      </c>
      <c r="B14" s="138" t="s">
        <v>145</v>
      </c>
      <c r="C14" s="138" t="s">
        <v>146</v>
      </c>
      <c r="D14" s="138"/>
      <c r="E14" s="139">
        <v>46140</v>
      </c>
      <c r="F14" s="138">
        <v>46140</v>
      </c>
      <c r="G14" s="138">
        <v>46231</v>
      </c>
      <c r="H14" s="140"/>
      <c r="I14" s="138" t="str">
        <f ca="1" t="shared" si="0"/>
        <v/>
      </c>
      <c r="J14" s="138" t="s">
        <v>402</v>
      </c>
      <c r="K14" s="138" t="s">
        <v>42</v>
      </c>
      <c r="L14" s="141"/>
      <c r="M14" s="142" t="s">
        <v>399</v>
      </c>
      <c r="N14" s="143" t="s">
        <v>50</v>
      </c>
      <c r="O14" s="144"/>
      <c r="P14" s="145"/>
      <c r="Q14" s="145"/>
      <c r="R14" s="145"/>
      <c r="S14" s="145"/>
      <c r="T14" s="145"/>
      <c r="U14" s="145"/>
      <c r="V14" s="145"/>
      <c r="W14" s="145"/>
      <c r="X14" s="146"/>
      <c r="Y14" s="146"/>
      <c r="Z14" s="146"/>
    </row>
    <row r="15" s="137" customFormat="1" ht="41" customHeight="1" spans="1:26">
      <c r="A15" s="138" t="s">
        <v>42</v>
      </c>
      <c r="B15" s="138" t="s">
        <v>145</v>
      </c>
      <c r="C15" s="138" t="s">
        <v>151</v>
      </c>
      <c r="D15" s="138"/>
      <c r="E15" s="139">
        <v>46107</v>
      </c>
      <c r="F15" s="138" t="s">
        <v>420</v>
      </c>
      <c r="G15" s="138" t="s">
        <v>421</v>
      </c>
      <c r="H15" s="140"/>
      <c r="I15" s="138" t="str">
        <f ca="1" t="shared" si="0"/>
        <v/>
      </c>
      <c r="J15" s="138" t="s">
        <v>402</v>
      </c>
      <c r="K15" s="138" t="s">
        <v>42</v>
      </c>
      <c r="L15" s="141"/>
      <c r="M15" s="138" t="s">
        <v>399</v>
      </c>
      <c r="N15" s="143" t="s">
        <v>50</v>
      </c>
      <c r="O15" s="144"/>
      <c r="P15" s="145"/>
      <c r="Q15" s="145"/>
      <c r="R15" s="145"/>
      <c r="S15" s="145"/>
      <c r="T15" s="145"/>
      <c r="U15" s="145"/>
      <c r="V15" s="145"/>
      <c r="W15" s="145"/>
      <c r="X15" s="146"/>
      <c r="Y15" s="146"/>
      <c r="Z15" s="146"/>
    </row>
    <row r="16" s="137" customFormat="1" ht="41" customHeight="1" spans="1:26">
      <c r="A16" s="138" t="s">
        <v>42</v>
      </c>
      <c r="B16" s="138" t="s">
        <v>154</v>
      </c>
      <c r="C16" s="138">
        <v>202508204</v>
      </c>
      <c r="D16" s="138"/>
      <c r="E16" s="139">
        <v>46093</v>
      </c>
      <c r="F16" s="138" t="s">
        <v>422</v>
      </c>
      <c r="G16" s="138" t="s">
        <v>418</v>
      </c>
      <c r="H16" s="140"/>
      <c r="I16" s="138" t="str">
        <f ca="1" t="shared" si="0"/>
        <v/>
      </c>
      <c r="J16" s="138" t="s">
        <v>402</v>
      </c>
      <c r="K16" s="138" t="s">
        <v>42</v>
      </c>
      <c r="L16" s="141"/>
      <c r="M16" s="142" t="s">
        <v>399</v>
      </c>
      <c r="N16" s="143" t="s">
        <v>50</v>
      </c>
      <c r="O16" s="144"/>
      <c r="P16" s="145"/>
      <c r="Q16" s="145"/>
      <c r="R16" s="145"/>
      <c r="S16" s="145"/>
      <c r="T16" s="145"/>
      <c r="U16" s="145"/>
      <c r="V16" s="145"/>
      <c r="W16" s="145"/>
      <c r="X16" s="146"/>
      <c r="Y16" s="146"/>
      <c r="Z16" s="146"/>
    </row>
    <row r="17" s="137" customFormat="1" ht="41" customHeight="1" spans="1:26">
      <c r="A17" s="138" t="s">
        <v>42</v>
      </c>
      <c r="B17" s="138" t="s">
        <v>154</v>
      </c>
      <c r="C17" s="138">
        <v>202508204</v>
      </c>
      <c r="D17" s="138"/>
      <c r="E17" s="139">
        <v>46115</v>
      </c>
      <c r="F17" s="138" t="s">
        <v>423</v>
      </c>
      <c r="G17" s="138" t="s">
        <v>418</v>
      </c>
      <c r="H17" s="140"/>
      <c r="I17" s="138" t="str">
        <f ca="1" t="shared" si="0"/>
        <v/>
      </c>
      <c r="J17" s="138" t="s">
        <v>402</v>
      </c>
      <c r="K17" s="138" t="s">
        <v>42</v>
      </c>
      <c r="L17" s="141"/>
      <c r="M17" s="138" t="s">
        <v>399</v>
      </c>
      <c r="N17" s="143" t="s">
        <v>50</v>
      </c>
      <c r="O17" s="144"/>
      <c r="P17" s="145"/>
      <c r="Q17" s="145"/>
      <c r="R17" s="145"/>
      <c r="S17" s="145"/>
      <c r="T17" s="145"/>
      <c r="U17" s="145"/>
      <c r="V17" s="145"/>
      <c r="W17" s="145"/>
      <c r="X17" s="146"/>
      <c r="Y17" s="146"/>
      <c r="Z17" s="146"/>
    </row>
    <row r="18" s="137" customFormat="1" ht="41" customHeight="1" spans="1:26">
      <c r="A18" s="138" t="s">
        <v>42</v>
      </c>
      <c r="B18" s="138" t="s">
        <v>154</v>
      </c>
      <c r="C18" s="138">
        <v>202508120</v>
      </c>
      <c r="D18" s="138"/>
      <c r="E18" s="139">
        <v>46122</v>
      </c>
      <c r="F18" s="138" t="s">
        <v>422</v>
      </c>
      <c r="G18" s="138" t="s">
        <v>418</v>
      </c>
      <c r="H18" s="140"/>
      <c r="I18" s="138" t="str">
        <f ca="1" t="shared" si="0"/>
        <v/>
      </c>
      <c r="J18" s="138" t="s">
        <v>402</v>
      </c>
      <c r="K18" s="138" t="s">
        <v>42</v>
      </c>
      <c r="L18" s="141"/>
      <c r="M18" s="142" t="s">
        <v>399</v>
      </c>
      <c r="N18" s="143" t="s">
        <v>50</v>
      </c>
      <c r="O18" s="144"/>
      <c r="P18" s="145"/>
      <c r="Q18" s="145"/>
      <c r="R18" s="145"/>
      <c r="S18" s="145"/>
      <c r="T18" s="145"/>
      <c r="U18" s="145"/>
      <c r="V18" s="145"/>
      <c r="W18" s="145"/>
      <c r="X18" s="146"/>
      <c r="Y18" s="146"/>
      <c r="Z18" s="146"/>
    </row>
    <row r="19" s="137" customFormat="1" ht="41" customHeight="1" spans="1:26">
      <c r="A19" s="138" t="s">
        <v>42</v>
      </c>
      <c r="B19" s="138" t="s">
        <v>154</v>
      </c>
      <c r="C19" s="138">
        <v>20251138</v>
      </c>
      <c r="D19" s="138"/>
      <c r="E19" s="139">
        <v>46111</v>
      </c>
      <c r="F19" s="138" t="s">
        <v>424</v>
      </c>
      <c r="G19" s="138" t="s">
        <v>418</v>
      </c>
      <c r="H19" s="140"/>
      <c r="I19" s="138" t="str">
        <f ca="1" t="shared" si="0"/>
        <v/>
      </c>
      <c r="J19" s="138" t="s">
        <v>402</v>
      </c>
      <c r="K19" s="138" t="s">
        <v>42</v>
      </c>
      <c r="L19" s="141"/>
      <c r="M19" s="138" t="s">
        <v>399</v>
      </c>
      <c r="N19" s="143" t="s">
        <v>50</v>
      </c>
      <c r="O19" s="144"/>
      <c r="P19" s="145"/>
      <c r="Q19" s="145"/>
      <c r="R19" s="145"/>
      <c r="S19" s="145"/>
      <c r="T19" s="145"/>
      <c r="U19" s="145"/>
      <c r="V19" s="145"/>
      <c r="W19" s="145"/>
      <c r="X19" s="146"/>
      <c r="Y19" s="146"/>
      <c r="Z19" s="146"/>
    </row>
    <row r="20" s="137" customFormat="1" ht="41" customHeight="1" spans="1:26">
      <c r="A20" s="138" t="s">
        <v>42</v>
      </c>
      <c r="B20" s="138" t="s">
        <v>154</v>
      </c>
      <c r="C20" s="138" t="s">
        <v>164</v>
      </c>
      <c r="D20" s="138"/>
      <c r="E20" s="139">
        <v>46103</v>
      </c>
      <c r="F20" s="138" t="s">
        <v>425</v>
      </c>
      <c r="G20" s="138" t="s">
        <v>418</v>
      </c>
      <c r="H20" s="140"/>
      <c r="I20" s="138" t="str">
        <f ca="1" t="shared" si="0"/>
        <v/>
      </c>
      <c r="J20" s="138" t="s">
        <v>402</v>
      </c>
      <c r="K20" s="138" t="s">
        <v>42</v>
      </c>
      <c r="L20" s="141"/>
      <c r="M20" s="142" t="s">
        <v>399</v>
      </c>
      <c r="N20" s="143" t="s">
        <v>50</v>
      </c>
      <c r="O20" s="144"/>
      <c r="P20" s="145"/>
      <c r="Q20" s="145"/>
      <c r="R20" s="145"/>
      <c r="S20" s="145"/>
      <c r="T20" s="145"/>
      <c r="U20" s="145"/>
      <c r="V20" s="145"/>
      <c r="W20" s="145"/>
      <c r="X20" s="146"/>
      <c r="Y20" s="146"/>
      <c r="Z20" s="146"/>
    </row>
    <row r="21" s="137" customFormat="1" ht="41" customHeight="1" spans="1:26">
      <c r="A21" s="138" t="s">
        <v>42</v>
      </c>
      <c r="B21" s="138" t="s">
        <v>426</v>
      </c>
      <c r="C21" s="138" t="s">
        <v>427</v>
      </c>
      <c r="D21" s="138"/>
      <c r="E21" s="139">
        <v>46125</v>
      </c>
      <c r="F21" s="138" t="s">
        <v>428</v>
      </c>
      <c r="G21" s="138" t="s">
        <v>421</v>
      </c>
      <c r="H21" s="140"/>
      <c r="I21" s="138" t="str">
        <f ca="1" t="shared" si="0"/>
        <v/>
      </c>
      <c r="J21" s="138" t="s">
        <v>402</v>
      </c>
      <c r="K21" s="138" t="s">
        <v>42</v>
      </c>
      <c r="L21" s="141"/>
      <c r="M21" s="138" t="s">
        <v>399</v>
      </c>
      <c r="N21" s="143" t="s">
        <v>50</v>
      </c>
      <c r="O21" s="144"/>
      <c r="P21" s="145"/>
      <c r="Q21" s="145"/>
      <c r="R21" s="145"/>
      <c r="S21" s="145"/>
      <c r="T21" s="145"/>
      <c r="U21" s="145"/>
      <c r="V21" s="145"/>
      <c r="W21" s="145"/>
      <c r="X21" s="146"/>
      <c r="Y21" s="146"/>
      <c r="Z21" s="146"/>
    </row>
    <row r="22" s="137" customFormat="1" ht="41" customHeight="1" spans="1:26">
      <c r="A22" s="138" t="s">
        <v>42</v>
      </c>
      <c r="B22" s="138" t="s">
        <v>429</v>
      </c>
      <c r="C22" s="138" t="s">
        <v>430</v>
      </c>
      <c r="D22" s="138"/>
      <c r="E22" s="139">
        <v>46140</v>
      </c>
      <c r="F22" s="138" t="s">
        <v>420</v>
      </c>
      <c r="G22" s="138" t="s">
        <v>418</v>
      </c>
      <c r="H22" s="140"/>
      <c r="I22" s="138" t="str">
        <f ca="1" t="shared" si="0"/>
        <v/>
      </c>
      <c r="J22" s="138" t="s">
        <v>402</v>
      </c>
      <c r="K22" s="138" t="s">
        <v>42</v>
      </c>
      <c r="L22" s="141"/>
      <c r="M22" s="142" t="s">
        <v>399</v>
      </c>
      <c r="N22" s="143" t="s">
        <v>50</v>
      </c>
      <c r="O22" s="144"/>
      <c r="P22" s="145"/>
      <c r="Q22" s="145"/>
      <c r="R22" s="145"/>
      <c r="S22" s="145"/>
      <c r="T22" s="145"/>
      <c r="U22" s="145"/>
      <c r="V22" s="145"/>
      <c r="W22" s="145"/>
      <c r="X22" s="146"/>
      <c r="Y22" s="146"/>
      <c r="Z22" s="146"/>
    </row>
    <row r="23" s="137" customFormat="1" ht="41" customHeight="1" spans="1:26">
      <c r="A23" s="138" t="s">
        <v>42</v>
      </c>
      <c r="B23" s="138" t="s">
        <v>431</v>
      </c>
      <c r="C23" s="138" t="s">
        <v>432</v>
      </c>
      <c r="D23" s="138"/>
      <c r="E23" s="139">
        <v>46114</v>
      </c>
      <c r="F23" s="138" t="s">
        <v>428</v>
      </c>
      <c r="G23" s="138" t="s">
        <v>421</v>
      </c>
      <c r="H23" s="140"/>
      <c r="I23" s="138" t="str">
        <f ca="1" t="shared" si="0"/>
        <v/>
      </c>
      <c r="J23" s="138" t="s">
        <v>402</v>
      </c>
      <c r="K23" s="138" t="s">
        <v>42</v>
      </c>
      <c r="L23" s="141"/>
      <c r="M23" s="138" t="s">
        <v>399</v>
      </c>
      <c r="N23" s="143" t="s">
        <v>50</v>
      </c>
      <c r="O23" s="144"/>
      <c r="P23" s="145"/>
      <c r="Q23" s="145"/>
      <c r="R23" s="145"/>
      <c r="S23" s="145"/>
      <c r="T23" s="145"/>
      <c r="U23" s="145"/>
      <c r="V23" s="145"/>
      <c r="W23" s="145"/>
      <c r="X23" s="146"/>
      <c r="Y23" s="146"/>
      <c r="Z23" s="146"/>
    </row>
    <row r="24" s="137" customFormat="1" ht="41" customHeight="1" spans="1:26">
      <c r="A24" s="138" t="s">
        <v>42</v>
      </c>
      <c r="B24" s="138" t="s">
        <v>426</v>
      </c>
      <c r="C24" s="138" t="s">
        <v>427</v>
      </c>
      <c r="D24" s="138"/>
      <c r="E24" s="139">
        <v>46094</v>
      </c>
      <c r="F24" s="138" t="s">
        <v>433</v>
      </c>
      <c r="G24" s="138" t="s">
        <v>418</v>
      </c>
      <c r="H24" s="140"/>
      <c r="I24" s="138" t="str">
        <f ca="1" t="shared" si="0"/>
        <v/>
      </c>
      <c r="J24" s="138" t="s">
        <v>402</v>
      </c>
      <c r="K24" s="138" t="s">
        <v>42</v>
      </c>
      <c r="L24" s="141"/>
      <c r="M24" s="142" t="s">
        <v>399</v>
      </c>
      <c r="N24" s="143" t="s">
        <v>50</v>
      </c>
      <c r="O24" s="144"/>
      <c r="P24" s="145"/>
      <c r="Q24" s="145"/>
      <c r="R24" s="145"/>
      <c r="S24" s="145"/>
      <c r="T24" s="145"/>
      <c r="U24" s="145"/>
      <c r="V24" s="145"/>
      <c r="W24" s="145"/>
      <c r="X24" s="146"/>
      <c r="Y24" s="146"/>
      <c r="Z24" s="146"/>
    </row>
    <row r="25" s="137" customFormat="1" ht="41" customHeight="1" spans="1:26">
      <c r="A25" s="138" t="s">
        <v>42</v>
      </c>
      <c r="B25" s="138" t="s">
        <v>429</v>
      </c>
      <c r="C25" s="138" t="s">
        <v>434</v>
      </c>
      <c r="D25" s="138"/>
      <c r="E25" s="139">
        <v>46130</v>
      </c>
      <c r="F25" s="138" t="s">
        <v>433</v>
      </c>
      <c r="G25" s="138" t="s">
        <v>418</v>
      </c>
      <c r="H25" s="140"/>
      <c r="I25" s="138" t="str">
        <f ca="1" t="shared" si="0"/>
        <v/>
      </c>
      <c r="J25" s="138" t="s">
        <v>402</v>
      </c>
      <c r="K25" s="138" t="s">
        <v>42</v>
      </c>
      <c r="L25" s="141"/>
      <c r="M25" s="138" t="s">
        <v>399</v>
      </c>
      <c r="N25" s="143" t="s">
        <v>50</v>
      </c>
      <c r="O25" s="144"/>
      <c r="P25" s="145"/>
      <c r="Q25" s="145"/>
      <c r="R25" s="145"/>
      <c r="S25" s="145"/>
      <c r="T25" s="145"/>
      <c r="U25" s="145"/>
      <c r="V25" s="145"/>
      <c r="W25" s="145"/>
      <c r="X25" s="146"/>
      <c r="Y25" s="146"/>
      <c r="Z25" s="146"/>
    </row>
    <row r="26" s="137" customFormat="1" ht="41" customHeight="1" spans="1:26">
      <c r="A26" s="138" t="s">
        <v>42</v>
      </c>
      <c r="B26" s="138" t="s">
        <v>278</v>
      </c>
      <c r="C26" s="138" t="s">
        <v>435</v>
      </c>
      <c r="D26" s="138"/>
      <c r="E26" s="139">
        <v>46140</v>
      </c>
      <c r="F26" s="138" t="s">
        <v>436</v>
      </c>
      <c r="G26" s="138" t="s">
        <v>437</v>
      </c>
      <c r="H26" s="140"/>
      <c r="I26" s="138" t="str">
        <f ca="1" t="shared" si="0"/>
        <v/>
      </c>
      <c r="J26" s="138" t="s">
        <v>398</v>
      </c>
      <c r="K26" s="138" t="s">
        <v>438</v>
      </c>
      <c r="L26" s="141"/>
      <c r="M26" s="142" t="s">
        <v>399</v>
      </c>
      <c r="N26" s="143" t="s">
        <v>50</v>
      </c>
      <c r="O26" s="144"/>
      <c r="P26" s="145"/>
      <c r="Q26" s="145"/>
      <c r="R26" s="145"/>
      <c r="S26" s="145"/>
      <c r="T26" s="145"/>
      <c r="U26" s="145"/>
      <c r="V26" s="145"/>
      <c r="W26" s="145"/>
      <c r="X26" s="146"/>
      <c r="Y26" s="146"/>
      <c r="Z26" s="146"/>
    </row>
    <row r="27" s="137" customFormat="1" ht="41" customHeight="1" spans="1:26">
      <c r="A27" s="138" t="s">
        <v>42</v>
      </c>
      <c r="B27" s="138" t="s">
        <v>185</v>
      </c>
      <c r="C27" s="138" t="s">
        <v>439</v>
      </c>
      <c r="D27" s="138"/>
      <c r="E27" s="139">
        <v>46133</v>
      </c>
      <c r="F27" s="138" t="s">
        <v>440</v>
      </c>
      <c r="G27" s="138" t="s">
        <v>441</v>
      </c>
      <c r="H27" s="140"/>
      <c r="I27" s="138" t="str">
        <f ca="1" t="shared" si="0"/>
        <v/>
      </c>
      <c r="J27" s="138" t="s">
        <v>398</v>
      </c>
      <c r="K27" s="138" t="s">
        <v>442</v>
      </c>
      <c r="L27" s="141"/>
      <c r="M27" s="138" t="s">
        <v>399</v>
      </c>
      <c r="N27" s="143" t="s">
        <v>50</v>
      </c>
      <c r="O27" s="144"/>
      <c r="P27" s="145"/>
      <c r="Q27" s="145"/>
      <c r="R27" s="145"/>
      <c r="S27" s="145"/>
      <c r="T27" s="145"/>
      <c r="U27" s="145"/>
      <c r="V27" s="145"/>
      <c r="W27" s="145"/>
      <c r="X27" s="146"/>
      <c r="Y27" s="146"/>
      <c r="Z27" s="146"/>
    </row>
    <row r="28" s="137" customFormat="1" ht="41" customHeight="1" spans="1:26">
      <c r="A28" s="138" t="s">
        <v>42</v>
      </c>
      <c r="B28" s="138" t="s">
        <v>185</v>
      </c>
      <c r="C28" s="138" t="s">
        <v>443</v>
      </c>
      <c r="D28" s="138"/>
      <c r="E28" s="139">
        <v>46114</v>
      </c>
      <c r="F28" s="138" t="s">
        <v>444</v>
      </c>
      <c r="G28" s="138" t="s">
        <v>445</v>
      </c>
      <c r="H28" s="140"/>
      <c r="I28" s="138" t="str">
        <f ca="1" t="shared" si="0"/>
        <v/>
      </c>
      <c r="J28" s="138" t="s">
        <v>398</v>
      </c>
      <c r="K28" s="138" t="s">
        <v>442</v>
      </c>
      <c r="L28" s="141"/>
      <c r="M28" s="142" t="s">
        <v>399</v>
      </c>
      <c r="N28" s="143" t="s">
        <v>50</v>
      </c>
      <c r="O28" s="144"/>
      <c r="P28" s="145"/>
      <c r="Q28" s="145"/>
      <c r="R28" s="145"/>
      <c r="S28" s="145"/>
      <c r="T28" s="145"/>
      <c r="U28" s="145"/>
      <c r="V28" s="145"/>
      <c r="W28" s="145"/>
      <c r="X28" s="146"/>
      <c r="Y28" s="146"/>
      <c r="Z28" s="146"/>
    </row>
    <row r="29" s="137" customFormat="1" ht="41" customHeight="1" spans="1:26">
      <c r="A29" s="138" t="s">
        <v>42</v>
      </c>
      <c r="B29" s="138" t="s">
        <v>63</v>
      </c>
      <c r="C29" s="138" t="s">
        <v>446</v>
      </c>
      <c r="D29" s="138"/>
      <c r="E29" s="139">
        <v>46140</v>
      </c>
      <c r="F29" s="138" t="s">
        <v>447</v>
      </c>
      <c r="G29" s="138" t="s">
        <v>421</v>
      </c>
      <c r="H29" s="140"/>
      <c r="I29" s="138" t="str">
        <f ca="1" t="shared" si="0"/>
        <v/>
      </c>
      <c r="J29" s="138" t="s">
        <v>398</v>
      </c>
      <c r="K29" s="138" t="s">
        <v>410</v>
      </c>
      <c r="L29" s="141"/>
      <c r="M29" s="138" t="s">
        <v>399</v>
      </c>
      <c r="N29" s="143" t="s">
        <v>50</v>
      </c>
      <c r="O29" s="144"/>
      <c r="P29" s="145"/>
      <c r="Q29" s="145"/>
      <c r="R29" s="145"/>
      <c r="S29" s="145"/>
      <c r="T29" s="145"/>
      <c r="U29" s="145"/>
      <c r="V29" s="145"/>
      <c r="W29" s="145"/>
      <c r="X29" s="146"/>
      <c r="Y29" s="146"/>
      <c r="Z29" s="146"/>
    </row>
    <row r="30" s="137" customFormat="1" ht="41" customHeight="1" spans="1:26">
      <c r="A30" s="138" t="s">
        <v>42</v>
      </c>
      <c r="B30" s="138" t="s">
        <v>208</v>
      </c>
      <c r="C30" s="138" t="s">
        <v>209</v>
      </c>
      <c r="D30" s="138"/>
      <c r="E30" s="139">
        <v>46107</v>
      </c>
      <c r="F30" s="138" t="s">
        <v>423</v>
      </c>
      <c r="G30" s="138" t="s">
        <v>421</v>
      </c>
      <c r="H30" s="140"/>
      <c r="I30" s="138" t="str">
        <f ca="1" t="shared" si="0"/>
        <v/>
      </c>
      <c r="J30" s="138" t="s">
        <v>402</v>
      </c>
      <c r="K30" s="138" t="s">
        <v>42</v>
      </c>
      <c r="L30" s="141"/>
      <c r="M30" s="142" t="s">
        <v>399</v>
      </c>
      <c r="N30" s="143" t="s">
        <v>50</v>
      </c>
      <c r="O30" s="144"/>
      <c r="P30" s="145"/>
      <c r="Q30" s="145"/>
      <c r="R30" s="145"/>
      <c r="S30" s="145"/>
      <c r="T30" s="145"/>
      <c r="U30" s="145"/>
      <c r="V30" s="145"/>
      <c r="W30" s="145"/>
      <c r="X30" s="146"/>
      <c r="Y30" s="146"/>
      <c r="Z30" s="146"/>
    </row>
    <row r="31" s="137" customFormat="1" ht="41" customHeight="1" spans="1:26">
      <c r="A31" s="138" t="s">
        <v>42</v>
      </c>
      <c r="B31" s="138" t="s">
        <v>208</v>
      </c>
      <c r="C31" s="138" t="s">
        <v>448</v>
      </c>
      <c r="D31" s="138"/>
      <c r="E31" s="139">
        <v>46093</v>
      </c>
      <c r="F31" s="138" t="s">
        <v>422</v>
      </c>
      <c r="G31" s="138" t="s">
        <v>418</v>
      </c>
      <c r="H31" s="140"/>
      <c r="I31" s="138" t="str">
        <f ca="1" t="shared" si="0"/>
        <v/>
      </c>
      <c r="J31" s="138" t="s">
        <v>402</v>
      </c>
      <c r="K31" s="138" t="s">
        <v>42</v>
      </c>
      <c r="L31" s="141"/>
      <c r="M31" s="138" t="s">
        <v>399</v>
      </c>
      <c r="N31" s="143" t="s">
        <v>50</v>
      </c>
      <c r="O31" s="144"/>
      <c r="P31" s="145"/>
      <c r="Q31" s="145"/>
      <c r="R31" s="145"/>
      <c r="S31" s="145"/>
      <c r="T31" s="145"/>
      <c r="U31" s="145"/>
      <c r="V31" s="145"/>
      <c r="W31" s="145"/>
      <c r="X31" s="146"/>
      <c r="Y31" s="146"/>
      <c r="Z31" s="146"/>
    </row>
    <row r="32" s="137" customFormat="1" ht="41" customHeight="1" spans="1:26">
      <c r="A32" s="138" t="s">
        <v>42</v>
      </c>
      <c r="B32" s="138" t="s">
        <v>154</v>
      </c>
      <c r="C32" s="138" t="s">
        <v>449</v>
      </c>
      <c r="D32" s="138"/>
      <c r="E32" s="139">
        <v>46115</v>
      </c>
      <c r="F32" s="138" t="s">
        <v>424</v>
      </c>
      <c r="G32" s="138" t="s">
        <v>418</v>
      </c>
      <c r="H32" s="140"/>
      <c r="I32" s="138" t="str">
        <f ca="1" t="shared" si="0"/>
        <v/>
      </c>
      <c r="J32" s="138" t="s">
        <v>402</v>
      </c>
      <c r="K32" s="138" t="s">
        <v>42</v>
      </c>
      <c r="L32" s="141"/>
      <c r="M32" s="142" t="s">
        <v>399</v>
      </c>
      <c r="N32" s="143" t="s">
        <v>50</v>
      </c>
      <c r="O32" s="144"/>
      <c r="P32" s="145"/>
      <c r="Q32" s="145"/>
      <c r="R32" s="145"/>
      <c r="S32" s="145"/>
      <c r="T32" s="145"/>
      <c r="U32" s="145"/>
      <c r="V32" s="145"/>
      <c r="W32" s="145"/>
      <c r="X32" s="146"/>
      <c r="Y32" s="146"/>
      <c r="Z32" s="146"/>
    </row>
    <row r="33" s="137" customFormat="1" ht="41" customHeight="1" spans="1:26">
      <c r="A33" s="138" t="s">
        <v>42</v>
      </c>
      <c r="B33" s="138" t="s">
        <v>154</v>
      </c>
      <c r="C33" s="138" t="s">
        <v>227</v>
      </c>
      <c r="D33" s="138"/>
      <c r="E33" s="139">
        <v>46122</v>
      </c>
      <c r="F33" s="138" t="s">
        <v>425</v>
      </c>
      <c r="G33" s="138" t="s">
        <v>418</v>
      </c>
      <c r="H33" s="140"/>
      <c r="I33" s="138" t="str">
        <f ca="1" t="shared" si="0"/>
        <v/>
      </c>
      <c r="J33" s="138" t="s">
        <v>402</v>
      </c>
      <c r="K33" s="138" t="s">
        <v>42</v>
      </c>
      <c r="L33" s="141"/>
      <c r="M33" s="138" t="s">
        <v>399</v>
      </c>
      <c r="N33" s="143" t="s">
        <v>50</v>
      </c>
      <c r="O33" s="144"/>
      <c r="P33" s="145"/>
      <c r="Q33" s="145"/>
      <c r="R33" s="145"/>
      <c r="S33" s="145"/>
      <c r="T33" s="145"/>
      <c r="U33" s="145"/>
      <c r="V33" s="145"/>
      <c r="W33" s="145"/>
      <c r="X33" s="146"/>
      <c r="Y33" s="146"/>
      <c r="Z33" s="146"/>
    </row>
    <row r="34" s="137" customFormat="1" ht="41" customHeight="1" spans="1:26">
      <c r="A34" s="138" t="s">
        <v>42</v>
      </c>
      <c r="B34" s="138" t="s">
        <v>154</v>
      </c>
      <c r="C34" s="138" t="s">
        <v>230</v>
      </c>
      <c r="D34" s="138"/>
      <c r="E34" s="139">
        <v>46111</v>
      </c>
      <c r="F34" s="138" t="s">
        <v>428</v>
      </c>
      <c r="G34" s="138" t="s">
        <v>418</v>
      </c>
      <c r="H34" s="140"/>
      <c r="I34" s="138" t="str">
        <f ca="1" t="shared" si="0"/>
        <v/>
      </c>
      <c r="J34" s="138" t="s">
        <v>402</v>
      </c>
      <c r="K34" s="138" t="s">
        <v>42</v>
      </c>
      <c r="L34" s="141"/>
      <c r="M34" s="142" t="s">
        <v>399</v>
      </c>
      <c r="N34" s="143" t="s">
        <v>50</v>
      </c>
      <c r="O34" s="144"/>
      <c r="P34" s="145"/>
      <c r="Q34" s="145"/>
      <c r="R34" s="145"/>
      <c r="S34" s="145"/>
      <c r="T34" s="145"/>
      <c r="U34" s="145"/>
      <c r="V34" s="145"/>
      <c r="W34" s="145"/>
      <c r="X34" s="146"/>
      <c r="Y34" s="146"/>
      <c r="Z34" s="146"/>
    </row>
    <row r="35" s="137" customFormat="1" ht="41" customHeight="1" spans="1:26">
      <c r="A35" s="138" t="s">
        <v>42</v>
      </c>
      <c r="B35" s="138" t="s">
        <v>154</v>
      </c>
      <c r="C35" s="138" t="s">
        <v>224</v>
      </c>
      <c r="D35" s="138"/>
      <c r="E35" s="139">
        <v>46103</v>
      </c>
      <c r="F35" s="138" t="s">
        <v>420</v>
      </c>
      <c r="G35" s="138" t="s">
        <v>418</v>
      </c>
      <c r="H35" s="140"/>
      <c r="I35" s="138" t="str">
        <f ca="1" t="shared" si="0"/>
        <v/>
      </c>
      <c r="J35" s="138" t="s">
        <v>402</v>
      </c>
      <c r="K35" s="138" t="s">
        <v>42</v>
      </c>
      <c r="L35" s="141"/>
      <c r="M35" s="138" t="s">
        <v>399</v>
      </c>
      <c r="N35" s="143" t="s">
        <v>50</v>
      </c>
      <c r="O35" s="144"/>
      <c r="P35" s="145"/>
      <c r="Q35" s="145"/>
      <c r="R35" s="145"/>
      <c r="S35" s="145"/>
      <c r="T35" s="145"/>
      <c r="U35" s="145"/>
      <c r="V35" s="145"/>
      <c r="W35" s="145"/>
      <c r="X35" s="146"/>
      <c r="Y35" s="146"/>
      <c r="Z35" s="146"/>
    </row>
    <row r="36" s="137" customFormat="1" ht="41" customHeight="1" spans="1:26">
      <c r="A36" s="138" t="s">
        <v>42</v>
      </c>
      <c r="B36" s="138" t="s">
        <v>154</v>
      </c>
      <c r="C36" s="138" t="s">
        <v>220</v>
      </c>
      <c r="D36" s="138"/>
      <c r="E36" s="139">
        <v>46125</v>
      </c>
      <c r="F36" s="138" t="s">
        <v>428</v>
      </c>
      <c r="G36" s="138" t="s">
        <v>421</v>
      </c>
      <c r="H36" s="140"/>
      <c r="I36" s="138" t="str">
        <f ca="1" t="shared" si="0"/>
        <v/>
      </c>
      <c r="J36" s="138" t="s">
        <v>402</v>
      </c>
      <c r="K36" s="138" t="s">
        <v>42</v>
      </c>
      <c r="L36" s="141"/>
      <c r="M36" s="142" t="s">
        <v>399</v>
      </c>
      <c r="N36" s="143" t="s">
        <v>50</v>
      </c>
      <c r="O36" s="144"/>
      <c r="P36" s="145"/>
      <c r="Q36" s="145"/>
      <c r="R36" s="145"/>
      <c r="S36" s="145"/>
      <c r="T36" s="145"/>
      <c r="U36" s="145"/>
      <c r="V36" s="145"/>
      <c r="W36" s="145"/>
      <c r="X36" s="146"/>
      <c r="Y36" s="146"/>
      <c r="Z36" s="146"/>
    </row>
    <row r="37" s="137" customFormat="1" ht="41" customHeight="1" spans="1:26">
      <c r="A37" s="138" t="s">
        <v>42</v>
      </c>
      <c r="B37" s="138" t="s">
        <v>197</v>
      </c>
      <c r="C37" s="138" t="s">
        <v>198</v>
      </c>
      <c r="D37" s="138"/>
      <c r="E37" s="139">
        <v>46140</v>
      </c>
      <c r="F37" s="138" t="s">
        <v>450</v>
      </c>
      <c r="G37" s="138" t="s">
        <v>451</v>
      </c>
      <c r="H37" s="140"/>
      <c r="I37" s="138" t="str">
        <f ca="1" t="shared" si="0"/>
        <v/>
      </c>
      <c r="J37" s="138" t="s">
        <v>398</v>
      </c>
      <c r="K37" s="138" t="s">
        <v>42</v>
      </c>
      <c r="L37" s="141"/>
      <c r="M37" s="138" t="s">
        <v>399</v>
      </c>
      <c r="N37" s="143" t="s">
        <v>50</v>
      </c>
      <c r="O37" s="144"/>
      <c r="P37" s="145"/>
      <c r="Q37" s="145"/>
      <c r="R37" s="145"/>
      <c r="S37" s="145"/>
      <c r="T37" s="145"/>
      <c r="U37" s="145"/>
      <c r="V37" s="145"/>
      <c r="W37" s="145"/>
      <c r="X37" s="146"/>
      <c r="Y37" s="146"/>
      <c r="Z37" s="146"/>
    </row>
  </sheetData>
  <autoFilter xmlns:etc="http://www.wps.cn/officeDocument/2017/etCustomData" ref="A5:O37" etc:filterBottomFollowUsedRange="0">
    <extLst/>
  </autoFilter>
  <mergeCells count="2">
    <mergeCell ref="A3:O3"/>
    <mergeCell ref="A1:O2"/>
  </mergeCells>
  <conditionalFormatting sqref="S6:U37">
    <cfRule type="expression" dxfId="23" priority="1">
      <formula>$S6="Completed"</formula>
    </cfRule>
    <cfRule type="expression" dxfId="24" priority="2">
      <formula>$S6="Overdue"</formula>
    </cfRule>
  </conditionalFormatting>
  <pageMargins left="0.75" right="0.75" top="1" bottom="1" header="0.5" footer="0.5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>
    <tabColor rgb="FF00A6A6"/>
  </sheetPr>
  <dimension ref="A1:O205"/>
  <sheetViews>
    <sheetView showGridLines="0" workbookViewId="0">
      <pane ySplit="5" topLeftCell="A6" activePane="bottomLeft" state="frozen"/>
      <selection/>
      <selection pane="bottomLeft" activeCell="A4" sqref="$A4:$XFD4"/>
    </sheetView>
  </sheetViews>
  <sheetFormatPr defaultColWidth="9" defaultRowHeight="14.5"/>
  <cols>
    <col min="1" max="15" width="18" customWidth="1"/>
  </cols>
  <sheetData>
    <row r="1" spans="1:15">
      <c r="A1" s="69" t="s">
        <v>452</v>
      </c>
    </row>
    <row r="3" spans="1:1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</row>
    <row r="5" spans="1:15">
      <c r="A5" s="70" t="s">
        <v>453</v>
      </c>
      <c r="B5" s="70" t="s">
        <v>454</v>
      </c>
      <c r="C5" s="70" t="s">
        <v>381</v>
      </c>
      <c r="D5" s="70" t="s">
        <v>382</v>
      </c>
      <c r="E5" s="70" t="s">
        <v>383</v>
      </c>
      <c r="F5" s="70" t="s">
        <v>455</v>
      </c>
      <c r="G5" s="70" t="s">
        <v>456</v>
      </c>
      <c r="H5" s="70" t="s">
        <v>457</v>
      </c>
      <c r="I5" s="70" t="s">
        <v>458</v>
      </c>
      <c r="J5" s="70" t="s">
        <v>459</v>
      </c>
      <c r="K5" s="70" t="s">
        <v>460</v>
      </c>
      <c r="L5" s="70" t="s">
        <v>461</v>
      </c>
      <c r="M5" s="70" t="s">
        <v>462</v>
      </c>
      <c r="N5" s="70" t="s">
        <v>357</v>
      </c>
      <c r="O5" s="70" t="s">
        <v>463</v>
      </c>
    </row>
    <row r="6" spans="1:15">
      <c r="A6" s="72"/>
      <c r="B6" s="136"/>
      <c r="C6" s="71"/>
      <c r="D6" s="71"/>
      <c r="E6" s="71"/>
      <c r="F6" s="71"/>
      <c r="G6" s="71"/>
      <c r="H6" s="71"/>
      <c r="I6" s="71"/>
      <c r="J6" s="71"/>
      <c r="K6" s="71"/>
      <c r="L6" s="72"/>
      <c r="M6" s="72"/>
      <c r="N6" s="71"/>
      <c r="O6" s="71"/>
    </row>
    <row r="7" spans="1:15">
      <c r="A7" s="72"/>
      <c r="B7" s="136"/>
      <c r="C7" s="71"/>
      <c r="D7" s="71"/>
      <c r="E7" s="71"/>
      <c r="F7" s="71"/>
      <c r="G7" s="71"/>
      <c r="H7" s="71"/>
      <c r="I7" s="71"/>
      <c r="J7" s="71"/>
      <c r="K7" s="71"/>
      <c r="L7" s="72"/>
      <c r="M7" s="72"/>
      <c r="N7" s="71"/>
      <c r="O7" s="71"/>
    </row>
    <row r="8" spans="1:15">
      <c r="A8" s="72"/>
      <c r="B8" s="136"/>
      <c r="C8" s="71"/>
      <c r="D8" s="71"/>
      <c r="E8" s="71"/>
      <c r="F8" s="71"/>
      <c r="G8" s="71"/>
      <c r="H8" s="71"/>
      <c r="I8" s="71"/>
      <c r="J8" s="71"/>
      <c r="K8" s="71"/>
      <c r="L8" s="72"/>
      <c r="M8" s="72"/>
      <c r="N8" s="71"/>
      <c r="O8" s="71"/>
    </row>
    <row r="9" spans="1:15">
      <c r="A9" s="72"/>
      <c r="B9" s="136"/>
      <c r="C9" s="71"/>
      <c r="D9" s="71"/>
      <c r="E9" s="71"/>
      <c r="F9" s="71"/>
      <c r="G9" s="71"/>
      <c r="H9" s="71"/>
      <c r="I9" s="71"/>
      <c r="J9" s="71"/>
      <c r="K9" s="71"/>
      <c r="L9" s="72"/>
      <c r="M9" s="72"/>
      <c r="N9" s="71"/>
      <c r="O9" s="71"/>
    </row>
    <row r="10" spans="1:15">
      <c r="A10" s="72"/>
      <c r="B10" s="136"/>
      <c r="C10" s="71"/>
      <c r="D10" s="71"/>
      <c r="E10" s="71"/>
      <c r="F10" s="71"/>
      <c r="G10" s="71"/>
      <c r="H10" s="71"/>
      <c r="I10" s="71"/>
      <c r="J10" s="71"/>
      <c r="K10" s="71"/>
      <c r="L10" s="72"/>
      <c r="M10" s="72"/>
      <c r="N10" s="71"/>
      <c r="O10" s="71"/>
    </row>
    <row r="11" spans="1:15">
      <c r="A11" s="72"/>
      <c r="B11" s="136"/>
      <c r="C11" s="71"/>
      <c r="D11" s="71"/>
      <c r="E11" s="71"/>
      <c r="F11" s="71"/>
      <c r="G11" s="71"/>
      <c r="H11" s="71"/>
      <c r="I11" s="71"/>
      <c r="J11" s="71"/>
      <c r="K11" s="71"/>
      <c r="L11" s="72"/>
      <c r="M11" s="72"/>
      <c r="N11" s="71"/>
      <c r="O11" s="71"/>
    </row>
    <row r="12" spans="1:15">
      <c r="A12" s="72"/>
      <c r="B12" s="136"/>
      <c r="C12" s="71"/>
      <c r="D12" s="71"/>
      <c r="E12" s="71"/>
      <c r="F12" s="71"/>
      <c r="G12" s="71"/>
      <c r="H12" s="71"/>
      <c r="I12" s="71"/>
      <c r="J12" s="71"/>
      <c r="K12" s="71"/>
      <c r="L12" s="72"/>
      <c r="M12" s="72"/>
      <c r="N12" s="71"/>
      <c r="O12" s="71"/>
    </row>
    <row r="13" spans="1:15">
      <c r="A13" s="72"/>
      <c r="B13" s="136"/>
      <c r="C13" s="71"/>
      <c r="D13" s="71"/>
      <c r="E13" s="71"/>
      <c r="F13" s="71"/>
      <c r="G13" s="71"/>
      <c r="H13" s="71"/>
      <c r="I13" s="71"/>
      <c r="J13" s="71"/>
      <c r="K13" s="71"/>
      <c r="L13" s="72"/>
      <c r="M13" s="72"/>
      <c r="N13" s="71"/>
      <c r="O13" s="71"/>
    </row>
    <row r="14" spans="1:15">
      <c r="A14" s="72"/>
      <c r="B14" s="136"/>
      <c r="C14" s="71"/>
      <c r="D14" s="71"/>
      <c r="E14" s="71"/>
      <c r="F14" s="71"/>
      <c r="G14" s="71"/>
      <c r="H14" s="71"/>
      <c r="I14" s="71"/>
      <c r="J14" s="71"/>
      <c r="K14" s="71"/>
      <c r="L14" s="72"/>
      <c r="M14" s="72"/>
      <c r="N14" s="71"/>
      <c r="O14" s="71"/>
    </row>
    <row r="15" spans="1:15">
      <c r="A15" s="72"/>
      <c r="B15" s="136"/>
      <c r="C15" s="71"/>
      <c r="D15" s="71"/>
      <c r="E15" s="71"/>
      <c r="F15" s="71"/>
      <c r="G15" s="71"/>
      <c r="H15" s="71"/>
      <c r="I15" s="71"/>
      <c r="J15" s="71"/>
      <c r="K15" s="71"/>
      <c r="L15" s="72"/>
      <c r="M15" s="72"/>
      <c r="N15" s="71"/>
      <c r="O15" s="71"/>
    </row>
    <row r="16" spans="1:15">
      <c r="A16" s="72"/>
      <c r="B16" s="136"/>
      <c r="C16" s="71"/>
      <c r="D16" s="71"/>
      <c r="E16" s="71"/>
      <c r="F16" s="71"/>
      <c r="G16" s="71"/>
      <c r="H16" s="71"/>
      <c r="I16" s="71"/>
      <c r="J16" s="71"/>
      <c r="K16" s="71"/>
      <c r="L16" s="72"/>
      <c r="M16" s="72"/>
      <c r="N16" s="71"/>
      <c r="O16" s="71"/>
    </row>
    <row r="17" spans="1:15">
      <c r="A17" s="72"/>
      <c r="B17" s="136"/>
      <c r="C17" s="71"/>
      <c r="D17" s="71"/>
      <c r="E17" s="71"/>
      <c r="F17" s="71"/>
      <c r="G17" s="71"/>
      <c r="H17" s="71"/>
      <c r="I17" s="71"/>
      <c r="J17" s="71"/>
      <c r="K17" s="71"/>
      <c r="L17" s="72"/>
      <c r="M17" s="72"/>
      <c r="N17" s="71"/>
      <c r="O17" s="71"/>
    </row>
    <row r="18" spans="1:15">
      <c r="A18" s="72"/>
      <c r="B18" s="136"/>
      <c r="C18" s="71"/>
      <c r="D18" s="71"/>
      <c r="E18" s="71"/>
      <c r="F18" s="71"/>
      <c r="G18" s="71"/>
      <c r="H18" s="71"/>
      <c r="I18" s="71"/>
      <c r="J18" s="71"/>
      <c r="K18" s="71"/>
      <c r="L18" s="72"/>
      <c r="M18" s="72"/>
      <c r="N18" s="71"/>
      <c r="O18" s="71"/>
    </row>
    <row r="19" spans="1:15">
      <c r="A19" s="72"/>
      <c r="B19" s="136"/>
      <c r="C19" s="71"/>
      <c r="D19" s="71"/>
      <c r="E19" s="71"/>
      <c r="F19" s="71"/>
      <c r="G19" s="71"/>
      <c r="H19" s="71"/>
      <c r="I19" s="71"/>
      <c r="J19" s="71"/>
      <c r="K19" s="71"/>
      <c r="L19" s="72"/>
      <c r="M19" s="72"/>
      <c r="N19" s="71"/>
      <c r="O19" s="71"/>
    </row>
    <row r="20" spans="1:15">
      <c r="A20" s="72"/>
      <c r="B20" s="136"/>
      <c r="C20" s="71"/>
      <c r="D20" s="71"/>
      <c r="E20" s="71"/>
      <c r="F20" s="71"/>
      <c r="G20" s="71"/>
      <c r="H20" s="71"/>
      <c r="I20" s="71"/>
      <c r="J20" s="71"/>
      <c r="K20" s="71"/>
      <c r="L20" s="72"/>
      <c r="M20" s="72"/>
      <c r="N20" s="71"/>
      <c r="O20" s="71"/>
    </row>
    <row r="21" spans="1:15">
      <c r="A21" s="72"/>
      <c r="B21" s="136"/>
      <c r="C21" s="71"/>
      <c r="D21" s="71"/>
      <c r="E21" s="71"/>
      <c r="F21" s="71"/>
      <c r="G21" s="71"/>
      <c r="H21" s="71"/>
      <c r="I21" s="71"/>
      <c r="J21" s="71"/>
      <c r="K21" s="71"/>
      <c r="L21" s="72"/>
      <c r="M21" s="72"/>
      <c r="N21" s="71"/>
      <c r="O21" s="71"/>
    </row>
    <row r="22" spans="1:15">
      <c r="A22" s="72"/>
      <c r="B22" s="136"/>
      <c r="C22" s="71"/>
      <c r="D22" s="71"/>
      <c r="E22" s="71"/>
      <c r="F22" s="71"/>
      <c r="G22" s="71"/>
      <c r="H22" s="71"/>
      <c r="I22" s="71"/>
      <c r="J22" s="71"/>
      <c r="K22" s="71"/>
      <c r="L22" s="72"/>
      <c r="M22" s="72"/>
      <c r="N22" s="71"/>
      <c r="O22" s="71"/>
    </row>
    <row r="23" spans="1:15">
      <c r="A23" s="72"/>
      <c r="B23" s="136"/>
      <c r="C23" s="71"/>
      <c r="D23" s="71"/>
      <c r="E23" s="71"/>
      <c r="F23" s="71"/>
      <c r="G23" s="71"/>
      <c r="H23" s="71"/>
      <c r="I23" s="71"/>
      <c r="J23" s="71"/>
      <c r="K23" s="71"/>
      <c r="L23" s="72"/>
      <c r="M23" s="72"/>
      <c r="N23" s="71"/>
      <c r="O23" s="71"/>
    </row>
    <row r="24" spans="1:15">
      <c r="A24" s="72"/>
      <c r="B24" s="136"/>
      <c r="C24" s="71"/>
      <c r="D24" s="71"/>
      <c r="E24" s="71"/>
      <c r="F24" s="71"/>
      <c r="G24" s="71"/>
      <c r="H24" s="71"/>
      <c r="I24" s="71"/>
      <c r="J24" s="71"/>
      <c r="K24" s="71"/>
      <c r="L24" s="72"/>
      <c r="M24" s="72"/>
      <c r="N24" s="71"/>
      <c r="O24" s="71"/>
    </row>
    <row r="25" spans="1:15">
      <c r="A25" s="72"/>
      <c r="B25" s="136"/>
      <c r="C25" s="71"/>
      <c r="D25" s="71"/>
      <c r="E25" s="71"/>
      <c r="F25" s="71"/>
      <c r="G25" s="71"/>
      <c r="H25" s="71"/>
      <c r="I25" s="71"/>
      <c r="J25" s="71"/>
      <c r="K25" s="71"/>
      <c r="L25" s="72"/>
      <c r="M25" s="72"/>
      <c r="N25" s="71"/>
      <c r="O25" s="71"/>
    </row>
    <row r="26" spans="1:15">
      <c r="A26" s="72"/>
      <c r="B26" s="136"/>
      <c r="C26" s="71"/>
      <c r="D26" s="71"/>
      <c r="E26" s="71"/>
      <c r="F26" s="71"/>
      <c r="G26" s="71"/>
      <c r="H26" s="71"/>
      <c r="I26" s="71"/>
      <c r="J26" s="71"/>
      <c r="K26" s="71"/>
      <c r="L26" s="72"/>
      <c r="M26" s="72"/>
      <c r="N26" s="71"/>
      <c r="O26" s="71"/>
    </row>
    <row r="27" spans="1:15">
      <c r="A27" s="72"/>
      <c r="B27" s="136"/>
      <c r="C27" s="71"/>
      <c r="D27" s="71"/>
      <c r="E27" s="71"/>
      <c r="F27" s="71"/>
      <c r="G27" s="71"/>
      <c r="H27" s="71"/>
      <c r="I27" s="71"/>
      <c r="J27" s="71"/>
      <c r="K27" s="71"/>
      <c r="L27" s="72"/>
      <c r="M27" s="72"/>
      <c r="N27" s="71"/>
      <c r="O27" s="71"/>
    </row>
    <row r="28" spans="1:15">
      <c r="A28" s="72"/>
      <c r="B28" s="136"/>
      <c r="C28" s="71"/>
      <c r="D28" s="71"/>
      <c r="E28" s="71"/>
      <c r="F28" s="71"/>
      <c r="G28" s="71"/>
      <c r="H28" s="71"/>
      <c r="I28" s="71"/>
      <c r="J28" s="71"/>
      <c r="K28" s="71"/>
      <c r="L28" s="72"/>
      <c r="M28" s="72"/>
      <c r="N28" s="71"/>
      <c r="O28" s="71"/>
    </row>
    <row r="29" spans="1:15">
      <c r="A29" s="72"/>
      <c r="B29" s="136"/>
      <c r="C29" s="71"/>
      <c r="D29" s="71"/>
      <c r="E29" s="71"/>
      <c r="F29" s="71"/>
      <c r="G29" s="71"/>
      <c r="H29" s="71"/>
      <c r="I29" s="71"/>
      <c r="J29" s="71"/>
      <c r="K29" s="71"/>
      <c r="L29" s="72"/>
      <c r="M29" s="72"/>
      <c r="N29" s="71"/>
      <c r="O29" s="71"/>
    </row>
    <row r="30" spans="1:15">
      <c r="A30" s="72"/>
      <c r="B30" s="136"/>
      <c r="C30" s="71"/>
      <c r="D30" s="71"/>
      <c r="E30" s="71"/>
      <c r="F30" s="71"/>
      <c r="G30" s="71"/>
      <c r="H30" s="71"/>
      <c r="I30" s="71"/>
      <c r="J30" s="71"/>
      <c r="K30" s="71"/>
      <c r="L30" s="72"/>
      <c r="M30" s="72"/>
      <c r="N30" s="71"/>
      <c r="O30" s="71"/>
    </row>
    <row r="31" spans="1:15">
      <c r="A31" s="72"/>
      <c r="B31" s="136"/>
      <c r="C31" s="71"/>
      <c r="D31" s="71"/>
      <c r="E31" s="71"/>
      <c r="F31" s="71"/>
      <c r="G31" s="71"/>
      <c r="H31" s="71"/>
      <c r="I31" s="71"/>
      <c r="J31" s="71"/>
      <c r="K31" s="71"/>
      <c r="L31" s="72"/>
      <c r="M31" s="72"/>
      <c r="N31" s="71"/>
      <c r="O31" s="71"/>
    </row>
    <row r="32" spans="1:15">
      <c r="A32" s="72"/>
      <c r="B32" s="136"/>
      <c r="C32" s="71"/>
      <c r="D32" s="71"/>
      <c r="E32" s="71"/>
      <c r="F32" s="71"/>
      <c r="G32" s="71"/>
      <c r="H32" s="71"/>
      <c r="I32" s="71"/>
      <c r="J32" s="71"/>
      <c r="K32" s="71"/>
      <c r="L32" s="72"/>
      <c r="M32" s="72"/>
      <c r="N32" s="71"/>
      <c r="O32" s="71"/>
    </row>
    <row r="33" spans="1:15">
      <c r="A33" s="72"/>
      <c r="B33" s="136"/>
      <c r="C33" s="71"/>
      <c r="D33" s="71"/>
      <c r="E33" s="71"/>
      <c r="F33" s="71"/>
      <c r="G33" s="71"/>
      <c r="H33" s="71"/>
      <c r="I33" s="71"/>
      <c r="J33" s="71"/>
      <c r="K33" s="71"/>
      <c r="L33" s="72"/>
      <c r="M33" s="72"/>
      <c r="N33" s="71"/>
      <c r="O33" s="71"/>
    </row>
    <row r="34" spans="1:15">
      <c r="A34" s="72"/>
      <c r="B34" s="136"/>
      <c r="C34" s="71"/>
      <c r="D34" s="71"/>
      <c r="E34" s="71"/>
      <c r="F34" s="71"/>
      <c r="G34" s="71"/>
      <c r="H34" s="71"/>
      <c r="I34" s="71"/>
      <c r="J34" s="71"/>
      <c r="K34" s="71"/>
      <c r="L34" s="72"/>
      <c r="M34" s="72"/>
      <c r="N34" s="71"/>
      <c r="O34" s="71"/>
    </row>
    <row r="35" spans="1:15">
      <c r="A35" s="72"/>
      <c r="B35" s="136"/>
      <c r="C35" s="71"/>
      <c r="D35" s="71"/>
      <c r="E35" s="71"/>
      <c r="F35" s="71"/>
      <c r="G35" s="71"/>
      <c r="H35" s="71"/>
      <c r="I35" s="71"/>
      <c r="J35" s="71"/>
      <c r="K35" s="71"/>
      <c r="L35" s="72"/>
      <c r="M35" s="72"/>
      <c r="N35" s="71"/>
      <c r="O35" s="71"/>
    </row>
    <row r="36" spans="1:15">
      <c r="A36" s="72"/>
      <c r="B36" s="136"/>
      <c r="C36" s="71"/>
      <c r="D36" s="71"/>
      <c r="E36" s="71"/>
      <c r="F36" s="71"/>
      <c r="G36" s="71"/>
      <c r="H36" s="71"/>
      <c r="I36" s="71"/>
      <c r="J36" s="71"/>
      <c r="K36" s="71"/>
      <c r="L36" s="72"/>
      <c r="M36" s="72"/>
      <c r="N36" s="71"/>
      <c r="O36" s="71"/>
    </row>
    <row r="37" spans="1:15">
      <c r="A37" s="72"/>
      <c r="B37" s="136"/>
      <c r="C37" s="71"/>
      <c r="D37" s="71"/>
      <c r="E37" s="71"/>
      <c r="F37" s="71"/>
      <c r="G37" s="71"/>
      <c r="H37" s="71"/>
      <c r="I37" s="71"/>
      <c r="J37" s="71"/>
      <c r="K37" s="71"/>
      <c r="L37" s="72"/>
      <c r="M37" s="72"/>
      <c r="N37" s="71"/>
      <c r="O37" s="71"/>
    </row>
    <row r="38" spans="1:15">
      <c r="A38" s="72"/>
      <c r="B38" s="136"/>
      <c r="C38" s="71"/>
      <c r="D38" s="71"/>
      <c r="E38" s="71"/>
      <c r="F38" s="71"/>
      <c r="G38" s="71"/>
      <c r="H38" s="71"/>
      <c r="I38" s="71"/>
      <c r="J38" s="71"/>
      <c r="K38" s="71"/>
      <c r="L38" s="72"/>
      <c r="M38" s="72"/>
      <c r="N38" s="71"/>
      <c r="O38" s="71"/>
    </row>
    <row r="39" spans="1:15">
      <c r="A39" s="72"/>
      <c r="B39" s="136"/>
      <c r="C39" s="71"/>
      <c r="D39" s="71"/>
      <c r="E39" s="71"/>
      <c r="F39" s="71"/>
      <c r="G39" s="71"/>
      <c r="H39" s="71"/>
      <c r="I39" s="71"/>
      <c r="J39" s="71"/>
      <c r="K39" s="71"/>
      <c r="L39" s="72"/>
      <c r="M39" s="72"/>
      <c r="N39" s="71"/>
      <c r="O39" s="71"/>
    </row>
    <row r="40" spans="1:15">
      <c r="A40" s="72"/>
      <c r="B40" s="136"/>
      <c r="C40" s="71"/>
      <c r="D40" s="71"/>
      <c r="E40" s="71"/>
      <c r="F40" s="71"/>
      <c r="G40" s="71"/>
      <c r="H40" s="71"/>
      <c r="I40" s="71"/>
      <c r="J40" s="71"/>
      <c r="K40" s="71"/>
      <c r="L40" s="72"/>
      <c r="M40" s="72"/>
      <c r="N40" s="71"/>
      <c r="O40" s="71"/>
    </row>
    <row r="41" spans="1:15">
      <c r="A41" s="72"/>
      <c r="B41" s="136"/>
      <c r="C41" s="71"/>
      <c r="D41" s="71"/>
      <c r="E41" s="71"/>
      <c r="F41" s="71"/>
      <c r="G41" s="71"/>
      <c r="H41" s="71"/>
      <c r="I41" s="71"/>
      <c r="J41" s="71"/>
      <c r="K41" s="71"/>
      <c r="L41" s="72"/>
      <c r="M41" s="72"/>
      <c r="N41" s="71"/>
      <c r="O41" s="71"/>
    </row>
    <row r="42" spans="1:15">
      <c r="A42" s="72"/>
      <c r="B42" s="136"/>
      <c r="C42" s="71"/>
      <c r="D42" s="71"/>
      <c r="E42" s="71"/>
      <c r="F42" s="71"/>
      <c r="G42" s="71"/>
      <c r="H42" s="71"/>
      <c r="I42" s="71"/>
      <c r="J42" s="71"/>
      <c r="K42" s="71"/>
      <c r="L42" s="72"/>
      <c r="M42" s="72"/>
      <c r="N42" s="71"/>
      <c r="O42" s="71"/>
    </row>
    <row r="43" spans="1:15">
      <c r="A43" s="72"/>
      <c r="B43" s="136"/>
      <c r="C43" s="71"/>
      <c r="D43" s="71"/>
      <c r="E43" s="71"/>
      <c r="F43" s="71"/>
      <c r="G43" s="71"/>
      <c r="H43" s="71"/>
      <c r="I43" s="71"/>
      <c r="J43" s="71"/>
      <c r="K43" s="71"/>
      <c r="L43" s="72"/>
      <c r="M43" s="72"/>
      <c r="N43" s="71"/>
      <c r="O43" s="71"/>
    </row>
    <row r="44" spans="1:15">
      <c r="A44" s="72"/>
      <c r="B44" s="136"/>
      <c r="C44" s="71"/>
      <c r="D44" s="71"/>
      <c r="E44" s="71"/>
      <c r="F44" s="71"/>
      <c r="G44" s="71"/>
      <c r="H44" s="71"/>
      <c r="I44" s="71"/>
      <c r="J44" s="71"/>
      <c r="K44" s="71"/>
      <c r="L44" s="72"/>
      <c r="M44" s="72"/>
      <c r="N44" s="71"/>
      <c r="O44" s="71"/>
    </row>
    <row r="45" spans="1:15">
      <c r="A45" s="72"/>
      <c r="B45" s="136"/>
      <c r="C45" s="71"/>
      <c r="D45" s="71"/>
      <c r="E45" s="71"/>
      <c r="F45" s="71"/>
      <c r="G45" s="71"/>
      <c r="H45" s="71"/>
      <c r="I45" s="71"/>
      <c r="J45" s="71"/>
      <c r="K45" s="71"/>
      <c r="L45" s="72"/>
      <c r="M45" s="72"/>
      <c r="N45" s="71"/>
      <c r="O45" s="71"/>
    </row>
    <row r="46" spans="1:15">
      <c r="A46" s="72"/>
      <c r="B46" s="136"/>
      <c r="C46" s="71"/>
      <c r="D46" s="71"/>
      <c r="E46" s="71"/>
      <c r="F46" s="71"/>
      <c r="G46" s="71"/>
      <c r="H46" s="71"/>
      <c r="I46" s="71"/>
      <c r="J46" s="71"/>
      <c r="K46" s="71"/>
      <c r="L46" s="72"/>
      <c r="M46" s="72"/>
      <c r="N46" s="71"/>
      <c r="O46" s="71"/>
    </row>
    <row r="47" spans="1:15">
      <c r="A47" s="72"/>
      <c r="B47" s="136"/>
      <c r="C47" s="71"/>
      <c r="D47" s="71"/>
      <c r="E47" s="71"/>
      <c r="F47" s="71"/>
      <c r="G47" s="71"/>
      <c r="H47" s="71"/>
      <c r="I47" s="71"/>
      <c r="J47" s="71"/>
      <c r="K47" s="71"/>
      <c r="L47" s="72"/>
      <c r="M47" s="72"/>
      <c r="N47" s="71"/>
      <c r="O47" s="71"/>
    </row>
    <row r="48" spans="1:15">
      <c r="A48" s="72"/>
      <c r="B48" s="136"/>
      <c r="C48" s="71"/>
      <c r="D48" s="71"/>
      <c r="E48" s="71"/>
      <c r="F48" s="71"/>
      <c r="G48" s="71"/>
      <c r="H48" s="71"/>
      <c r="I48" s="71"/>
      <c r="J48" s="71"/>
      <c r="K48" s="71"/>
      <c r="L48" s="72"/>
      <c r="M48" s="72"/>
      <c r="N48" s="71"/>
      <c r="O48" s="71"/>
    </row>
    <row r="49" spans="1:15">
      <c r="A49" s="72"/>
      <c r="B49" s="136"/>
      <c r="C49" s="71"/>
      <c r="D49" s="71"/>
      <c r="E49" s="71"/>
      <c r="F49" s="71"/>
      <c r="G49" s="71"/>
      <c r="H49" s="71"/>
      <c r="I49" s="71"/>
      <c r="J49" s="71"/>
      <c r="K49" s="71"/>
      <c r="L49" s="72"/>
      <c r="M49" s="72"/>
      <c r="N49" s="71"/>
      <c r="O49" s="71"/>
    </row>
    <row r="50" spans="1:15">
      <c r="A50" s="72"/>
      <c r="B50" s="136"/>
      <c r="C50" s="71"/>
      <c r="D50" s="71"/>
      <c r="E50" s="71"/>
      <c r="F50" s="71"/>
      <c r="G50" s="71"/>
      <c r="H50" s="71"/>
      <c r="I50" s="71"/>
      <c r="J50" s="71"/>
      <c r="K50" s="71"/>
      <c r="L50" s="72"/>
      <c r="M50" s="72"/>
      <c r="N50" s="71"/>
      <c r="O50" s="71"/>
    </row>
    <row r="51" spans="1:15">
      <c r="A51" s="72"/>
      <c r="B51" s="136"/>
      <c r="C51" s="71"/>
      <c r="D51" s="71"/>
      <c r="E51" s="71"/>
      <c r="F51" s="71"/>
      <c r="G51" s="71"/>
      <c r="H51" s="71"/>
      <c r="I51" s="71"/>
      <c r="J51" s="71"/>
      <c r="K51" s="71"/>
      <c r="L51" s="72"/>
      <c r="M51" s="72"/>
      <c r="N51" s="71"/>
      <c r="O51" s="71"/>
    </row>
    <row r="52" spans="1:15">
      <c r="A52" s="72"/>
      <c r="B52" s="136"/>
      <c r="C52" s="71"/>
      <c r="D52" s="71"/>
      <c r="E52" s="71"/>
      <c r="F52" s="71"/>
      <c r="G52" s="71"/>
      <c r="H52" s="71"/>
      <c r="I52" s="71"/>
      <c r="J52" s="71"/>
      <c r="K52" s="71"/>
      <c r="L52" s="72"/>
      <c r="M52" s="72"/>
      <c r="N52" s="71"/>
      <c r="O52" s="71"/>
    </row>
    <row r="53" spans="1:15">
      <c r="A53" s="72"/>
      <c r="B53" s="136"/>
      <c r="C53" s="71"/>
      <c r="D53" s="71"/>
      <c r="E53" s="71"/>
      <c r="F53" s="71"/>
      <c r="G53" s="71"/>
      <c r="H53" s="71"/>
      <c r="I53" s="71"/>
      <c r="J53" s="71"/>
      <c r="K53" s="71"/>
      <c r="L53" s="72"/>
      <c r="M53" s="72"/>
      <c r="N53" s="71"/>
      <c r="O53" s="71"/>
    </row>
    <row r="54" spans="1:15">
      <c r="A54" s="72"/>
      <c r="B54" s="136"/>
      <c r="C54" s="71"/>
      <c r="D54" s="71"/>
      <c r="E54" s="71"/>
      <c r="F54" s="71"/>
      <c r="G54" s="71"/>
      <c r="H54" s="71"/>
      <c r="I54" s="71"/>
      <c r="J54" s="71"/>
      <c r="K54" s="71"/>
      <c r="L54" s="72"/>
      <c r="M54" s="72"/>
      <c r="N54" s="71"/>
      <c r="O54" s="71"/>
    </row>
    <row r="55" spans="1:15">
      <c r="A55" s="72"/>
      <c r="B55" s="136"/>
      <c r="C55" s="71"/>
      <c r="D55" s="71"/>
      <c r="E55" s="71"/>
      <c r="F55" s="71"/>
      <c r="G55" s="71"/>
      <c r="H55" s="71"/>
      <c r="I55" s="71"/>
      <c r="J55" s="71"/>
      <c r="K55" s="71"/>
      <c r="L55" s="72"/>
      <c r="M55" s="72"/>
      <c r="N55" s="71"/>
      <c r="O55" s="71"/>
    </row>
    <row r="56" spans="1:15">
      <c r="A56" s="72"/>
      <c r="B56" s="136"/>
      <c r="C56" s="71"/>
      <c r="D56" s="71"/>
      <c r="E56" s="71"/>
      <c r="F56" s="71"/>
      <c r="G56" s="71"/>
      <c r="H56" s="71"/>
      <c r="I56" s="71"/>
      <c r="J56" s="71"/>
      <c r="K56" s="71"/>
      <c r="L56" s="72"/>
      <c r="M56" s="72"/>
      <c r="N56" s="71"/>
      <c r="O56" s="71"/>
    </row>
    <row r="57" spans="1:15">
      <c r="A57" s="72"/>
      <c r="B57" s="136"/>
      <c r="C57" s="71"/>
      <c r="D57" s="71"/>
      <c r="E57" s="71"/>
      <c r="F57" s="71"/>
      <c r="G57" s="71"/>
      <c r="H57" s="71"/>
      <c r="I57" s="71"/>
      <c r="J57" s="71"/>
      <c r="K57" s="71"/>
      <c r="L57" s="72"/>
      <c r="M57" s="72"/>
      <c r="N57" s="71"/>
      <c r="O57" s="71"/>
    </row>
    <row r="58" spans="1:15">
      <c r="A58" s="72"/>
      <c r="B58" s="136"/>
      <c r="C58" s="71"/>
      <c r="D58" s="71"/>
      <c r="E58" s="71"/>
      <c r="F58" s="71"/>
      <c r="G58" s="71"/>
      <c r="H58" s="71"/>
      <c r="I58" s="71"/>
      <c r="J58" s="71"/>
      <c r="K58" s="71"/>
      <c r="L58" s="72"/>
      <c r="M58" s="72"/>
      <c r="N58" s="71"/>
      <c r="O58" s="71"/>
    </row>
    <row r="59" spans="1:15">
      <c r="A59" s="72"/>
      <c r="B59" s="136"/>
      <c r="C59" s="71"/>
      <c r="D59" s="71"/>
      <c r="E59" s="71"/>
      <c r="F59" s="71"/>
      <c r="G59" s="71"/>
      <c r="H59" s="71"/>
      <c r="I59" s="71"/>
      <c r="J59" s="71"/>
      <c r="K59" s="71"/>
      <c r="L59" s="72"/>
      <c r="M59" s="72"/>
      <c r="N59" s="71"/>
      <c r="O59" s="71"/>
    </row>
    <row r="60" spans="1:15">
      <c r="A60" s="72"/>
      <c r="B60" s="136"/>
      <c r="C60" s="71"/>
      <c r="D60" s="71"/>
      <c r="E60" s="71"/>
      <c r="F60" s="71"/>
      <c r="G60" s="71"/>
      <c r="H60" s="71"/>
      <c r="I60" s="71"/>
      <c r="J60" s="71"/>
      <c r="K60" s="71"/>
      <c r="L60" s="72"/>
      <c r="M60" s="72"/>
      <c r="N60" s="71"/>
      <c r="O60" s="71"/>
    </row>
    <row r="61" spans="1:15">
      <c r="A61" s="72"/>
      <c r="B61" s="136"/>
      <c r="C61" s="71"/>
      <c r="D61" s="71"/>
      <c r="E61" s="71"/>
      <c r="F61" s="71"/>
      <c r="G61" s="71"/>
      <c r="H61" s="71"/>
      <c r="I61" s="71"/>
      <c r="J61" s="71"/>
      <c r="K61" s="71"/>
      <c r="L61" s="72"/>
      <c r="M61" s="72"/>
      <c r="N61" s="71"/>
      <c r="O61" s="71"/>
    </row>
    <row r="62" spans="1:15">
      <c r="A62" s="72"/>
      <c r="B62" s="136"/>
      <c r="C62" s="71"/>
      <c r="D62" s="71"/>
      <c r="E62" s="71"/>
      <c r="F62" s="71"/>
      <c r="G62" s="71"/>
      <c r="H62" s="71"/>
      <c r="I62" s="71"/>
      <c r="J62" s="71"/>
      <c r="K62" s="71"/>
      <c r="L62" s="72"/>
      <c r="M62" s="72"/>
      <c r="N62" s="71"/>
      <c r="O62" s="71"/>
    </row>
    <row r="63" spans="1:15">
      <c r="A63" s="72"/>
      <c r="B63" s="136"/>
      <c r="C63" s="71"/>
      <c r="D63" s="71"/>
      <c r="E63" s="71"/>
      <c r="F63" s="71"/>
      <c r="G63" s="71"/>
      <c r="H63" s="71"/>
      <c r="I63" s="71"/>
      <c r="J63" s="71"/>
      <c r="K63" s="71"/>
      <c r="L63" s="72"/>
      <c r="M63" s="72"/>
      <c r="N63" s="71"/>
      <c r="O63" s="71"/>
    </row>
    <row r="64" spans="1:15">
      <c r="A64" s="72"/>
      <c r="B64" s="136"/>
      <c r="C64" s="71"/>
      <c r="D64" s="71"/>
      <c r="E64" s="71"/>
      <c r="F64" s="71"/>
      <c r="G64" s="71"/>
      <c r="H64" s="71"/>
      <c r="I64" s="71"/>
      <c r="J64" s="71"/>
      <c r="K64" s="71"/>
      <c r="L64" s="72"/>
      <c r="M64" s="72"/>
      <c r="N64" s="71"/>
      <c r="O64" s="71"/>
    </row>
    <row r="65" spans="1:15">
      <c r="A65" s="72"/>
      <c r="B65" s="136"/>
      <c r="C65" s="71"/>
      <c r="D65" s="71"/>
      <c r="E65" s="71"/>
      <c r="F65" s="71"/>
      <c r="G65" s="71"/>
      <c r="H65" s="71"/>
      <c r="I65" s="71"/>
      <c r="J65" s="71"/>
      <c r="K65" s="71"/>
      <c r="L65" s="72"/>
      <c r="M65" s="72"/>
      <c r="N65" s="71"/>
      <c r="O65" s="71"/>
    </row>
    <row r="66" spans="1:15">
      <c r="A66" s="72"/>
      <c r="B66" s="136"/>
      <c r="C66" s="71"/>
      <c r="D66" s="71"/>
      <c r="E66" s="71"/>
      <c r="F66" s="71"/>
      <c r="G66" s="71"/>
      <c r="H66" s="71"/>
      <c r="I66" s="71"/>
      <c r="J66" s="71"/>
      <c r="K66" s="71"/>
      <c r="L66" s="72"/>
      <c r="M66" s="72"/>
      <c r="N66" s="71"/>
      <c r="O66" s="71"/>
    </row>
    <row r="67" spans="1:15">
      <c r="A67" s="72"/>
      <c r="B67" s="136"/>
      <c r="C67" s="71"/>
      <c r="D67" s="71"/>
      <c r="E67" s="71"/>
      <c r="F67" s="71"/>
      <c r="G67" s="71"/>
      <c r="H67" s="71"/>
      <c r="I67" s="71"/>
      <c r="J67" s="71"/>
      <c r="K67" s="71"/>
      <c r="L67" s="72"/>
      <c r="M67" s="72"/>
      <c r="N67" s="71"/>
      <c r="O67" s="71"/>
    </row>
    <row r="68" spans="1:15">
      <c r="A68" s="72"/>
      <c r="B68" s="136"/>
      <c r="C68" s="71"/>
      <c r="D68" s="71"/>
      <c r="E68" s="71"/>
      <c r="F68" s="71"/>
      <c r="G68" s="71"/>
      <c r="H68" s="71"/>
      <c r="I68" s="71"/>
      <c r="J68" s="71"/>
      <c r="K68" s="71"/>
      <c r="L68" s="72"/>
      <c r="M68" s="72"/>
      <c r="N68" s="71"/>
      <c r="O68" s="71"/>
    </row>
    <row r="69" spans="1:15">
      <c r="A69" s="72"/>
      <c r="B69" s="136"/>
      <c r="C69" s="71"/>
      <c r="D69" s="71"/>
      <c r="E69" s="71"/>
      <c r="F69" s="71"/>
      <c r="G69" s="71"/>
      <c r="H69" s="71"/>
      <c r="I69" s="71"/>
      <c r="J69" s="71"/>
      <c r="K69" s="71"/>
      <c r="L69" s="72"/>
      <c r="M69" s="72"/>
      <c r="N69" s="71"/>
      <c r="O69" s="71"/>
    </row>
    <row r="70" spans="1:15">
      <c r="A70" s="72"/>
      <c r="B70" s="136"/>
      <c r="C70" s="71"/>
      <c r="D70" s="71"/>
      <c r="E70" s="71"/>
      <c r="F70" s="71"/>
      <c r="G70" s="71"/>
      <c r="H70" s="71"/>
      <c r="I70" s="71"/>
      <c r="J70" s="71"/>
      <c r="K70" s="71"/>
      <c r="L70" s="72"/>
      <c r="M70" s="72"/>
      <c r="N70" s="71"/>
      <c r="O70" s="71"/>
    </row>
    <row r="71" spans="1:15">
      <c r="A71" s="72"/>
      <c r="B71" s="136"/>
      <c r="C71" s="71"/>
      <c r="D71" s="71"/>
      <c r="E71" s="71"/>
      <c r="F71" s="71"/>
      <c r="G71" s="71"/>
      <c r="H71" s="71"/>
      <c r="I71" s="71"/>
      <c r="J71" s="71"/>
      <c r="K71" s="71"/>
      <c r="L71" s="72"/>
      <c r="M71" s="72"/>
      <c r="N71" s="71"/>
      <c r="O71" s="71"/>
    </row>
    <row r="72" spans="1:15">
      <c r="A72" s="72"/>
      <c r="B72" s="136"/>
      <c r="C72" s="71"/>
      <c r="D72" s="71"/>
      <c r="E72" s="71"/>
      <c r="F72" s="71"/>
      <c r="G72" s="71"/>
      <c r="H72" s="71"/>
      <c r="I72" s="71"/>
      <c r="J72" s="71"/>
      <c r="K72" s="71"/>
      <c r="L72" s="72"/>
      <c r="M72" s="72"/>
      <c r="N72" s="71"/>
      <c r="O72" s="71"/>
    </row>
    <row r="73" spans="1:15">
      <c r="A73" s="72"/>
      <c r="B73" s="136"/>
      <c r="C73" s="71"/>
      <c r="D73" s="71"/>
      <c r="E73" s="71"/>
      <c r="F73" s="71"/>
      <c r="G73" s="71"/>
      <c r="H73" s="71"/>
      <c r="I73" s="71"/>
      <c r="J73" s="71"/>
      <c r="K73" s="71"/>
      <c r="L73" s="72"/>
      <c r="M73" s="72"/>
      <c r="N73" s="71"/>
      <c r="O73" s="71"/>
    </row>
    <row r="74" spans="1:15">
      <c r="A74" s="72"/>
      <c r="B74" s="136"/>
      <c r="C74" s="71"/>
      <c r="D74" s="71"/>
      <c r="E74" s="71"/>
      <c r="F74" s="71"/>
      <c r="G74" s="71"/>
      <c r="H74" s="71"/>
      <c r="I74" s="71"/>
      <c r="J74" s="71"/>
      <c r="K74" s="71"/>
      <c r="L74" s="72"/>
      <c r="M74" s="72"/>
      <c r="N74" s="71"/>
      <c r="O74" s="71"/>
    </row>
    <row r="75" spans="1:15">
      <c r="A75" s="72"/>
      <c r="B75" s="136"/>
      <c r="C75" s="71"/>
      <c r="D75" s="71"/>
      <c r="E75" s="71"/>
      <c r="F75" s="71"/>
      <c r="G75" s="71"/>
      <c r="H75" s="71"/>
      <c r="I75" s="71"/>
      <c r="J75" s="71"/>
      <c r="K75" s="71"/>
      <c r="L75" s="72"/>
      <c r="M75" s="72"/>
      <c r="N75" s="71"/>
      <c r="O75" s="71"/>
    </row>
    <row r="76" spans="1:15">
      <c r="A76" s="72"/>
      <c r="B76" s="136"/>
      <c r="C76" s="71"/>
      <c r="D76" s="71"/>
      <c r="E76" s="71"/>
      <c r="F76" s="71"/>
      <c r="G76" s="71"/>
      <c r="H76" s="71"/>
      <c r="I76" s="71"/>
      <c r="J76" s="71"/>
      <c r="K76" s="71"/>
      <c r="L76" s="72"/>
      <c r="M76" s="72"/>
      <c r="N76" s="71"/>
      <c r="O76" s="71"/>
    </row>
    <row r="77" spans="1:15">
      <c r="A77" s="72"/>
      <c r="B77" s="136"/>
      <c r="C77" s="71"/>
      <c r="D77" s="71"/>
      <c r="E77" s="71"/>
      <c r="F77" s="71"/>
      <c r="G77" s="71"/>
      <c r="H77" s="71"/>
      <c r="I77" s="71"/>
      <c r="J77" s="71"/>
      <c r="K77" s="71"/>
      <c r="L77" s="72"/>
      <c r="M77" s="72"/>
      <c r="N77" s="71"/>
      <c r="O77" s="71"/>
    </row>
    <row r="78" spans="1:15">
      <c r="A78" s="72"/>
      <c r="B78" s="136"/>
      <c r="C78" s="71"/>
      <c r="D78" s="71"/>
      <c r="E78" s="71"/>
      <c r="F78" s="71"/>
      <c r="G78" s="71"/>
      <c r="H78" s="71"/>
      <c r="I78" s="71"/>
      <c r="J78" s="71"/>
      <c r="K78" s="71"/>
      <c r="L78" s="72"/>
      <c r="M78" s="72"/>
      <c r="N78" s="71"/>
      <c r="O78" s="71"/>
    </row>
    <row r="79" spans="1:15">
      <c r="A79" s="72"/>
      <c r="B79" s="136"/>
      <c r="C79" s="71"/>
      <c r="D79" s="71"/>
      <c r="E79" s="71"/>
      <c r="F79" s="71"/>
      <c r="G79" s="71"/>
      <c r="H79" s="71"/>
      <c r="I79" s="71"/>
      <c r="J79" s="71"/>
      <c r="K79" s="71"/>
      <c r="L79" s="72"/>
      <c r="M79" s="72"/>
      <c r="N79" s="71"/>
      <c r="O79" s="71"/>
    </row>
    <row r="80" spans="1:15">
      <c r="A80" s="72"/>
      <c r="B80" s="136"/>
      <c r="C80" s="71"/>
      <c r="D80" s="71"/>
      <c r="E80" s="71"/>
      <c r="F80" s="71"/>
      <c r="G80" s="71"/>
      <c r="H80" s="71"/>
      <c r="I80" s="71"/>
      <c r="J80" s="71"/>
      <c r="K80" s="71"/>
      <c r="L80" s="72"/>
      <c r="M80" s="72"/>
      <c r="N80" s="71"/>
      <c r="O80" s="71"/>
    </row>
    <row r="81" spans="1:15">
      <c r="A81" s="72"/>
      <c r="B81" s="136"/>
      <c r="C81" s="71"/>
      <c r="D81" s="71"/>
      <c r="E81" s="71"/>
      <c r="F81" s="71"/>
      <c r="G81" s="71"/>
      <c r="H81" s="71"/>
      <c r="I81" s="71"/>
      <c r="J81" s="71"/>
      <c r="K81" s="71"/>
      <c r="L81" s="72"/>
      <c r="M81" s="72"/>
      <c r="N81" s="71"/>
      <c r="O81" s="71"/>
    </row>
    <row r="82" spans="1:15">
      <c r="A82" s="72"/>
      <c r="B82" s="136"/>
      <c r="C82" s="71"/>
      <c r="D82" s="71"/>
      <c r="E82" s="71"/>
      <c r="F82" s="71"/>
      <c r="G82" s="71"/>
      <c r="H82" s="71"/>
      <c r="I82" s="71"/>
      <c r="J82" s="71"/>
      <c r="K82" s="71"/>
      <c r="L82" s="72"/>
      <c r="M82" s="72"/>
      <c r="N82" s="71"/>
      <c r="O82" s="71"/>
    </row>
    <row r="83" spans="1:15">
      <c r="A83" s="72"/>
      <c r="B83" s="136"/>
      <c r="C83" s="71"/>
      <c r="D83" s="71"/>
      <c r="E83" s="71"/>
      <c r="F83" s="71"/>
      <c r="G83" s="71"/>
      <c r="H83" s="71"/>
      <c r="I83" s="71"/>
      <c r="J83" s="71"/>
      <c r="K83" s="71"/>
      <c r="L83" s="72"/>
      <c r="M83" s="72"/>
      <c r="N83" s="71"/>
      <c r="O83" s="71"/>
    </row>
    <row r="84" spans="1:15">
      <c r="A84" s="72"/>
      <c r="B84" s="136"/>
      <c r="C84" s="71"/>
      <c r="D84" s="71"/>
      <c r="E84" s="71"/>
      <c r="F84" s="71"/>
      <c r="G84" s="71"/>
      <c r="H84" s="71"/>
      <c r="I84" s="71"/>
      <c r="J84" s="71"/>
      <c r="K84" s="71"/>
      <c r="L84" s="72"/>
      <c r="M84" s="72"/>
      <c r="N84" s="71"/>
      <c r="O84" s="71"/>
    </row>
    <row r="85" spans="1:15">
      <c r="A85" s="72"/>
      <c r="B85" s="136"/>
      <c r="C85" s="71"/>
      <c r="D85" s="71"/>
      <c r="E85" s="71"/>
      <c r="F85" s="71"/>
      <c r="G85" s="71"/>
      <c r="H85" s="71"/>
      <c r="I85" s="71"/>
      <c r="J85" s="71"/>
      <c r="K85" s="71"/>
      <c r="L85" s="72"/>
      <c r="M85" s="72"/>
      <c r="N85" s="71"/>
      <c r="O85" s="71"/>
    </row>
    <row r="86" spans="1:15">
      <c r="A86" s="72"/>
      <c r="B86" s="136"/>
      <c r="C86" s="71"/>
      <c r="D86" s="71"/>
      <c r="E86" s="71"/>
      <c r="F86" s="71"/>
      <c r="G86" s="71"/>
      <c r="H86" s="71"/>
      <c r="I86" s="71"/>
      <c r="J86" s="71"/>
      <c r="K86" s="71"/>
      <c r="L86" s="72"/>
      <c r="M86" s="72"/>
      <c r="N86" s="71"/>
      <c r="O86" s="71"/>
    </row>
    <row r="87" spans="1:15">
      <c r="A87" s="72"/>
      <c r="B87" s="136"/>
      <c r="C87" s="71"/>
      <c r="D87" s="71"/>
      <c r="E87" s="71"/>
      <c r="F87" s="71"/>
      <c r="G87" s="71"/>
      <c r="H87" s="71"/>
      <c r="I87" s="71"/>
      <c r="J87" s="71"/>
      <c r="K87" s="71"/>
      <c r="L87" s="72"/>
      <c r="M87" s="72"/>
      <c r="N87" s="71"/>
      <c r="O87" s="71"/>
    </row>
    <row r="88" spans="1:15">
      <c r="A88" s="72"/>
      <c r="B88" s="136"/>
      <c r="C88" s="71"/>
      <c r="D88" s="71"/>
      <c r="E88" s="71"/>
      <c r="F88" s="71"/>
      <c r="G88" s="71"/>
      <c r="H88" s="71"/>
      <c r="I88" s="71"/>
      <c r="J88" s="71"/>
      <c r="K88" s="71"/>
      <c r="L88" s="72"/>
      <c r="M88" s="72"/>
      <c r="N88" s="71"/>
      <c r="O88" s="71"/>
    </row>
    <row r="89" spans="1:15">
      <c r="A89" s="72"/>
      <c r="B89" s="136"/>
      <c r="C89" s="71"/>
      <c r="D89" s="71"/>
      <c r="E89" s="71"/>
      <c r="F89" s="71"/>
      <c r="G89" s="71"/>
      <c r="H89" s="71"/>
      <c r="I89" s="71"/>
      <c r="J89" s="71"/>
      <c r="K89" s="71"/>
      <c r="L89" s="72"/>
      <c r="M89" s="72"/>
      <c r="N89" s="71"/>
      <c r="O89" s="71"/>
    </row>
    <row r="90" spans="1:15">
      <c r="A90" s="72"/>
      <c r="B90" s="136"/>
      <c r="C90" s="71"/>
      <c r="D90" s="71"/>
      <c r="E90" s="71"/>
      <c r="F90" s="71"/>
      <c r="G90" s="71"/>
      <c r="H90" s="71"/>
      <c r="I90" s="71"/>
      <c r="J90" s="71"/>
      <c r="K90" s="71"/>
      <c r="L90" s="72"/>
      <c r="M90" s="72"/>
      <c r="N90" s="71"/>
      <c r="O90" s="71"/>
    </row>
    <row r="91" spans="1:15">
      <c r="A91" s="72"/>
      <c r="B91" s="136"/>
      <c r="C91" s="71"/>
      <c r="D91" s="71"/>
      <c r="E91" s="71"/>
      <c r="F91" s="71"/>
      <c r="G91" s="71"/>
      <c r="H91" s="71"/>
      <c r="I91" s="71"/>
      <c r="J91" s="71"/>
      <c r="K91" s="71"/>
      <c r="L91" s="72"/>
      <c r="M91" s="72"/>
      <c r="N91" s="71"/>
      <c r="O91" s="71"/>
    </row>
    <row r="92" spans="1:15">
      <c r="A92" s="72"/>
      <c r="B92" s="136"/>
      <c r="C92" s="71"/>
      <c r="D92" s="71"/>
      <c r="E92" s="71"/>
      <c r="F92" s="71"/>
      <c r="G92" s="71"/>
      <c r="H92" s="71"/>
      <c r="I92" s="71"/>
      <c r="J92" s="71"/>
      <c r="K92" s="71"/>
      <c r="L92" s="72"/>
      <c r="M92" s="72"/>
      <c r="N92" s="71"/>
      <c r="O92" s="71"/>
    </row>
    <row r="93" spans="1:15">
      <c r="A93" s="72"/>
      <c r="B93" s="136"/>
      <c r="C93" s="71"/>
      <c r="D93" s="71"/>
      <c r="E93" s="71"/>
      <c r="F93" s="71"/>
      <c r="G93" s="71"/>
      <c r="H93" s="71"/>
      <c r="I93" s="71"/>
      <c r="J93" s="71"/>
      <c r="K93" s="71"/>
      <c r="L93" s="72"/>
      <c r="M93" s="72"/>
      <c r="N93" s="71"/>
      <c r="O93" s="71"/>
    </row>
    <row r="94" spans="1:15">
      <c r="A94" s="72"/>
      <c r="B94" s="136"/>
      <c r="C94" s="71"/>
      <c r="D94" s="71"/>
      <c r="E94" s="71"/>
      <c r="F94" s="71"/>
      <c r="G94" s="71"/>
      <c r="H94" s="71"/>
      <c r="I94" s="71"/>
      <c r="J94" s="71"/>
      <c r="K94" s="71"/>
      <c r="L94" s="72"/>
      <c r="M94" s="72"/>
      <c r="N94" s="71"/>
      <c r="O94" s="71"/>
    </row>
    <row r="95" spans="1:15">
      <c r="A95" s="72"/>
      <c r="B95" s="136"/>
      <c r="C95" s="71"/>
      <c r="D95" s="71"/>
      <c r="E95" s="71"/>
      <c r="F95" s="71"/>
      <c r="G95" s="71"/>
      <c r="H95" s="71"/>
      <c r="I95" s="71"/>
      <c r="J95" s="71"/>
      <c r="K95" s="71"/>
      <c r="L95" s="72"/>
      <c r="M95" s="72"/>
      <c r="N95" s="71"/>
      <c r="O95" s="71"/>
    </row>
    <row r="96" spans="1:15">
      <c r="A96" s="72"/>
      <c r="B96" s="136"/>
      <c r="C96" s="71"/>
      <c r="D96" s="71"/>
      <c r="E96" s="71"/>
      <c r="F96" s="71"/>
      <c r="G96" s="71"/>
      <c r="H96" s="71"/>
      <c r="I96" s="71"/>
      <c r="J96" s="71"/>
      <c r="K96" s="71"/>
      <c r="L96" s="72"/>
      <c r="M96" s="72"/>
      <c r="N96" s="71"/>
      <c r="O96" s="71"/>
    </row>
    <row r="97" spans="1:15">
      <c r="A97" s="72"/>
      <c r="B97" s="136"/>
      <c r="C97" s="71"/>
      <c r="D97" s="71"/>
      <c r="E97" s="71"/>
      <c r="F97" s="71"/>
      <c r="G97" s="71"/>
      <c r="H97" s="71"/>
      <c r="I97" s="71"/>
      <c r="J97" s="71"/>
      <c r="K97" s="71"/>
      <c r="L97" s="72"/>
      <c r="M97" s="72"/>
      <c r="N97" s="71"/>
      <c r="O97" s="71"/>
    </row>
    <row r="98" spans="1:15">
      <c r="A98" s="72"/>
      <c r="B98" s="136"/>
      <c r="C98" s="71"/>
      <c r="D98" s="71"/>
      <c r="E98" s="71"/>
      <c r="F98" s="71"/>
      <c r="G98" s="71"/>
      <c r="H98" s="71"/>
      <c r="I98" s="71"/>
      <c r="J98" s="71"/>
      <c r="K98" s="71"/>
      <c r="L98" s="72"/>
      <c r="M98" s="72"/>
      <c r="N98" s="71"/>
      <c r="O98" s="71"/>
    </row>
    <row r="99" spans="1:15">
      <c r="A99" s="72"/>
      <c r="B99" s="136"/>
      <c r="C99" s="71"/>
      <c r="D99" s="71"/>
      <c r="E99" s="71"/>
      <c r="F99" s="71"/>
      <c r="G99" s="71"/>
      <c r="H99" s="71"/>
      <c r="I99" s="71"/>
      <c r="J99" s="71"/>
      <c r="K99" s="71"/>
      <c r="L99" s="72"/>
      <c r="M99" s="72"/>
      <c r="N99" s="71"/>
      <c r="O99" s="71"/>
    </row>
    <row r="100" spans="1:15">
      <c r="A100" s="72"/>
      <c r="B100" s="136"/>
      <c r="C100" s="71"/>
      <c r="D100" s="71"/>
      <c r="E100" s="71"/>
      <c r="F100" s="71"/>
      <c r="G100" s="71"/>
      <c r="H100" s="71"/>
      <c r="I100" s="71"/>
      <c r="J100" s="71"/>
      <c r="K100" s="71"/>
      <c r="L100" s="72"/>
      <c r="M100" s="72"/>
      <c r="N100" s="71"/>
      <c r="O100" s="71"/>
    </row>
    <row r="101" spans="1:15">
      <c r="A101" s="72"/>
      <c r="B101" s="136"/>
      <c r="C101" s="71"/>
      <c r="D101" s="71"/>
      <c r="E101" s="71"/>
      <c r="F101" s="71"/>
      <c r="G101" s="71"/>
      <c r="H101" s="71"/>
      <c r="I101" s="71"/>
      <c r="J101" s="71"/>
      <c r="K101" s="71"/>
      <c r="L101" s="72"/>
      <c r="M101" s="72"/>
      <c r="N101" s="71"/>
      <c r="O101" s="71"/>
    </row>
    <row r="102" spans="1:15">
      <c r="A102" s="72"/>
      <c r="B102" s="136"/>
      <c r="C102" s="71"/>
      <c r="D102" s="71"/>
      <c r="E102" s="71"/>
      <c r="F102" s="71"/>
      <c r="G102" s="71"/>
      <c r="H102" s="71"/>
      <c r="I102" s="71"/>
      <c r="J102" s="71"/>
      <c r="K102" s="71"/>
      <c r="L102" s="72"/>
      <c r="M102" s="72"/>
      <c r="N102" s="71"/>
      <c r="O102" s="71"/>
    </row>
    <row r="103" spans="1:15">
      <c r="A103" s="72"/>
      <c r="B103" s="136"/>
      <c r="C103" s="71"/>
      <c r="D103" s="71"/>
      <c r="E103" s="71"/>
      <c r="F103" s="71"/>
      <c r="G103" s="71"/>
      <c r="H103" s="71"/>
      <c r="I103" s="71"/>
      <c r="J103" s="71"/>
      <c r="K103" s="71"/>
      <c r="L103" s="72"/>
      <c r="M103" s="72"/>
      <c r="N103" s="71"/>
      <c r="O103" s="71"/>
    </row>
    <row r="104" spans="1:15">
      <c r="A104" s="72"/>
      <c r="B104" s="136"/>
      <c r="C104" s="71"/>
      <c r="D104" s="71"/>
      <c r="E104" s="71"/>
      <c r="F104" s="71"/>
      <c r="G104" s="71"/>
      <c r="H104" s="71"/>
      <c r="I104" s="71"/>
      <c r="J104" s="71"/>
      <c r="K104" s="71"/>
      <c r="L104" s="72"/>
      <c r="M104" s="72"/>
      <c r="N104" s="71"/>
      <c r="O104" s="71"/>
    </row>
    <row r="105" spans="1:15">
      <c r="A105" s="72"/>
      <c r="B105" s="136"/>
      <c r="C105" s="71"/>
      <c r="D105" s="71"/>
      <c r="E105" s="71"/>
      <c r="F105" s="71"/>
      <c r="G105" s="71"/>
      <c r="H105" s="71"/>
      <c r="I105" s="71"/>
      <c r="J105" s="71"/>
      <c r="K105" s="71"/>
      <c r="L105" s="72"/>
      <c r="M105" s="72"/>
      <c r="N105" s="71"/>
      <c r="O105" s="71"/>
    </row>
    <row r="106" spans="1:15">
      <c r="A106" s="72"/>
      <c r="B106" s="136"/>
      <c r="C106" s="71"/>
      <c r="D106" s="71"/>
      <c r="E106" s="71"/>
      <c r="F106" s="71"/>
      <c r="G106" s="71"/>
      <c r="H106" s="71"/>
      <c r="I106" s="71"/>
      <c r="J106" s="71"/>
      <c r="K106" s="71"/>
      <c r="L106" s="72"/>
      <c r="M106" s="72"/>
      <c r="N106" s="71"/>
      <c r="O106" s="71"/>
    </row>
    <row r="107" spans="1:15">
      <c r="A107" s="72"/>
      <c r="B107" s="136"/>
      <c r="C107" s="71"/>
      <c r="D107" s="71"/>
      <c r="E107" s="71"/>
      <c r="F107" s="71"/>
      <c r="G107" s="71"/>
      <c r="H107" s="71"/>
      <c r="I107" s="71"/>
      <c r="J107" s="71"/>
      <c r="K107" s="71"/>
      <c r="L107" s="72"/>
      <c r="M107" s="72"/>
      <c r="N107" s="71"/>
      <c r="O107" s="71"/>
    </row>
    <row r="108" spans="1:15">
      <c r="A108" s="72"/>
      <c r="B108" s="136"/>
      <c r="C108" s="71"/>
      <c r="D108" s="71"/>
      <c r="E108" s="71"/>
      <c r="F108" s="71"/>
      <c r="G108" s="71"/>
      <c r="H108" s="71"/>
      <c r="I108" s="71"/>
      <c r="J108" s="71"/>
      <c r="K108" s="71"/>
      <c r="L108" s="72"/>
      <c r="M108" s="72"/>
      <c r="N108" s="71"/>
      <c r="O108" s="71"/>
    </row>
    <row r="109" spans="1:15">
      <c r="A109" s="72"/>
      <c r="B109" s="136"/>
      <c r="C109" s="71"/>
      <c r="D109" s="71"/>
      <c r="E109" s="71"/>
      <c r="F109" s="71"/>
      <c r="G109" s="71"/>
      <c r="H109" s="71"/>
      <c r="I109" s="71"/>
      <c r="J109" s="71"/>
      <c r="K109" s="71"/>
      <c r="L109" s="72"/>
      <c r="M109" s="72"/>
      <c r="N109" s="71"/>
      <c r="O109" s="71"/>
    </row>
    <row r="110" spans="1:15">
      <c r="A110" s="72"/>
      <c r="B110" s="136"/>
      <c r="C110" s="71"/>
      <c r="D110" s="71"/>
      <c r="E110" s="71"/>
      <c r="F110" s="71"/>
      <c r="G110" s="71"/>
      <c r="H110" s="71"/>
      <c r="I110" s="71"/>
      <c r="J110" s="71"/>
      <c r="K110" s="71"/>
      <c r="L110" s="72"/>
      <c r="M110" s="72"/>
      <c r="N110" s="71"/>
      <c r="O110" s="71"/>
    </row>
    <row r="111" spans="1:15">
      <c r="A111" s="72"/>
      <c r="B111" s="136"/>
      <c r="C111" s="71"/>
      <c r="D111" s="71"/>
      <c r="E111" s="71"/>
      <c r="F111" s="71"/>
      <c r="G111" s="71"/>
      <c r="H111" s="71"/>
      <c r="I111" s="71"/>
      <c r="J111" s="71"/>
      <c r="K111" s="71"/>
      <c r="L111" s="72"/>
      <c r="M111" s="72"/>
      <c r="N111" s="71"/>
      <c r="O111" s="71"/>
    </row>
    <row r="112" spans="1:15">
      <c r="A112" s="72"/>
      <c r="B112" s="136"/>
      <c r="C112" s="71"/>
      <c r="D112" s="71"/>
      <c r="E112" s="71"/>
      <c r="F112" s="71"/>
      <c r="G112" s="71"/>
      <c r="H112" s="71"/>
      <c r="I112" s="71"/>
      <c r="J112" s="71"/>
      <c r="K112" s="71"/>
      <c r="L112" s="72"/>
      <c r="M112" s="72"/>
      <c r="N112" s="71"/>
      <c r="O112" s="71"/>
    </row>
    <row r="113" spans="1:15">
      <c r="A113" s="72"/>
      <c r="B113" s="136"/>
      <c r="C113" s="71"/>
      <c r="D113" s="71"/>
      <c r="E113" s="71"/>
      <c r="F113" s="71"/>
      <c r="G113" s="71"/>
      <c r="H113" s="71"/>
      <c r="I113" s="71"/>
      <c r="J113" s="71"/>
      <c r="K113" s="71"/>
      <c r="L113" s="72"/>
      <c r="M113" s="72"/>
      <c r="N113" s="71"/>
      <c r="O113" s="71"/>
    </row>
    <row r="114" spans="1:15">
      <c r="A114" s="72"/>
      <c r="B114" s="136"/>
      <c r="C114" s="71"/>
      <c r="D114" s="71"/>
      <c r="E114" s="71"/>
      <c r="F114" s="71"/>
      <c r="G114" s="71"/>
      <c r="H114" s="71"/>
      <c r="I114" s="71"/>
      <c r="J114" s="71"/>
      <c r="K114" s="71"/>
      <c r="L114" s="72"/>
      <c r="M114" s="72"/>
      <c r="N114" s="71"/>
      <c r="O114" s="71"/>
    </row>
    <row r="115" spans="1:15">
      <c r="A115" s="72"/>
      <c r="B115" s="136"/>
      <c r="C115" s="71"/>
      <c r="D115" s="71"/>
      <c r="E115" s="71"/>
      <c r="F115" s="71"/>
      <c r="G115" s="71"/>
      <c r="H115" s="71"/>
      <c r="I115" s="71"/>
      <c r="J115" s="71"/>
      <c r="K115" s="71"/>
      <c r="L115" s="72"/>
      <c r="M115" s="72"/>
      <c r="N115" s="71"/>
      <c r="O115" s="71"/>
    </row>
    <row r="116" spans="1:15">
      <c r="A116" s="72"/>
      <c r="B116" s="136"/>
      <c r="C116" s="71"/>
      <c r="D116" s="71"/>
      <c r="E116" s="71"/>
      <c r="F116" s="71"/>
      <c r="G116" s="71"/>
      <c r="H116" s="71"/>
      <c r="I116" s="71"/>
      <c r="J116" s="71"/>
      <c r="K116" s="71"/>
      <c r="L116" s="72"/>
      <c r="M116" s="72"/>
      <c r="N116" s="71"/>
      <c r="O116" s="71"/>
    </row>
    <row r="117" spans="1:15">
      <c r="A117" s="72"/>
      <c r="B117" s="136"/>
      <c r="C117" s="71"/>
      <c r="D117" s="71"/>
      <c r="E117" s="71"/>
      <c r="F117" s="71"/>
      <c r="G117" s="71"/>
      <c r="H117" s="71"/>
      <c r="I117" s="71"/>
      <c r="J117" s="71"/>
      <c r="K117" s="71"/>
      <c r="L117" s="72"/>
      <c r="M117" s="72"/>
      <c r="N117" s="71"/>
      <c r="O117" s="71"/>
    </row>
    <row r="118" spans="1:15">
      <c r="A118" s="72"/>
      <c r="B118" s="136"/>
      <c r="C118" s="71"/>
      <c r="D118" s="71"/>
      <c r="E118" s="71"/>
      <c r="F118" s="71"/>
      <c r="G118" s="71"/>
      <c r="H118" s="71"/>
      <c r="I118" s="71"/>
      <c r="J118" s="71"/>
      <c r="K118" s="71"/>
      <c r="L118" s="72"/>
      <c r="M118" s="72"/>
      <c r="N118" s="71"/>
      <c r="O118" s="71"/>
    </row>
    <row r="119" spans="1:15">
      <c r="A119" s="72"/>
      <c r="B119" s="136"/>
      <c r="C119" s="71"/>
      <c r="D119" s="71"/>
      <c r="E119" s="71"/>
      <c r="F119" s="71"/>
      <c r="G119" s="71"/>
      <c r="H119" s="71"/>
      <c r="I119" s="71"/>
      <c r="J119" s="71"/>
      <c r="K119" s="71"/>
      <c r="L119" s="72"/>
      <c r="M119" s="72"/>
      <c r="N119" s="71"/>
      <c r="O119" s="71"/>
    </row>
    <row r="120" spans="1:15">
      <c r="A120" s="72"/>
      <c r="B120" s="136"/>
      <c r="C120" s="71"/>
      <c r="D120" s="71"/>
      <c r="E120" s="71"/>
      <c r="F120" s="71"/>
      <c r="G120" s="71"/>
      <c r="H120" s="71"/>
      <c r="I120" s="71"/>
      <c r="J120" s="71"/>
      <c r="K120" s="71"/>
      <c r="L120" s="72"/>
      <c r="M120" s="72"/>
      <c r="N120" s="71"/>
      <c r="O120" s="71"/>
    </row>
    <row r="121" spans="1:15">
      <c r="A121" s="72"/>
      <c r="B121" s="136"/>
      <c r="C121" s="71"/>
      <c r="D121" s="71"/>
      <c r="E121" s="71"/>
      <c r="F121" s="71"/>
      <c r="G121" s="71"/>
      <c r="H121" s="71"/>
      <c r="I121" s="71"/>
      <c r="J121" s="71"/>
      <c r="K121" s="71"/>
      <c r="L121" s="72"/>
      <c r="M121" s="72"/>
      <c r="N121" s="71"/>
      <c r="O121" s="71"/>
    </row>
    <row r="122" spans="1:15">
      <c r="A122" s="72"/>
      <c r="B122" s="136"/>
      <c r="C122" s="71"/>
      <c r="D122" s="71"/>
      <c r="E122" s="71"/>
      <c r="F122" s="71"/>
      <c r="G122" s="71"/>
      <c r="H122" s="71"/>
      <c r="I122" s="71"/>
      <c r="J122" s="71"/>
      <c r="K122" s="71"/>
      <c r="L122" s="72"/>
      <c r="M122" s="72"/>
      <c r="N122" s="71"/>
      <c r="O122" s="71"/>
    </row>
    <row r="123" spans="1:15">
      <c r="A123" s="72"/>
      <c r="B123" s="136"/>
      <c r="C123" s="71"/>
      <c r="D123" s="71"/>
      <c r="E123" s="71"/>
      <c r="F123" s="71"/>
      <c r="G123" s="71"/>
      <c r="H123" s="71"/>
      <c r="I123" s="71"/>
      <c r="J123" s="71"/>
      <c r="K123" s="71"/>
      <c r="L123" s="72"/>
      <c r="M123" s="72"/>
      <c r="N123" s="71"/>
      <c r="O123" s="71"/>
    </row>
    <row r="124" spans="1:15">
      <c r="A124" s="72"/>
      <c r="B124" s="136"/>
      <c r="C124" s="71"/>
      <c r="D124" s="71"/>
      <c r="E124" s="71"/>
      <c r="F124" s="71"/>
      <c r="G124" s="71"/>
      <c r="H124" s="71"/>
      <c r="I124" s="71"/>
      <c r="J124" s="71"/>
      <c r="K124" s="71"/>
      <c r="L124" s="72"/>
      <c r="M124" s="72"/>
      <c r="N124" s="71"/>
      <c r="O124" s="71"/>
    </row>
    <row r="125" spans="1:15">
      <c r="A125" s="72"/>
      <c r="B125" s="136"/>
      <c r="C125" s="71"/>
      <c r="D125" s="71"/>
      <c r="E125" s="71"/>
      <c r="F125" s="71"/>
      <c r="G125" s="71"/>
      <c r="H125" s="71"/>
      <c r="I125" s="71"/>
      <c r="J125" s="71"/>
      <c r="K125" s="71"/>
      <c r="L125" s="72"/>
      <c r="M125" s="72"/>
      <c r="N125" s="71"/>
      <c r="O125" s="71"/>
    </row>
    <row r="126" spans="1:15">
      <c r="A126" s="72"/>
      <c r="B126" s="136"/>
      <c r="C126" s="71"/>
      <c r="D126" s="71"/>
      <c r="E126" s="71"/>
      <c r="F126" s="71"/>
      <c r="G126" s="71"/>
      <c r="H126" s="71"/>
      <c r="I126" s="71"/>
      <c r="J126" s="71"/>
      <c r="K126" s="71"/>
      <c r="L126" s="72"/>
      <c r="M126" s="72"/>
      <c r="N126" s="71"/>
      <c r="O126" s="71"/>
    </row>
    <row r="127" spans="1:15">
      <c r="A127" s="72"/>
      <c r="B127" s="136"/>
      <c r="C127" s="71"/>
      <c r="D127" s="71"/>
      <c r="E127" s="71"/>
      <c r="F127" s="71"/>
      <c r="G127" s="71"/>
      <c r="H127" s="71"/>
      <c r="I127" s="71"/>
      <c r="J127" s="71"/>
      <c r="K127" s="71"/>
      <c r="L127" s="72"/>
      <c r="M127" s="72"/>
      <c r="N127" s="71"/>
      <c r="O127" s="71"/>
    </row>
    <row r="128" spans="1:15">
      <c r="A128" s="72"/>
      <c r="B128" s="136"/>
      <c r="C128" s="71"/>
      <c r="D128" s="71"/>
      <c r="E128" s="71"/>
      <c r="F128" s="71"/>
      <c r="G128" s="71"/>
      <c r="H128" s="71"/>
      <c r="I128" s="71"/>
      <c r="J128" s="71"/>
      <c r="K128" s="71"/>
      <c r="L128" s="72"/>
      <c r="M128" s="72"/>
      <c r="N128" s="71"/>
      <c r="O128" s="71"/>
    </row>
    <row r="129" spans="1:15">
      <c r="A129" s="72"/>
      <c r="B129" s="136"/>
      <c r="C129" s="71"/>
      <c r="D129" s="71"/>
      <c r="E129" s="71"/>
      <c r="F129" s="71"/>
      <c r="G129" s="71"/>
      <c r="H129" s="71"/>
      <c r="I129" s="71"/>
      <c r="J129" s="71"/>
      <c r="K129" s="71"/>
      <c r="L129" s="72"/>
      <c r="M129" s="72"/>
      <c r="N129" s="71"/>
      <c r="O129" s="71"/>
    </row>
    <row r="130" spans="1:15">
      <c r="A130" s="72"/>
      <c r="B130" s="136"/>
      <c r="C130" s="71"/>
      <c r="D130" s="71"/>
      <c r="E130" s="71"/>
      <c r="F130" s="71"/>
      <c r="G130" s="71"/>
      <c r="H130" s="71"/>
      <c r="I130" s="71"/>
      <c r="J130" s="71"/>
      <c r="K130" s="71"/>
      <c r="L130" s="72"/>
      <c r="M130" s="72"/>
      <c r="N130" s="71"/>
      <c r="O130" s="71"/>
    </row>
    <row r="131" spans="1:15">
      <c r="A131" s="72"/>
      <c r="B131" s="136"/>
      <c r="C131" s="71"/>
      <c r="D131" s="71"/>
      <c r="E131" s="71"/>
      <c r="F131" s="71"/>
      <c r="G131" s="71"/>
      <c r="H131" s="71"/>
      <c r="I131" s="71"/>
      <c r="J131" s="71"/>
      <c r="K131" s="71"/>
      <c r="L131" s="72"/>
      <c r="M131" s="72"/>
      <c r="N131" s="71"/>
      <c r="O131" s="71"/>
    </row>
    <row r="132" spans="1:15">
      <c r="A132" s="72"/>
      <c r="B132" s="136"/>
      <c r="C132" s="71"/>
      <c r="D132" s="71"/>
      <c r="E132" s="71"/>
      <c r="F132" s="71"/>
      <c r="G132" s="71"/>
      <c r="H132" s="71"/>
      <c r="I132" s="71"/>
      <c r="J132" s="71"/>
      <c r="K132" s="71"/>
      <c r="L132" s="72"/>
      <c r="M132" s="72"/>
      <c r="N132" s="71"/>
      <c r="O132" s="71"/>
    </row>
    <row r="133" spans="1:15">
      <c r="A133" s="72"/>
      <c r="B133" s="136"/>
      <c r="C133" s="71"/>
      <c r="D133" s="71"/>
      <c r="E133" s="71"/>
      <c r="F133" s="71"/>
      <c r="G133" s="71"/>
      <c r="H133" s="71"/>
      <c r="I133" s="71"/>
      <c r="J133" s="71"/>
      <c r="K133" s="71"/>
      <c r="L133" s="72"/>
      <c r="M133" s="72"/>
      <c r="N133" s="71"/>
      <c r="O133" s="71"/>
    </row>
    <row r="134" spans="1:15">
      <c r="A134" s="72"/>
      <c r="B134" s="136"/>
      <c r="C134" s="71"/>
      <c r="D134" s="71"/>
      <c r="E134" s="71"/>
      <c r="F134" s="71"/>
      <c r="G134" s="71"/>
      <c r="H134" s="71"/>
      <c r="I134" s="71"/>
      <c r="J134" s="71"/>
      <c r="K134" s="71"/>
      <c r="L134" s="72"/>
      <c r="M134" s="72"/>
      <c r="N134" s="71"/>
      <c r="O134" s="71"/>
    </row>
    <row r="135" spans="1:15">
      <c r="A135" s="72"/>
      <c r="B135" s="136"/>
      <c r="C135" s="71"/>
      <c r="D135" s="71"/>
      <c r="E135" s="71"/>
      <c r="F135" s="71"/>
      <c r="G135" s="71"/>
      <c r="H135" s="71"/>
      <c r="I135" s="71"/>
      <c r="J135" s="71"/>
      <c r="K135" s="71"/>
      <c r="L135" s="72"/>
      <c r="M135" s="72"/>
      <c r="N135" s="71"/>
      <c r="O135" s="71"/>
    </row>
    <row r="136" spans="1:15">
      <c r="A136" s="72"/>
      <c r="B136" s="136"/>
      <c r="C136" s="71"/>
      <c r="D136" s="71"/>
      <c r="E136" s="71"/>
      <c r="F136" s="71"/>
      <c r="G136" s="71"/>
      <c r="H136" s="71"/>
      <c r="I136" s="71"/>
      <c r="J136" s="71"/>
      <c r="K136" s="71"/>
      <c r="L136" s="72"/>
      <c r="M136" s="72"/>
      <c r="N136" s="71"/>
      <c r="O136" s="71"/>
    </row>
    <row r="137" spans="1:15">
      <c r="A137" s="72"/>
      <c r="B137" s="136"/>
      <c r="C137" s="71"/>
      <c r="D137" s="71"/>
      <c r="E137" s="71"/>
      <c r="F137" s="71"/>
      <c r="G137" s="71"/>
      <c r="H137" s="71"/>
      <c r="I137" s="71"/>
      <c r="J137" s="71"/>
      <c r="K137" s="71"/>
      <c r="L137" s="72"/>
      <c r="M137" s="72"/>
      <c r="N137" s="71"/>
      <c r="O137" s="71"/>
    </row>
    <row r="138" spans="1:15">
      <c r="A138" s="72"/>
      <c r="B138" s="136"/>
      <c r="C138" s="71"/>
      <c r="D138" s="71"/>
      <c r="E138" s="71"/>
      <c r="F138" s="71"/>
      <c r="G138" s="71"/>
      <c r="H138" s="71"/>
      <c r="I138" s="71"/>
      <c r="J138" s="71"/>
      <c r="K138" s="71"/>
      <c r="L138" s="72"/>
      <c r="M138" s="72"/>
      <c r="N138" s="71"/>
      <c r="O138" s="71"/>
    </row>
    <row r="139" spans="1:15">
      <c r="A139" s="72"/>
      <c r="B139" s="136"/>
      <c r="C139" s="71"/>
      <c r="D139" s="71"/>
      <c r="E139" s="71"/>
      <c r="F139" s="71"/>
      <c r="G139" s="71"/>
      <c r="H139" s="71"/>
      <c r="I139" s="71"/>
      <c r="J139" s="71"/>
      <c r="K139" s="71"/>
      <c r="L139" s="72"/>
      <c r="M139" s="72"/>
      <c r="N139" s="71"/>
      <c r="O139" s="71"/>
    </row>
    <row r="140" spans="1:15">
      <c r="A140" s="72"/>
      <c r="B140" s="136"/>
      <c r="C140" s="71"/>
      <c r="D140" s="71"/>
      <c r="E140" s="71"/>
      <c r="F140" s="71"/>
      <c r="G140" s="71"/>
      <c r="H140" s="71"/>
      <c r="I140" s="71"/>
      <c r="J140" s="71"/>
      <c r="K140" s="71"/>
      <c r="L140" s="72"/>
      <c r="M140" s="72"/>
      <c r="N140" s="71"/>
      <c r="O140" s="71"/>
    </row>
    <row r="141" spans="1:15">
      <c r="A141" s="72"/>
      <c r="B141" s="136"/>
      <c r="C141" s="71"/>
      <c r="D141" s="71"/>
      <c r="E141" s="71"/>
      <c r="F141" s="71"/>
      <c r="G141" s="71"/>
      <c r="H141" s="71"/>
      <c r="I141" s="71"/>
      <c r="J141" s="71"/>
      <c r="K141" s="71"/>
      <c r="L141" s="72"/>
      <c r="M141" s="72"/>
      <c r="N141" s="71"/>
      <c r="O141" s="71"/>
    </row>
    <row r="142" spans="1:15">
      <c r="A142" s="72"/>
      <c r="B142" s="136"/>
      <c r="C142" s="71"/>
      <c r="D142" s="71"/>
      <c r="E142" s="71"/>
      <c r="F142" s="71"/>
      <c r="G142" s="71"/>
      <c r="H142" s="71"/>
      <c r="I142" s="71"/>
      <c r="J142" s="71"/>
      <c r="K142" s="71"/>
      <c r="L142" s="72"/>
      <c r="M142" s="72"/>
      <c r="N142" s="71"/>
      <c r="O142" s="71"/>
    </row>
    <row r="143" spans="1:15">
      <c r="A143" s="72"/>
      <c r="B143" s="136"/>
      <c r="C143" s="71"/>
      <c r="D143" s="71"/>
      <c r="E143" s="71"/>
      <c r="F143" s="71"/>
      <c r="G143" s="71"/>
      <c r="H143" s="71"/>
      <c r="I143" s="71"/>
      <c r="J143" s="71"/>
      <c r="K143" s="71"/>
      <c r="L143" s="72"/>
      <c r="M143" s="72"/>
      <c r="N143" s="71"/>
      <c r="O143" s="71"/>
    </row>
    <row r="144" spans="1:15">
      <c r="A144" s="72"/>
      <c r="B144" s="136"/>
      <c r="C144" s="71"/>
      <c r="D144" s="71"/>
      <c r="E144" s="71"/>
      <c r="F144" s="71"/>
      <c r="G144" s="71"/>
      <c r="H144" s="71"/>
      <c r="I144" s="71"/>
      <c r="J144" s="71"/>
      <c r="K144" s="71"/>
      <c r="L144" s="72"/>
      <c r="M144" s="72"/>
      <c r="N144" s="71"/>
      <c r="O144" s="71"/>
    </row>
    <row r="145" spans="1:15">
      <c r="A145" s="72"/>
      <c r="B145" s="136"/>
      <c r="C145" s="71"/>
      <c r="D145" s="71"/>
      <c r="E145" s="71"/>
      <c r="F145" s="71"/>
      <c r="G145" s="71"/>
      <c r="H145" s="71"/>
      <c r="I145" s="71"/>
      <c r="J145" s="71"/>
      <c r="K145" s="71"/>
      <c r="L145" s="72"/>
      <c r="M145" s="72"/>
      <c r="N145" s="71"/>
      <c r="O145" s="71"/>
    </row>
    <row r="146" spans="1:15">
      <c r="A146" s="72"/>
      <c r="B146" s="136"/>
      <c r="C146" s="71"/>
      <c r="D146" s="71"/>
      <c r="E146" s="71"/>
      <c r="F146" s="71"/>
      <c r="G146" s="71"/>
      <c r="H146" s="71"/>
      <c r="I146" s="71"/>
      <c r="J146" s="71"/>
      <c r="K146" s="71"/>
      <c r="L146" s="72"/>
      <c r="M146" s="72"/>
      <c r="N146" s="71"/>
      <c r="O146" s="71"/>
    </row>
    <row r="147" spans="1:15">
      <c r="A147" s="72"/>
      <c r="B147" s="136"/>
      <c r="C147" s="71"/>
      <c r="D147" s="71"/>
      <c r="E147" s="71"/>
      <c r="F147" s="71"/>
      <c r="G147" s="71"/>
      <c r="H147" s="71"/>
      <c r="I147" s="71"/>
      <c r="J147" s="71"/>
      <c r="K147" s="71"/>
      <c r="L147" s="72"/>
      <c r="M147" s="72"/>
      <c r="N147" s="71"/>
      <c r="O147" s="71"/>
    </row>
    <row r="148" spans="1:15">
      <c r="A148" s="72"/>
      <c r="B148" s="136"/>
      <c r="C148" s="71"/>
      <c r="D148" s="71"/>
      <c r="E148" s="71"/>
      <c r="F148" s="71"/>
      <c r="G148" s="71"/>
      <c r="H148" s="71"/>
      <c r="I148" s="71"/>
      <c r="J148" s="71"/>
      <c r="K148" s="71"/>
      <c r="L148" s="72"/>
      <c r="M148" s="72"/>
      <c r="N148" s="71"/>
      <c r="O148" s="71"/>
    </row>
    <row r="149" spans="1:15">
      <c r="A149" s="72"/>
      <c r="B149" s="136"/>
      <c r="C149" s="71"/>
      <c r="D149" s="71"/>
      <c r="E149" s="71"/>
      <c r="F149" s="71"/>
      <c r="G149" s="71"/>
      <c r="H149" s="71"/>
      <c r="I149" s="71"/>
      <c r="J149" s="71"/>
      <c r="K149" s="71"/>
      <c r="L149" s="72"/>
      <c r="M149" s="72"/>
      <c r="N149" s="71"/>
      <c r="O149" s="71"/>
    </row>
    <row r="150" spans="1:15">
      <c r="A150" s="72"/>
      <c r="B150" s="136"/>
      <c r="C150" s="71"/>
      <c r="D150" s="71"/>
      <c r="E150" s="71"/>
      <c r="F150" s="71"/>
      <c r="G150" s="71"/>
      <c r="H150" s="71"/>
      <c r="I150" s="71"/>
      <c r="J150" s="71"/>
      <c r="K150" s="71"/>
      <c r="L150" s="72"/>
      <c r="M150" s="72"/>
      <c r="N150" s="71"/>
      <c r="O150" s="71"/>
    </row>
    <row r="151" spans="1:15">
      <c r="A151" s="72"/>
      <c r="B151" s="136"/>
      <c r="C151" s="71"/>
      <c r="D151" s="71"/>
      <c r="E151" s="71"/>
      <c r="F151" s="71"/>
      <c r="G151" s="71"/>
      <c r="H151" s="71"/>
      <c r="I151" s="71"/>
      <c r="J151" s="71"/>
      <c r="K151" s="71"/>
      <c r="L151" s="72"/>
      <c r="M151" s="72"/>
      <c r="N151" s="71"/>
      <c r="O151" s="71"/>
    </row>
    <row r="152" spans="1:15">
      <c r="A152" s="72"/>
      <c r="B152" s="136"/>
      <c r="C152" s="71"/>
      <c r="D152" s="71"/>
      <c r="E152" s="71"/>
      <c r="F152" s="71"/>
      <c r="G152" s="71"/>
      <c r="H152" s="71"/>
      <c r="I152" s="71"/>
      <c r="J152" s="71"/>
      <c r="K152" s="71"/>
      <c r="L152" s="72"/>
      <c r="M152" s="72"/>
      <c r="N152" s="71"/>
      <c r="O152" s="71"/>
    </row>
    <row r="153" spans="1:15">
      <c r="A153" s="72"/>
      <c r="B153" s="136"/>
      <c r="C153" s="71"/>
      <c r="D153" s="71"/>
      <c r="E153" s="71"/>
      <c r="F153" s="71"/>
      <c r="G153" s="71"/>
      <c r="H153" s="71"/>
      <c r="I153" s="71"/>
      <c r="J153" s="71"/>
      <c r="K153" s="71"/>
      <c r="L153" s="72"/>
      <c r="M153" s="72"/>
      <c r="N153" s="71"/>
      <c r="O153" s="71"/>
    </row>
    <row r="154" spans="1:15">
      <c r="A154" s="72"/>
      <c r="B154" s="136"/>
      <c r="C154" s="71"/>
      <c r="D154" s="71"/>
      <c r="E154" s="71"/>
      <c r="F154" s="71"/>
      <c r="G154" s="71"/>
      <c r="H154" s="71"/>
      <c r="I154" s="71"/>
      <c r="J154" s="71"/>
      <c r="K154" s="71"/>
      <c r="L154" s="72"/>
      <c r="M154" s="72"/>
      <c r="N154" s="71"/>
      <c r="O154" s="71"/>
    </row>
    <row r="155" spans="1:15">
      <c r="A155" s="72"/>
      <c r="B155" s="136"/>
      <c r="C155" s="71"/>
      <c r="D155" s="71"/>
      <c r="E155" s="71"/>
      <c r="F155" s="71"/>
      <c r="G155" s="71"/>
      <c r="H155" s="71"/>
      <c r="I155" s="71"/>
      <c r="J155" s="71"/>
      <c r="K155" s="71"/>
      <c r="L155" s="72"/>
      <c r="M155" s="72"/>
      <c r="N155" s="71"/>
      <c r="O155" s="71"/>
    </row>
    <row r="156" spans="1:15">
      <c r="A156" s="72"/>
      <c r="B156" s="136"/>
      <c r="C156" s="71"/>
      <c r="D156" s="71"/>
      <c r="E156" s="71"/>
      <c r="F156" s="71"/>
      <c r="G156" s="71"/>
      <c r="H156" s="71"/>
      <c r="I156" s="71"/>
      <c r="J156" s="71"/>
      <c r="K156" s="71"/>
      <c r="L156" s="72"/>
      <c r="M156" s="72"/>
      <c r="N156" s="71"/>
      <c r="O156" s="71"/>
    </row>
    <row r="157" spans="1:15">
      <c r="A157" s="72"/>
      <c r="B157" s="136"/>
      <c r="C157" s="71"/>
      <c r="D157" s="71"/>
      <c r="E157" s="71"/>
      <c r="F157" s="71"/>
      <c r="G157" s="71"/>
      <c r="H157" s="71"/>
      <c r="I157" s="71"/>
      <c r="J157" s="71"/>
      <c r="K157" s="71"/>
      <c r="L157" s="72"/>
      <c r="M157" s="72"/>
      <c r="N157" s="71"/>
      <c r="O157" s="71"/>
    </row>
    <row r="158" spans="1:15">
      <c r="A158" s="72"/>
      <c r="B158" s="136"/>
      <c r="C158" s="71"/>
      <c r="D158" s="71"/>
      <c r="E158" s="71"/>
      <c r="F158" s="71"/>
      <c r="G158" s="71"/>
      <c r="H158" s="71"/>
      <c r="I158" s="71"/>
      <c r="J158" s="71"/>
      <c r="K158" s="71"/>
      <c r="L158" s="72"/>
      <c r="M158" s="72"/>
      <c r="N158" s="71"/>
      <c r="O158" s="71"/>
    </row>
    <row r="159" spans="1:15">
      <c r="A159" s="72"/>
      <c r="B159" s="136"/>
      <c r="C159" s="71"/>
      <c r="D159" s="71"/>
      <c r="E159" s="71"/>
      <c r="F159" s="71"/>
      <c r="G159" s="71"/>
      <c r="H159" s="71"/>
      <c r="I159" s="71"/>
      <c r="J159" s="71"/>
      <c r="K159" s="71"/>
      <c r="L159" s="72"/>
      <c r="M159" s="72"/>
      <c r="N159" s="71"/>
      <c r="O159" s="71"/>
    </row>
    <row r="160" spans="1:15">
      <c r="A160" s="72"/>
      <c r="B160" s="136"/>
      <c r="C160" s="71"/>
      <c r="D160" s="71"/>
      <c r="E160" s="71"/>
      <c r="F160" s="71"/>
      <c r="G160" s="71"/>
      <c r="H160" s="71"/>
      <c r="I160" s="71"/>
      <c r="J160" s="71"/>
      <c r="K160" s="71"/>
      <c r="L160" s="72"/>
      <c r="M160" s="72"/>
      <c r="N160" s="71"/>
      <c r="O160" s="71"/>
    </row>
    <row r="161" spans="1:15">
      <c r="A161" s="72"/>
      <c r="B161" s="136"/>
      <c r="C161" s="71"/>
      <c r="D161" s="71"/>
      <c r="E161" s="71"/>
      <c r="F161" s="71"/>
      <c r="G161" s="71"/>
      <c r="H161" s="71"/>
      <c r="I161" s="71"/>
      <c r="J161" s="71"/>
      <c r="K161" s="71"/>
      <c r="L161" s="72"/>
      <c r="M161" s="72"/>
      <c r="N161" s="71"/>
      <c r="O161" s="71"/>
    </row>
    <row r="162" spans="1:15">
      <c r="A162" s="72"/>
      <c r="B162" s="136"/>
      <c r="C162" s="71"/>
      <c r="D162" s="71"/>
      <c r="E162" s="71"/>
      <c r="F162" s="71"/>
      <c r="G162" s="71"/>
      <c r="H162" s="71"/>
      <c r="I162" s="71"/>
      <c r="J162" s="71"/>
      <c r="K162" s="71"/>
      <c r="L162" s="72"/>
      <c r="M162" s="72"/>
      <c r="N162" s="71"/>
      <c r="O162" s="71"/>
    </row>
    <row r="163" spans="1:15">
      <c r="A163" s="72"/>
      <c r="B163" s="136"/>
      <c r="C163" s="71"/>
      <c r="D163" s="71"/>
      <c r="E163" s="71"/>
      <c r="F163" s="71"/>
      <c r="G163" s="71"/>
      <c r="H163" s="71"/>
      <c r="I163" s="71"/>
      <c r="J163" s="71"/>
      <c r="K163" s="71"/>
      <c r="L163" s="72"/>
      <c r="M163" s="72"/>
      <c r="N163" s="71"/>
      <c r="O163" s="71"/>
    </row>
    <row r="164" spans="1:15">
      <c r="A164" s="72"/>
      <c r="B164" s="136"/>
      <c r="C164" s="71"/>
      <c r="D164" s="71"/>
      <c r="E164" s="71"/>
      <c r="F164" s="71"/>
      <c r="G164" s="71"/>
      <c r="H164" s="71"/>
      <c r="I164" s="71"/>
      <c r="J164" s="71"/>
      <c r="K164" s="71"/>
      <c r="L164" s="72"/>
      <c r="M164" s="72"/>
      <c r="N164" s="71"/>
      <c r="O164" s="71"/>
    </row>
    <row r="165" spans="1:15">
      <c r="A165" s="72"/>
      <c r="B165" s="136"/>
      <c r="C165" s="71"/>
      <c r="D165" s="71"/>
      <c r="E165" s="71"/>
      <c r="F165" s="71"/>
      <c r="G165" s="71"/>
      <c r="H165" s="71"/>
      <c r="I165" s="71"/>
      <c r="J165" s="71"/>
      <c r="K165" s="71"/>
      <c r="L165" s="72"/>
      <c r="M165" s="72"/>
      <c r="N165" s="71"/>
      <c r="O165" s="71"/>
    </row>
    <row r="166" spans="1:15">
      <c r="A166" s="72"/>
      <c r="B166" s="136"/>
      <c r="C166" s="71"/>
      <c r="D166" s="71"/>
      <c r="E166" s="71"/>
      <c r="F166" s="71"/>
      <c r="G166" s="71"/>
      <c r="H166" s="71"/>
      <c r="I166" s="71"/>
      <c r="J166" s="71"/>
      <c r="K166" s="71"/>
      <c r="L166" s="72"/>
      <c r="M166" s="72"/>
      <c r="N166" s="71"/>
      <c r="O166" s="71"/>
    </row>
    <row r="167" spans="1:15">
      <c r="A167" s="72"/>
      <c r="B167" s="136"/>
      <c r="C167" s="71"/>
      <c r="D167" s="71"/>
      <c r="E167" s="71"/>
      <c r="F167" s="71"/>
      <c r="G167" s="71"/>
      <c r="H167" s="71"/>
      <c r="I167" s="71"/>
      <c r="J167" s="71"/>
      <c r="K167" s="71"/>
      <c r="L167" s="72"/>
      <c r="M167" s="72"/>
      <c r="N167" s="71"/>
      <c r="O167" s="71"/>
    </row>
    <row r="168" spans="1:15">
      <c r="A168" s="72"/>
      <c r="B168" s="136"/>
      <c r="C168" s="71"/>
      <c r="D168" s="71"/>
      <c r="E168" s="71"/>
      <c r="F168" s="71"/>
      <c r="G168" s="71"/>
      <c r="H168" s="71"/>
      <c r="I168" s="71"/>
      <c r="J168" s="71"/>
      <c r="K168" s="71"/>
      <c r="L168" s="72"/>
      <c r="M168" s="72"/>
      <c r="N168" s="71"/>
      <c r="O168" s="71"/>
    </row>
    <row r="169" spans="1:15">
      <c r="A169" s="72"/>
      <c r="B169" s="136"/>
      <c r="C169" s="71"/>
      <c r="D169" s="71"/>
      <c r="E169" s="71"/>
      <c r="F169" s="71"/>
      <c r="G169" s="71"/>
      <c r="H169" s="71"/>
      <c r="I169" s="71"/>
      <c r="J169" s="71"/>
      <c r="K169" s="71"/>
      <c r="L169" s="72"/>
      <c r="M169" s="72"/>
      <c r="N169" s="71"/>
      <c r="O169" s="71"/>
    </row>
    <row r="170" spans="1:15">
      <c r="A170" s="72"/>
      <c r="B170" s="136"/>
      <c r="C170" s="71"/>
      <c r="D170" s="71"/>
      <c r="E170" s="71"/>
      <c r="F170" s="71"/>
      <c r="G170" s="71"/>
      <c r="H170" s="71"/>
      <c r="I170" s="71"/>
      <c r="J170" s="71"/>
      <c r="K170" s="71"/>
      <c r="L170" s="72"/>
      <c r="M170" s="72"/>
      <c r="N170" s="71"/>
      <c r="O170" s="71"/>
    </row>
    <row r="171" spans="1:15">
      <c r="A171" s="72"/>
      <c r="B171" s="136"/>
      <c r="C171" s="71"/>
      <c r="D171" s="71"/>
      <c r="E171" s="71"/>
      <c r="F171" s="71"/>
      <c r="G171" s="71"/>
      <c r="H171" s="71"/>
      <c r="I171" s="71"/>
      <c r="J171" s="71"/>
      <c r="K171" s="71"/>
      <c r="L171" s="72"/>
      <c r="M171" s="72"/>
      <c r="N171" s="71"/>
      <c r="O171" s="71"/>
    </row>
    <row r="172" spans="1:15">
      <c r="A172" s="72"/>
      <c r="B172" s="136"/>
      <c r="C172" s="71"/>
      <c r="D172" s="71"/>
      <c r="E172" s="71"/>
      <c r="F172" s="71"/>
      <c r="G172" s="71"/>
      <c r="H172" s="71"/>
      <c r="I172" s="71"/>
      <c r="J172" s="71"/>
      <c r="K172" s="71"/>
      <c r="L172" s="72"/>
      <c r="M172" s="72"/>
      <c r="N172" s="71"/>
      <c r="O172" s="71"/>
    </row>
    <row r="173" spans="1:15">
      <c r="A173" s="72"/>
      <c r="B173" s="136"/>
      <c r="C173" s="71"/>
      <c r="D173" s="71"/>
      <c r="E173" s="71"/>
      <c r="F173" s="71"/>
      <c r="G173" s="71"/>
      <c r="H173" s="71"/>
      <c r="I173" s="71"/>
      <c r="J173" s="71"/>
      <c r="K173" s="71"/>
      <c r="L173" s="72"/>
      <c r="M173" s="72"/>
      <c r="N173" s="71"/>
      <c r="O173" s="71"/>
    </row>
    <row r="174" spans="1:15">
      <c r="A174" s="72"/>
      <c r="B174" s="136"/>
      <c r="C174" s="71"/>
      <c r="D174" s="71"/>
      <c r="E174" s="71"/>
      <c r="F174" s="71"/>
      <c r="G174" s="71"/>
      <c r="H174" s="71"/>
      <c r="I174" s="71"/>
      <c r="J174" s="71"/>
      <c r="K174" s="71"/>
      <c r="L174" s="72"/>
      <c r="M174" s="72"/>
      <c r="N174" s="71"/>
      <c r="O174" s="71"/>
    </row>
    <row r="175" spans="1:15">
      <c r="A175" s="72"/>
      <c r="B175" s="136"/>
      <c r="C175" s="71"/>
      <c r="D175" s="71"/>
      <c r="E175" s="71"/>
      <c r="F175" s="71"/>
      <c r="G175" s="71"/>
      <c r="H175" s="71"/>
      <c r="I175" s="71"/>
      <c r="J175" s="71"/>
      <c r="K175" s="71"/>
      <c r="L175" s="72"/>
      <c r="M175" s="72"/>
      <c r="N175" s="71"/>
      <c r="O175" s="71"/>
    </row>
    <row r="176" spans="1:15">
      <c r="A176" s="72"/>
      <c r="B176" s="136"/>
      <c r="C176" s="71"/>
      <c r="D176" s="71"/>
      <c r="E176" s="71"/>
      <c r="F176" s="71"/>
      <c r="G176" s="71"/>
      <c r="H176" s="71"/>
      <c r="I176" s="71"/>
      <c r="J176" s="71"/>
      <c r="K176" s="71"/>
      <c r="L176" s="72"/>
      <c r="M176" s="72"/>
      <c r="N176" s="71"/>
      <c r="O176" s="71"/>
    </row>
    <row r="177" spans="1:15">
      <c r="A177" s="72"/>
      <c r="B177" s="136"/>
      <c r="C177" s="71"/>
      <c r="D177" s="71"/>
      <c r="E177" s="71"/>
      <c r="F177" s="71"/>
      <c r="G177" s="71"/>
      <c r="H177" s="71"/>
      <c r="I177" s="71"/>
      <c r="J177" s="71"/>
      <c r="K177" s="71"/>
      <c r="L177" s="72"/>
      <c r="M177" s="72"/>
      <c r="N177" s="71"/>
      <c r="O177" s="71"/>
    </row>
    <row r="178" spans="1:15">
      <c r="A178" s="72"/>
      <c r="B178" s="136"/>
      <c r="C178" s="71"/>
      <c r="D178" s="71"/>
      <c r="E178" s="71"/>
      <c r="F178" s="71"/>
      <c r="G178" s="71"/>
      <c r="H178" s="71"/>
      <c r="I178" s="71"/>
      <c r="J178" s="71"/>
      <c r="K178" s="71"/>
      <c r="L178" s="72"/>
      <c r="M178" s="72"/>
      <c r="N178" s="71"/>
      <c r="O178" s="71"/>
    </row>
    <row r="179" spans="1:15">
      <c r="A179" s="72"/>
      <c r="B179" s="136"/>
      <c r="C179" s="71"/>
      <c r="D179" s="71"/>
      <c r="E179" s="71"/>
      <c r="F179" s="71"/>
      <c r="G179" s="71"/>
      <c r="H179" s="71"/>
      <c r="I179" s="71"/>
      <c r="J179" s="71"/>
      <c r="K179" s="71"/>
      <c r="L179" s="72"/>
      <c r="M179" s="72"/>
      <c r="N179" s="71"/>
      <c r="O179" s="71"/>
    </row>
    <row r="180" spans="1:15">
      <c r="A180" s="72"/>
      <c r="B180" s="136"/>
      <c r="C180" s="71"/>
      <c r="D180" s="71"/>
      <c r="E180" s="71"/>
      <c r="F180" s="71"/>
      <c r="G180" s="71"/>
      <c r="H180" s="71"/>
      <c r="I180" s="71"/>
      <c r="J180" s="71"/>
      <c r="K180" s="71"/>
      <c r="L180" s="72"/>
      <c r="M180" s="72"/>
      <c r="N180" s="71"/>
      <c r="O180" s="71"/>
    </row>
    <row r="181" spans="1:15">
      <c r="A181" s="72"/>
      <c r="B181" s="136"/>
      <c r="C181" s="71"/>
      <c r="D181" s="71"/>
      <c r="E181" s="71"/>
      <c r="F181" s="71"/>
      <c r="G181" s="71"/>
      <c r="H181" s="71"/>
      <c r="I181" s="71"/>
      <c r="J181" s="71"/>
      <c r="K181" s="71"/>
      <c r="L181" s="72"/>
      <c r="M181" s="72"/>
      <c r="N181" s="71"/>
      <c r="O181" s="71"/>
    </row>
    <row r="182" spans="1:15">
      <c r="A182" s="72"/>
      <c r="B182" s="136"/>
      <c r="C182" s="71"/>
      <c r="D182" s="71"/>
      <c r="E182" s="71"/>
      <c r="F182" s="71"/>
      <c r="G182" s="71"/>
      <c r="H182" s="71"/>
      <c r="I182" s="71"/>
      <c r="J182" s="71"/>
      <c r="K182" s="71"/>
      <c r="L182" s="72"/>
      <c r="M182" s="72"/>
      <c r="N182" s="71"/>
      <c r="O182" s="71"/>
    </row>
    <row r="183" spans="1:15">
      <c r="A183" s="72"/>
      <c r="B183" s="136"/>
      <c r="C183" s="71"/>
      <c r="D183" s="71"/>
      <c r="E183" s="71"/>
      <c r="F183" s="71"/>
      <c r="G183" s="71"/>
      <c r="H183" s="71"/>
      <c r="I183" s="71"/>
      <c r="J183" s="71"/>
      <c r="K183" s="71"/>
      <c r="L183" s="72"/>
      <c r="M183" s="72"/>
      <c r="N183" s="71"/>
      <c r="O183" s="71"/>
    </row>
    <row r="184" spans="1:15">
      <c r="A184" s="72"/>
      <c r="B184" s="136"/>
      <c r="C184" s="71"/>
      <c r="D184" s="71"/>
      <c r="E184" s="71"/>
      <c r="F184" s="71"/>
      <c r="G184" s="71"/>
      <c r="H184" s="71"/>
      <c r="I184" s="71"/>
      <c r="J184" s="71"/>
      <c r="K184" s="71"/>
      <c r="L184" s="72"/>
      <c r="M184" s="72"/>
      <c r="N184" s="71"/>
      <c r="O184" s="71"/>
    </row>
    <row r="185" spans="1:15">
      <c r="A185" s="72"/>
      <c r="B185" s="136"/>
      <c r="C185" s="71"/>
      <c r="D185" s="71"/>
      <c r="E185" s="71"/>
      <c r="F185" s="71"/>
      <c r="G185" s="71"/>
      <c r="H185" s="71"/>
      <c r="I185" s="71"/>
      <c r="J185" s="71"/>
      <c r="K185" s="71"/>
      <c r="L185" s="72"/>
      <c r="M185" s="72"/>
      <c r="N185" s="71"/>
      <c r="O185" s="71"/>
    </row>
    <row r="186" spans="1:15">
      <c r="A186" s="72"/>
      <c r="B186" s="136"/>
      <c r="C186" s="71"/>
      <c r="D186" s="71"/>
      <c r="E186" s="71"/>
      <c r="F186" s="71"/>
      <c r="G186" s="71"/>
      <c r="H186" s="71"/>
      <c r="I186" s="71"/>
      <c r="J186" s="71"/>
      <c r="K186" s="71"/>
      <c r="L186" s="72"/>
      <c r="M186" s="72"/>
      <c r="N186" s="71"/>
      <c r="O186" s="71"/>
    </row>
    <row r="187" spans="1:15">
      <c r="A187" s="72"/>
      <c r="B187" s="136"/>
      <c r="C187" s="71"/>
      <c r="D187" s="71"/>
      <c r="E187" s="71"/>
      <c r="F187" s="71"/>
      <c r="G187" s="71"/>
      <c r="H187" s="71"/>
      <c r="I187" s="71"/>
      <c r="J187" s="71"/>
      <c r="K187" s="71"/>
      <c r="L187" s="72"/>
      <c r="M187" s="72"/>
      <c r="N187" s="71"/>
      <c r="O187" s="71"/>
    </row>
    <row r="188" spans="1:15">
      <c r="A188" s="72"/>
      <c r="B188" s="136"/>
      <c r="C188" s="71"/>
      <c r="D188" s="71"/>
      <c r="E188" s="71"/>
      <c r="F188" s="71"/>
      <c r="G188" s="71"/>
      <c r="H188" s="71"/>
      <c r="I188" s="71"/>
      <c r="J188" s="71"/>
      <c r="K188" s="71"/>
      <c r="L188" s="72"/>
      <c r="M188" s="72"/>
      <c r="N188" s="71"/>
      <c r="O188" s="71"/>
    </row>
    <row r="189" spans="1:15">
      <c r="A189" s="72"/>
      <c r="B189" s="136"/>
      <c r="C189" s="71"/>
      <c r="D189" s="71"/>
      <c r="E189" s="71"/>
      <c r="F189" s="71"/>
      <c r="G189" s="71"/>
      <c r="H189" s="71"/>
      <c r="I189" s="71"/>
      <c r="J189" s="71"/>
      <c r="K189" s="71"/>
      <c r="L189" s="72"/>
      <c r="M189" s="72"/>
      <c r="N189" s="71"/>
      <c r="O189" s="71"/>
    </row>
    <row r="190" spans="1:15">
      <c r="A190" s="72"/>
      <c r="B190" s="136"/>
      <c r="C190" s="71"/>
      <c r="D190" s="71"/>
      <c r="E190" s="71"/>
      <c r="F190" s="71"/>
      <c r="G190" s="71"/>
      <c r="H190" s="71"/>
      <c r="I190" s="71"/>
      <c r="J190" s="71"/>
      <c r="K190" s="71"/>
      <c r="L190" s="72"/>
      <c r="M190" s="72"/>
      <c r="N190" s="71"/>
      <c r="O190" s="71"/>
    </row>
    <row r="191" spans="1:15">
      <c r="A191" s="72"/>
      <c r="B191" s="136"/>
      <c r="C191" s="71"/>
      <c r="D191" s="71"/>
      <c r="E191" s="71"/>
      <c r="F191" s="71"/>
      <c r="G191" s="71"/>
      <c r="H191" s="71"/>
      <c r="I191" s="71"/>
      <c r="J191" s="71"/>
      <c r="K191" s="71"/>
      <c r="L191" s="72"/>
      <c r="M191" s="72"/>
      <c r="N191" s="71"/>
      <c r="O191" s="71"/>
    </row>
    <row r="192" spans="1:15">
      <c r="A192" s="72"/>
      <c r="B192" s="136"/>
      <c r="C192" s="71"/>
      <c r="D192" s="71"/>
      <c r="E192" s="71"/>
      <c r="F192" s="71"/>
      <c r="G192" s="71"/>
      <c r="H192" s="71"/>
      <c r="I192" s="71"/>
      <c r="J192" s="71"/>
      <c r="K192" s="71"/>
      <c r="L192" s="72"/>
      <c r="M192" s="72"/>
      <c r="N192" s="71"/>
      <c r="O192" s="71"/>
    </row>
    <row r="193" spans="1:15">
      <c r="A193" s="72"/>
      <c r="B193" s="136"/>
      <c r="C193" s="71"/>
      <c r="D193" s="71"/>
      <c r="E193" s="71"/>
      <c r="F193" s="71"/>
      <c r="G193" s="71"/>
      <c r="H193" s="71"/>
      <c r="I193" s="71"/>
      <c r="J193" s="71"/>
      <c r="K193" s="71"/>
      <c r="L193" s="72"/>
      <c r="M193" s="72"/>
      <c r="N193" s="71"/>
      <c r="O193" s="71"/>
    </row>
    <row r="194" spans="1:15">
      <c r="A194" s="72"/>
      <c r="B194" s="136"/>
      <c r="C194" s="71"/>
      <c r="D194" s="71"/>
      <c r="E194" s="71"/>
      <c r="F194" s="71"/>
      <c r="G194" s="71"/>
      <c r="H194" s="71"/>
      <c r="I194" s="71"/>
      <c r="J194" s="71"/>
      <c r="K194" s="71"/>
      <c r="L194" s="72"/>
      <c r="M194" s="72"/>
      <c r="N194" s="71"/>
      <c r="O194" s="71"/>
    </row>
    <row r="195" spans="1:15">
      <c r="A195" s="72"/>
      <c r="B195" s="136"/>
      <c r="C195" s="71"/>
      <c r="D195" s="71"/>
      <c r="E195" s="71"/>
      <c r="F195" s="71"/>
      <c r="G195" s="71"/>
      <c r="H195" s="71"/>
      <c r="I195" s="71"/>
      <c r="J195" s="71"/>
      <c r="K195" s="71"/>
      <c r="L195" s="72"/>
      <c r="M195" s="72"/>
      <c r="N195" s="71"/>
      <c r="O195" s="71"/>
    </row>
    <row r="196" spans="1:15">
      <c r="A196" s="72"/>
      <c r="B196" s="136"/>
      <c r="C196" s="71"/>
      <c r="D196" s="71"/>
      <c r="E196" s="71"/>
      <c r="F196" s="71"/>
      <c r="G196" s="71"/>
      <c r="H196" s="71"/>
      <c r="I196" s="71"/>
      <c r="J196" s="71"/>
      <c r="K196" s="71"/>
      <c r="L196" s="72"/>
      <c r="M196" s="72"/>
      <c r="N196" s="71"/>
      <c r="O196" s="71"/>
    </row>
    <row r="197" spans="1:15">
      <c r="A197" s="72"/>
      <c r="B197" s="136"/>
      <c r="C197" s="71"/>
      <c r="D197" s="71"/>
      <c r="E197" s="71"/>
      <c r="F197" s="71"/>
      <c r="G197" s="71"/>
      <c r="H197" s="71"/>
      <c r="I197" s="71"/>
      <c r="J197" s="71"/>
      <c r="K197" s="71"/>
      <c r="L197" s="72"/>
      <c r="M197" s="72"/>
      <c r="N197" s="71"/>
      <c r="O197" s="71"/>
    </row>
    <row r="198" spans="1:15">
      <c r="A198" s="72"/>
      <c r="B198" s="136"/>
      <c r="C198" s="71"/>
      <c r="D198" s="71"/>
      <c r="E198" s="71"/>
      <c r="F198" s="71"/>
      <c r="G198" s="71"/>
      <c r="H198" s="71"/>
      <c r="I198" s="71"/>
      <c r="J198" s="71"/>
      <c r="K198" s="71"/>
      <c r="L198" s="72"/>
      <c r="M198" s="72"/>
      <c r="N198" s="71"/>
      <c r="O198" s="71"/>
    </row>
    <row r="199" spans="1:15">
      <c r="A199" s="72"/>
      <c r="B199" s="136"/>
      <c r="C199" s="71"/>
      <c r="D199" s="71"/>
      <c r="E199" s="71"/>
      <c r="F199" s="71"/>
      <c r="G199" s="71"/>
      <c r="H199" s="71"/>
      <c r="I199" s="71"/>
      <c r="J199" s="71"/>
      <c r="K199" s="71"/>
      <c r="L199" s="72"/>
      <c r="M199" s="72"/>
      <c r="N199" s="71"/>
      <c r="O199" s="71"/>
    </row>
    <row r="200" spans="1:15">
      <c r="A200" s="72"/>
      <c r="B200" s="136"/>
      <c r="C200" s="71"/>
      <c r="D200" s="71"/>
      <c r="E200" s="71"/>
      <c r="F200" s="71"/>
      <c r="G200" s="71"/>
      <c r="H200" s="71"/>
      <c r="I200" s="71"/>
      <c r="J200" s="71"/>
      <c r="K200" s="71"/>
      <c r="L200" s="72"/>
      <c r="M200" s="72"/>
      <c r="N200" s="71"/>
      <c r="O200" s="71"/>
    </row>
    <row r="201" spans="1:15">
      <c r="A201" s="72"/>
      <c r="B201" s="136"/>
      <c r="C201" s="71"/>
      <c r="D201" s="71"/>
      <c r="E201" s="71"/>
      <c r="F201" s="71"/>
      <c r="G201" s="71"/>
      <c r="H201" s="71"/>
      <c r="I201" s="71"/>
      <c r="J201" s="71"/>
      <c r="K201" s="71"/>
      <c r="L201" s="72"/>
      <c r="M201" s="72"/>
      <c r="N201" s="71"/>
      <c r="O201" s="71"/>
    </row>
    <row r="202" spans="1:15">
      <c r="A202" s="72"/>
      <c r="B202" s="136"/>
      <c r="C202" s="71"/>
      <c r="D202" s="71"/>
      <c r="E202" s="71"/>
      <c r="F202" s="71"/>
      <c r="G202" s="71"/>
      <c r="H202" s="71"/>
      <c r="I202" s="71"/>
      <c r="J202" s="71"/>
      <c r="K202" s="71"/>
      <c r="L202" s="72"/>
      <c r="M202" s="72"/>
      <c r="N202" s="71"/>
      <c r="O202" s="71"/>
    </row>
    <row r="203" spans="1:15">
      <c r="A203" s="72"/>
      <c r="B203" s="136"/>
      <c r="C203" s="71"/>
      <c r="D203" s="71"/>
      <c r="E203" s="71"/>
      <c r="F203" s="71"/>
      <c r="G203" s="71"/>
      <c r="H203" s="71"/>
      <c r="I203" s="71"/>
      <c r="J203" s="71"/>
      <c r="K203" s="71"/>
      <c r="L203" s="72"/>
      <c r="M203" s="72"/>
      <c r="N203" s="71"/>
      <c r="O203" s="71"/>
    </row>
    <row r="204" spans="1:15">
      <c r="A204" s="72"/>
      <c r="B204" s="136"/>
      <c r="C204" s="71"/>
      <c r="D204" s="71"/>
      <c r="E204" s="71"/>
      <c r="F204" s="71"/>
      <c r="G204" s="71"/>
      <c r="H204" s="71"/>
      <c r="I204" s="71"/>
      <c r="J204" s="71"/>
      <c r="K204" s="71"/>
      <c r="L204" s="72"/>
      <c r="M204" s="72"/>
      <c r="N204" s="71"/>
      <c r="O204" s="71"/>
    </row>
    <row r="205" spans="1:15">
      <c r="A205" s="72"/>
      <c r="B205" s="136"/>
      <c r="C205" s="71"/>
      <c r="D205" s="71"/>
      <c r="E205" s="71"/>
      <c r="F205" s="71"/>
      <c r="G205" s="71"/>
      <c r="H205" s="71"/>
      <c r="I205" s="71"/>
      <c r="J205" s="71"/>
      <c r="K205" s="71"/>
      <c r="L205" s="72"/>
      <c r="M205" s="72"/>
      <c r="N205" s="71"/>
      <c r="O205" s="71"/>
    </row>
  </sheetData>
  <autoFilter xmlns:etc="http://www.wps.cn/officeDocument/2017/etCustomData" ref="A5:O205" etc:filterBottomFollowUsedRange="0">
    <extLst/>
  </autoFilter>
  <mergeCells count="2">
    <mergeCell ref="A3:O3"/>
    <mergeCell ref="A1:O2"/>
  </mergeCells>
  <dataValidations count="3">
    <dataValidation type="list" allowBlank="1" sqref="F6:F205">
      <formula1>"JGC INSPECTION,TPI,PM,DAILY CHECKLIST,RE-INSPECTION"</formula1>
    </dataValidation>
    <dataValidation type="list" allowBlank="1" sqref="H6:H205">
      <formula1>"PASS,FAIL,N/A"</formula1>
    </dataValidation>
    <dataValidation type="list" allowBlank="1" sqref="N6:N205">
      <formula1>"OPEN,IN PROGRESS,CLOSED"</formula1>
    </dataValidation>
  </dataValidations>
  <pageMargins left="0.75" right="0.75" top="1" bottom="1" header="0.5" footer="0.5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>
    <tabColor rgb="FFF4CCCC"/>
  </sheetPr>
  <dimension ref="A1:M205"/>
  <sheetViews>
    <sheetView showGridLines="0" workbookViewId="0">
      <pane ySplit="5" topLeftCell="A6" activePane="bottomLeft" state="frozen"/>
      <selection/>
      <selection pane="bottomLeft" activeCell="A1" sqref="A1:M2"/>
    </sheetView>
  </sheetViews>
  <sheetFormatPr defaultColWidth="9" defaultRowHeight="14.5"/>
  <cols>
    <col min="1" max="13" width="20" customWidth="1"/>
  </cols>
  <sheetData>
    <row r="1" spans="1:13">
      <c r="A1" s="69" t="s">
        <v>464</v>
      </c>
    </row>
    <row r="3" spans="1:13">
      <c r="A3" s="88" t="s">
        <v>465</v>
      </c>
    </row>
    <row r="5" ht="29" spans="1:13">
      <c r="A5" s="70" t="s">
        <v>466</v>
      </c>
      <c r="B5" s="70" t="s">
        <v>381</v>
      </c>
      <c r="C5" s="70" t="s">
        <v>382</v>
      </c>
      <c r="D5" s="70" t="s">
        <v>383</v>
      </c>
      <c r="E5" s="70" t="s">
        <v>467</v>
      </c>
      <c r="F5" s="70" t="s">
        <v>468</v>
      </c>
      <c r="G5" s="70" t="s">
        <v>469</v>
      </c>
      <c r="H5" s="70" t="s">
        <v>460</v>
      </c>
      <c r="I5" s="70" t="s">
        <v>461</v>
      </c>
      <c r="J5" s="70" t="s">
        <v>470</v>
      </c>
      <c r="K5" s="70" t="s">
        <v>357</v>
      </c>
      <c r="L5" s="70" t="s">
        <v>471</v>
      </c>
      <c r="M5" s="70" t="s">
        <v>472</v>
      </c>
    </row>
    <row r="6" spans="1:13">
      <c r="A6" s="72"/>
      <c r="B6" s="71"/>
      <c r="C6" s="71"/>
      <c r="D6" s="71"/>
      <c r="E6" s="71"/>
      <c r="F6" s="71"/>
      <c r="G6" s="71"/>
      <c r="H6" s="71"/>
      <c r="I6" s="72"/>
      <c r="J6" s="71"/>
      <c r="K6" s="71"/>
      <c r="L6" s="72"/>
      <c r="M6" s="71"/>
    </row>
    <row r="7" spans="1:13">
      <c r="A7" s="72"/>
      <c r="B7" s="71"/>
      <c r="C7" s="71"/>
      <c r="D7" s="71"/>
      <c r="E7" s="71"/>
      <c r="F7" s="71"/>
      <c r="G7" s="71"/>
      <c r="H7" s="71"/>
      <c r="I7" s="72"/>
      <c r="J7" s="71"/>
      <c r="K7" s="71"/>
      <c r="L7" s="72"/>
      <c r="M7" s="71"/>
    </row>
    <row r="8" spans="1:13">
      <c r="A8" s="72"/>
      <c r="B8" s="71"/>
      <c r="C8" s="71"/>
      <c r="D8" s="71"/>
      <c r="E8" s="71"/>
      <c r="F8" s="71"/>
      <c r="G8" s="71"/>
      <c r="H8" s="71"/>
      <c r="I8" s="72"/>
      <c r="J8" s="71"/>
      <c r="K8" s="71"/>
      <c r="L8" s="72"/>
      <c r="M8" s="71"/>
    </row>
    <row r="9" spans="1:13">
      <c r="A9" s="72"/>
      <c r="B9" s="71"/>
      <c r="C9" s="71"/>
      <c r="D9" s="71"/>
      <c r="E9" s="71"/>
      <c r="F9" s="71"/>
      <c r="G9" s="71"/>
      <c r="H9" s="71"/>
      <c r="I9" s="72"/>
      <c r="J9" s="71"/>
      <c r="K9" s="71"/>
      <c r="L9" s="72"/>
      <c r="M9" s="71"/>
    </row>
    <row r="10" spans="1:13">
      <c r="A10" s="72"/>
      <c r="B10" s="71"/>
      <c r="C10" s="71"/>
      <c r="D10" s="71"/>
      <c r="E10" s="71"/>
      <c r="F10" s="71"/>
      <c r="G10" s="71"/>
      <c r="H10" s="71"/>
      <c r="I10" s="72"/>
      <c r="J10" s="71"/>
      <c r="K10" s="71"/>
      <c r="L10" s="72"/>
      <c r="M10" s="71"/>
    </row>
    <row r="11" spans="1:13">
      <c r="A11" s="72"/>
      <c r="B11" s="71"/>
      <c r="C11" s="71"/>
      <c r="D11" s="71"/>
      <c r="E11" s="71"/>
      <c r="F11" s="71"/>
      <c r="G11" s="71"/>
      <c r="H11" s="71"/>
      <c r="I11" s="72"/>
      <c r="J11" s="71"/>
      <c r="K11" s="71"/>
      <c r="L11" s="72"/>
      <c r="M11" s="71"/>
    </row>
    <row r="12" spans="1:13">
      <c r="A12" s="72"/>
      <c r="B12" s="71"/>
      <c r="C12" s="71"/>
      <c r="D12" s="71"/>
      <c r="E12" s="71"/>
      <c r="F12" s="71"/>
      <c r="G12" s="71"/>
      <c r="H12" s="71"/>
      <c r="I12" s="72"/>
      <c r="J12" s="71"/>
      <c r="K12" s="71"/>
      <c r="L12" s="72"/>
      <c r="M12" s="71"/>
    </row>
    <row r="13" spans="1:13">
      <c r="A13" s="72"/>
      <c r="B13" s="71"/>
      <c r="C13" s="71"/>
      <c r="D13" s="71"/>
      <c r="E13" s="71"/>
      <c r="F13" s="71"/>
      <c r="G13" s="71"/>
      <c r="H13" s="71"/>
      <c r="I13" s="72"/>
      <c r="J13" s="71"/>
      <c r="K13" s="71"/>
      <c r="L13" s="72"/>
      <c r="M13" s="71"/>
    </row>
    <row r="14" spans="1:13">
      <c r="A14" s="72"/>
      <c r="B14" s="71"/>
      <c r="C14" s="71"/>
      <c r="D14" s="71"/>
      <c r="E14" s="71"/>
      <c r="F14" s="71"/>
      <c r="G14" s="71"/>
      <c r="H14" s="71"/>
      <c r="I14" s="72"/>
      <c r="J14" s="71"/>
      <c r="K14" s="71"/>
      <c r="L14" s="72"/>
      <c r="M14" s="71"/>
    </row>
    <row r="15" spans="1:13">
      <c r="A15" s="72"/>
      <c r="B15" s="71"/>
      <c r="C15" s="71"/>
      <c r="D15" s="71"/>
      <c r="E15" s="71"/>
      <c r="F15" s="71"/>
      <c r="G15" s="71"/>
      <c r="H15" s="71"/>
      <c r="I15" s="72"/>
      <c r="J15" s="71"/>
      <c r="K15" s="71"/>
      <c r="L15" s="72"/>
      <c r="M15" s="71"/>
    </row>
    <row r="16" spans="1:13">
      <c r="A16" s="72"/>
      <c r="B16" s="71"/>
      <c r="C16" s="71"/>
      <c r="D16" s="71"/>
      <c r="E16" s="71"/>
      <c r="F16" s="71"/>
      <c r="G16" s="71"/>
      <c r="H16" s="71"/>
      <c r="I16" s="72"/>
      <c r="J16" s="71"/>
      <c r="K16" s="71"/>
      <c r="L16" s="72"/>
      <c r="M16" s="71"/>
    </row>
    <row r="17" spans="1:13">
      <c r="A17" s="72"/>
      <c r="B17" s="71"/>
      <c r="C17" s="71"/>
      <c r="D17" s="71"/>
      <c r="E17" s="71"/>
      <c r="F17" s="71"/>
      <c r="G17" s="71"/>
      <c r="H17" s="71"/>
      <c r="I17" s="72"/>
      <c r="J17" s="71"/>
      <c r="K17" s="71"/>
      <c r="L17" s="72"/>
      <c r="M17" s="71"/>
    </row>
    <row r="18" spans="1:13">
      <c r="A18" s="72"/>
      <c r="B18" s="71"/>
      <c r="C18" s="71"/>
      <c r="D18" s="71"/>
      <c r="E18" s="71"/>
      <c r="F18" s="71"/>
      <c r="G18" s="71"/>
      <c r="H18" s="71"/>
      <c r="I18" s="72"/>
      <c r="J18" s="71"/>
      <c r="K18" s="71"/>
      <c r="L18" s="72"/>
      <c r="M18" s="71"/>
    </row>
    <row r="19" spans="1:13">
      <c r="A19" s="72"/>
      <c r="B19" s="71"/>
      <c r="C19" s="71"/>
      <c r="D19" s="71"/>
      <c r="E19" s="71"/>
      <c r="F19" s="71"/>
      <c r="G19" s="71"/>
      <c r="H19" s="71"/>
      <c r="I19" s="72"/>
      <c r="J19" s="71"/>
      <c r="K19" s="71"/>
      <c r="L19" s="72"/>
      <c r="M19" s="71"/>
    </row>
    <row r="20" spans="1:13">
      <c r="A20" s="72"/>
      <c r="B20" s="71"/>
      <c r="C20" s="71"/>
      <c r="D20" s="71"/>
      <c r="E20" s="71"/>
      <c r="F20" s="71"/>
      <c r="G20" s="71"/>
      <c r="H20" s="71"/>
      <c r="I20" s="72"/>
      <c r="J20" s="71"/>
      <c r="K20" s="71"/>
      <c r="L20" s="72"/>
      <c r="M20" s="71"/>
    </row>
    <row r="21" spans="1:13">
      <c r="A21" s="72"/>
      <c r="B21" s="71"/>
      <c r="C21" s="71"/>
      <c r="D21" s="71"/>
      <c r="E21" s="71"/>
      <c r="F21" s="71"/>
      <c r="G21" s="71"/>
      <c r="H21" s="71"/>
      <c r="I21" s="72"/>
      <c r="J21" s="71"/>
      <c r="K21" s="71"/>
      <c r="L21" s="72"/>
      <c r="M21" s="71"/>
    </row>
    <row r="22" spans="1:13">
      <c r="A22" s="72"/>
      <c r="B22" s="71"/>
      <c r="C22" s="71"/>
      <c r="D22" s="71"/>
      <c r="E22" s="71"/>
      <c r="F22" s="71"/>
      <c r="G22" s="71"/>
      <c r="H22" s="71"/>
      <c r="I22" s="72"/>
      <c r="J22" s="71"/>
      <c r="K22" s="71"/>
      <c r="L22" s="72"/>
      <c r="M22" s="71"/>
    </row>
    <row r="23" spans="1:13">
      <c r="A23" s="72"/>
      <c r="B23" s="71"/>
      <c r="C23" s="71"/>
      <c r="D23" s="71"/>
      <c r="E23" s="71"/>
      <c r="F23" s="71"/>
      <c r="G23" s="71"/>
      <c r="H23" s="71"/>
      <c r="I23" s="72"/>
      <c r="J23" s="71"/>
      <c r="K23" s="71"/>
      <c r="L23" s="72"/>
      <c r="M23" s="71"/>
    </row>
    <row r="24" spans="1:13">
      <c r="A24" s="72"/>
      <c r="B24" s="71"/>
      <c r="C24" s="71"/>
      <c r="D24" s="71"/>
      <c r="E24" s="71"/>
      <c r="F24" s="71"/>
      <c r="G24" s="71"/>
      <c r="H24" s="71"/>
      <c r="I24" s="72"/>
      <c r="J24" s="71"/>
      <c r="K24" s="71"/>
      <c r="L24" s="72"/>
      <c r="M24" s="71"/>
    </row>
    <row r="25" spans="1:13">
      <c r="A25" s="72"/>
      <c r="B25" s="71"/>
      <c r="C25" s="71"/>
      <c r="D25" s="71"/>
      <c r="E25" s="71"/>
      <c r="F25" s="71"/>
      <c r="G25" s="71"/>
      <c r="H25" s="71"/>
      <c r="I25" s="72"/>
      <c r="J25" s="71"/>
      <c r="K25" s="71"/>
      <c r="L25" s="72"/>
      <c r="M25" s="71"/>
    </row>
    <row r="26" spans="1:13">
      <c r="A26" s="72"/>
      <c r="B26" s="71"/>
      <c r="C26" s="71"/>
      <c r="D26" s="71"/>
      <c r="E26" s="71"/>
      <c r="F26" s="71"/>
      <c r="G26" s="71"/>
      <c r="H26" s="71"/>
      <c r="I26" s="72"/>
      <c r="J26" s="71"/>
      <c r="K26" s="71"/>
      <c r="L26" s="72"/>
      <c r="M26" s="71"/>
    </row>
    <row r="27" spans="1:13">
      <c r="A27" s="72"/>
      <c r="B27" s="71"/>
      <c r="C27" s="71"/>
      <c r="D27" s="71"/>
      <c r="E27" s="71"/>
      <c r="F27" s="71"/>
      <c r="G27" s="71"/>
      <c r="H27" s="71"/>
      <c r="I27" s="72"/>
      <c r="J27" s="71"/>
      <c r="K27" s="71"/>
      <c r="L27" s="72"/>
      <c r="M27" s="71"/>
    </row>
    <row r="28" spans="1:13">
      <c r="A28" s="72"/>
      <c r="B28" s="71"/>
      <c r="C28" s="71"/>
      <c r="D28" s="71"/>
      <c r="E28" s="71"/>
      <c r="F28" s="71"/>
      <c r="G28" s="71"/>
      <c r="H28" s="71"/>
      <c r="I28" s="72"/>
      <c r="J28" s="71"/>
      <c r="K28" s="71"/>
      <c r="L28" s="72"/>
      <c r="M28" s="71"/>
    </row>
    <row r="29" spans="1:13">
      <c r="A29" s="72"/>
      <c r="B29" s="71"/>
      <c r="C29" s="71"/>
      <c r="D29" s="71"/>
      <c r="E29" s="71"/>
      <c r="F29" s="71"/>
      <c r="G29" s="71"/>
      <c r="H29" s="71"/>
      <c r="I29" s="72"/>
      <c r="J29" s="71"/>
      <c r="K29" s="71"/>
      <c r="L29" s="72"/>
      <c r="M29" s="71"/>
    </row>
    <row r="30" spans="1:13">
      <c r="A30" s="72"/>
      <c r="B30" s="71"/>
      <c r="C30" s="71"/>
      <c r="D30" s="71"/>
      <c r="E30" s="71"/>
      <c r="F30" s="71"/>
      <c r="G30" s="71"/>
      <c r="H30" s="71"/>
      <c r="I30" s="72"/>
      <c r="J30" s="71"/>
      <c r="K30" s="71"/>
      <c r="L30" s="72"/>
      <c r="M30" s="71"/>
    </row>
    <row r="31" spans="1:13">
      <c r="A31" s="72"/>
      <c r="B31" s="71"/>
      <c r="C31" s="71"/>
      <c r="D31" s="71"/>
      <c r="E31" s="71"/>
      <c r="F31" s="71"/>
      <c r="G31" s="71"/>
      <c r="H31" s="71"/>
      <c r="I31" s="72"/>
      <c r="J31" s="71"/>
      <c r="K31" s="71"/>
      <c r="L31" s="72"/>
      <c r="M31" s="71"/>
    </row>
    <row r="32" spans="1:13">
      <c r="A32" s="72"/>
      <c r="B32" s="71"/>
      <c r="C32" s="71"/>
      <c r="D32" s="71"/>
      <c r="E32" s="71"/>
      <c r="F32" s="71"/>
      <c r="G32" s="71"/>
      <c r="H32" s="71"/>
      <c r="I32" s="72"/>
      <c r="J32" s="71"/>
      <c r="K32" s="71"/>
      <c r="L32" s="72"/>
      <c r="M32" s="71"/>
    </row>
    <row r="33" spans="1:13">
      <c r="A33" s="72"/>
      <c r="B33" s="71"/>
      <c r="C33" s="71"/>
      <c r="D33" s="71"/>
      <c r="E33" s="71"/>
      <c r="F33" s="71"/>
      <c r="G33" s="71"/>
      <c r="H33" s="71"/>
      <c r="I33" s="72"/>
      <c r="J33" s="71"/>
      <c r="K33" s="71"/>
      <c r="L33" s="72"/>
      <c r="M33" s="71"/>
    </row>
    <row r="34" spans="1:13">
      <c r="A34" s="72"/>
      <c r="B34" s="71"/>
      <c r="C34" s="71"/>
      <c r="D34" s="71"/>
      <c r="E34" s="71"/>
      <c r="F34" s="71"/>
      <c r="G34" s="71"/>
      <c r="H34" s="71"/>
      <c r="I34" s="72"/>
      <c r="J34" s="71"/>
      <c r="K34" s="71"/>
      <c r="L34" s="72"/>
      <c r="M34" s="71"/>
    </row>
    <row r="35" spans="1:13">
      <c r="A35" s="72"/>
      <c r="B35" s="71"/>
      <c r="C35" s="71"/>
      <c r="D35" s="71"/>
      <c r="E35" s="71"/>
      <c r="F35" s="71"/>
      <c r="G35" s="71"/>
      <c r="H35" s="71"/>
      <c r="I35" s="72"/>
      <c r="J35" s="71"/>
      <c r="K35" s="71"/>
      <c r="L35" s="72"/>
      <c r="M35" s="71"/>
    </row>
    <row r="36" spans="1:13">
      <c r="A36" s="72"/>
      <c r="B36" s="71"/>
      <c r="C36" s="71"/>
      <c r="D36" s="71"/>
      <c r="E36" s="71"/>
      <c r="F36" s="71"/>
      <c r="G36" s="71"/>
      <c r="H36" s="71"/>
      <c r="I36" s="72"/>
      <c r="J36" s="71"/>
      <c r="K36" s="71"/>
      <c r="L36" s="72"/>
      <c r="M36" s="71"/>
    </row>
    <row r="37" spans="1:13">
      <c r="A37" s="72"/>
      <c r="B37" s="71"/>
      <c r="C37" s="71"/>
      <c r="D37" s="71"/>
      <c r="E37" s="71"/>
      <c r="F37" s="71"/>
      <c r="G37" s="71"/>
      <c r="H37" s="71"/>
      <c r="I37" s="72"/>
      <c r="J37" s="71"/>
      <c r="K37" s="71"/>
      <c r="L37" s="72"/>
      <c r="M37" s="71"/>
    </row>
    <row r="38" spans="1:13">
      <c r="A38" s="72"/>
      <c r="B38" s="71"/>
      <c r="C38" s="71"/>
      <c r="D38" s="71"/>
      <c r="E38" s="71"/>
      <c r="F38" s="71"/>
      <c r="G38" s="71"/>
      <c r="H38" s="71"/>
      <c r="I38" s="72"/>
      <c r="J38" s="71"/>
      <c r="K38" s="71"/>
      <c r="L38" s="72"/>
      <c r="M38" s="71"/>
    </row>
    <row r="39" spans="1:13">
      <c r="A39" s="72"/>
      <c r="B39" s="71"/>
      <c r="C39" s="71"/>
      <c r="D39" s="71"/>
      <c r="E39" s="71"/>
      <c r="F39" s="71"/>
      <c r="G39" s="71"/>
      <c r="H39" s="71"/>
      <c r="I39" s="72"/>
      <c r="J39" s="71"/>
      <c r="K39" s="71"/>
      <c r="L39" s="72"/>
      <c r="M39" s="71"/>
    </row>
    <row r="40" spans="1:13">
      <c r="A40" s="72"/>
      <c r="B40" s="71"/>
      <c r="C40" s="71"/>
      <c r="D40" s="71"/>
      <c r="E40" s="71"/>
      <c r="F40" s="71"/>
      <c r="G40" s="71"/>
      <c r="H40" s="71"/>
      <c r="I40" s="72"/>
      <c r="J40" s="71"/>
      <c r="K40" s="71"/>
      <c r="L40" s="72"/>
      <c r="M40" s="71"/>
    </row>
    <row r="41" spans="1:13">
      <c r="A41" s="72"/>
      <c r="B41" s="71"/>
      <c r="C41" s="71"/>
      <c r="D41" s="71"/>
      <c r="E41" s="71"/>
      <c r="F41" s="71"/>
      <c r="G41" s="71"/>
      <c r="H41" s="71"/>
      <c r="I41" s="72"/>
      <c r="J41" s="71"/>
      <c r="K41" s="71"/>
      <c r="L41" s="72"/>
      <c r="M41" s="71"/>
    </row>
    <row r="42" spans="1:13">
      <c r="A42" s="72"/>
      <c r="B42" s="71"/>
      <c r="C42" s="71"/>
      <c r="D42" s="71"/>
      <c r="E42" s="71"/>
      <c r="F42" s="71"/>
      <c r="G42" s="71"/>
      <c r="H42" s="71"/>
      <c r="I42" s="72"/>
      <c r="J42" s="71"/>
      <c r="K42" s="71"/>
      <c r="L42" s="72"/>
      <c r="M42" s="71"/>
    </row>
    <row r="43" spans="1:13">
      <c r="A43" s="72"/>
      <c r="B43" s="71"/>
      <c r="C43" s="71"/>
      <c r="D43" s="71"/>
      <c r="E43" s="71"/>
      <c r="F43" s="71"/>
      <c r="G43" s="71"/>
      <c r="H43" s="71"/>
      <c r="I43" s="72"/>
      <c r="J43" s="71"/>
      <c r="K43" s="71"/>
      <c r="L43" s="72"/>
      <c r="M43" s="71"/>
    </row>
    <row r="44" spans="1:13">
      <c r="A44" s="72"/>
      <c r="B44" s="71"/>
      <c r="C44" s="71"/>
      <c r="D44" s="71"/>
      <c r="E44" s="71"/>
      <c r="F44" s="71"/>
      <c r="G44" s="71"/>
      <c r="H44" s="71"/>
      <c r="I44" s="72"/>
      <c r="J44" s="71"/>
      <c r="K44" s="71"/>
      <c r="L44" s="72"/>
      <c r="M44" s="71"/>
    </row>
    <row r="45" spans="1:13">
      <c r="A45" s="72"/>
      <c r="B45" s="71"/>
      <c r="C45" s="71"/>
      <c r="D45" s="71"/>
      <c r="E45" s="71"/>
      <c r="F45" s="71"/>
      <c r="G45" s="71"/>
      <c r="H45" s="71"/>
      <c r="I45" s="72"/>
      <c r="J45" s="71"/>
      <c r="K45" s="71"/>
      <c r="L45" s="72"/>
      <c r="M45" s="71"/>
    </row>
    <row r="46" spans="1:13">
      <c r="A46" s="72"/>
      <c r="B46" s="71"/>
      <c r="C46" s="71"/>
      <c r="D46" s="71"/>
      <c r="E46" s="71"/>
      <c r="F46" s="71"/>
      <c r="G46" s="71"/>
      <c r="H46" s="71"/>
      <c r="I46" s="72"/>
      <c r="J46" s="71"/>
      <c r="K46" s="71"/>
      <c r="L46" s="72"/>
      <c r="M46" s="71"/>
    </row>
    <row r="47" spans="1:13">
      <c r="A47" s="72"/>
      <c r="B47" s="71"/>
      <c r="C47" s="71"/>
      <c r="D47" s="71"/>
      <c r="E47" s="71"/>
      <c r="F47" s="71"/>
      <c r="G47" s="71"/>
      <c r="H47" s="71"/>
      <c r="I47" s="72"/>
      <c r="J47" s="71"/>
      <c r="K47" s="71"/>
      <c r="L47" s="72"/>
      <c r="M47" s="71"/>
    </row>
    <row r="48" spans="1:13">
      <c r="A48" s="72"/>
      <c r="B48" s="71"/>
      <c r="C48" s="71"/>
      <c r="D48" s="71"/>
      <c r="E48" s="71"/>
      <c r="F48" s="71"/>
      <c r="G48" s="71"/>
      <c r="H48" s="71"/>
      <c r="I48" s="72"/>
      <c r="J48" s="71"/>
      <c r="K48" s="71"/>
      <c r="L48" s="72"/>
      <c r="M48" s="71"/>
    </row>
    <row r="49" spans="1:13">
      <c r="A49" s="72"/>
      <c r="B49" s="71"/>
      <c r="C49" s="71"/>
      <c r="D49" s="71"/>
      <c r="E49" s="71"/>
      <c r="F49" s="71"/>
      <c r="G49" s="71"/>
      <c r="H49" s="71"/>
      <c r="I49" s="72"/>
      <c r="J49" s="71"/>
      <c r="K49" s="71"/>
      <c r="L49" s="72"/>
      <c r="M49" s="71"/>
    </row>
    <row r="50" spans="1:13">
      <c r="A50" s="72"/>
      <c r="B50" s="71"/>
      <c r="C50" s="71"/>
      <c r="D50" s="71"/>
      <c r="E50" s="71"/>
      <c r="F50" s="71"/>
      <c r="G50" s="71"/>
      <c r="H50" s="71"/>
      <c r="I50" s="72"/>
      <c r="J50" s="71"/>
      <c r="K50" s="71"/>
      <c r="L50" s="72"/>
      <c r="M50" s="71"/>
    </row>
    <row r="51" spans="1:13">
      <c r="A51" s="72"/>
      <c r="B51" s="71"/>
      <c r="C51" s="71"/>
      <c r="D51" s="71"/>
      <c r="E51" s="71"/>
      <c r="F51" s="71"/>
      <c r="G51" s="71"/>
      <c r="H51" s="71"/>
      <c r="I51" s="72"/>
      <c r="J51" s="71"/>
      <c r="K51" s="71"/>
      <c r="L51" s="72"/>
      <c r="M51" s="71"/>
    </row>
    <row r="52" spans="1:13">
      <c r="A52" s="72"/>
      <c r="B52" s="71"/>
      <c r="C52" s="71"/>
      <c r="D52" s="71"/>
      <c r="E52" s="71"/>
      <c r="F52" s="71"/>
      <c r="G52" s="71"/>
      <c r="H52" s="71"/>
      <c r="I52" s="72"/>
      <c r="J52" s="71"/>
      <c r="K52" s="71"/>
      <c r="L52" s="72"/>
      <c r="M52" s="71"/>
    </row>
    <row r="53" spans="1:13">
      <c r="A53" s="72"/>
      <c r="B53" s="71"/>
      <c r="C53" s="71"/>
      <c r="D53" s="71"/>
      <c r="E53" s="71"/>
      <c r="F53" s="71"/>
      <c r="G53" s="71"/>
      <c r="H53" s="71"/>
      <c r="I53" s="72"/>
      <c r="J53" s="71"/>
      <c r="K53" s="71"/>
      <c r="L53" s="72"/>
      <c r="M53" s="71"/>
    </row>
    <row r="54" spans="1:13">
      <c r="A54" s="72"/>
      <c r="B54" s="71"/>
      <c r="C54" s="71"/>
      <c r="D54" s="71"/>
      <c r="E54" s="71"/>
      <c r="F54" s="71"/>
      <c r="G54" s="71"/>
      <c r="H54" s="71"/>
      <c r="I54" s="72"/>
      <c r="J54" s="71"/>
      <c r="K54" s="71"/>
      <c r="L54" s="72"/>
      <c r="M54" s="71"/>
    </row>
    <row r="55" spans="1:13">
      <c r="A55" s="72"/>
      <c r="B55" s="71"/>
      <c r="C55" s="71"/>
      <c r="D55" s="71"/>
      <c r="E55" s="71"/>
      <c r="F55" s="71"/>
      <c r="G55" s="71"/>
      <c r="H55" s="71"/>
      <c r="I55" s="72"/>
      <c r="J55" s="71"/>
      <c r="K55" s="71"/>
      <c r="L55" s="72"/>
      <c r="M55" s="71"/>
    </row>
    <row r="56" spans="1:13">
      <c r="A56" s="72"/>
      <c r="B56" s="71"/>
      <c r="C56" s="71"/>
      <c r="D56" s="71"/>
      <c r="E56" s="71"/>
      <c r="F56" s="71"/>
      <c r="G56" s="71"/>
      <c r="H56" s="71"/>
      <c r="I56" s="72"/>
      <c r="J56" s="71"/>
      <c r="K56" s="71"/>
      <c r="L56" s="72"/>
      <c r="M56" s="71"/>
    </row>
    <row r="57" spans="1:13">
      <c r="A57" s="72"/>
      <c r="B57" s="71"/>
      <c r="C57" s="71"/>
      <c r="D57" s="71"/>
      <c r="E57" s="71"/>
      <c r="F57" s="71"/>
      <c r="G57" s="71"/>
      <c r="H57" s="71"/>
      <c r="I57" s="72"/>
      <c r="J57" s="71"/>
      <c r="K57" s="71"/>
      <c r="L57" s="72"/>
      <c r="M57" s="71"/>
    </row>
    <row r="58" spans="1:13">
      <c r="A58" s="72"/>
      <c r="B58" s="71"/>
      <c r="C58" s="71"/>
      <c r="D58" s="71"/>
      <c r="E58" s="71"/>
      <c r="F58" s="71"/>
      <c r="G58" s="71"/>
      <c r="H58" s="71"/>
      <c r="I58" s="72"/>
      <c r="J58" s="71"/>
      <c r="K58" s="71"/>
      <c r="L58" s="72"/>
      <c r="M58" s="71"/>
    </row>
    <row r="59" spans="1:13">
      <c r="A59" s="72"/>
      <c r="B59" s="71"/>
      <c r="C59" s="71"/>
      <c r="D59" s="71"/>
      <c r="E59" s="71"/>
      <c r="F59" s="71"/>
      <c r="G59" s="71"/>
      <c r="H59" s="71"/>
      <c r="I59" s="72"/>
      <c r="J59" s="71"/>
      <c r="K59" s="71"/>
      <c r="L59" s="72"/>
      <c r="M59" s="71"/>
    </row>
    <row r="60" spans="1:13">
      <c r="A60" s="72"/>
      <c r="B60" s="71"/>
      <c r="C60" s="71"/>
      <c r="D60" s="71"/>
      <c r="E60" s="71"/>
      <c r="F60" s="71"/>
      <c r="G60" s="71"/>
      <c r="H60" s="71"/>
      <c r="I60" s="72"/>
      <c r="J60" s="71"/>
      <c r="K60" s="71"/>
      <c r="L60" s="72"/>
      <c r="M60" s="71"/>
    </row>
    <row r="61" spans="1:13">
      <c r="A61" s="72"/>
      <c r="B61" s="71"/>
      <c r="C61" s="71"/>
      <c r="D61" s="71"/>
      <c r="E61" s="71"/>
      <c r="F61" s="71"/>
      <c r="G61" s="71"/>
      <c r="H61" s="71"/>
      <c r="I61" s="72"/>
      <c r="J61" s="71"/>
      <c r="K61" s="71"/>
      <c r="L61" s="72"/>
      <c r="M61" s="71"/>
    </row>
    <row r="62" spans="1:13">
      <c r="A62" s="72"/>
      <c r="B62" s="71"/>
      <c r="C62" s="71"/>
      <c r="D62" s="71"/>
      <c r="E62" s="71"/>
      <c r="F62" s="71"/>
      <c r="G62" s="71"/>
      <c r="H62" s="71"/>
      <c r="I62" s="72"/>
      <c r="J62" s="71"/>
      <c r="K62" s="71"/>
      <c r="L62" s="72"/>
      <c r="M62" s="71"/>
    </row>
    <row r="63" spans="1:13">
      <c r="A63" s="72"/>
      <c r="B63" s="71"/>
      <c r="C63" s="71"/>
      <c r="D63" s="71"/>
      <c r="E63" s="71"/>
      <c r="F63" s="71"/>
      <c r="G63" s="71"/>
      <c r="H63" s="71"/>
      <c r="I63" s="72"/>
      <c r="J63" s="71"/>
      <c r="K63" s="71"/>
      <c r="L63" s="72"/>
      <c r="M63" s="71"/>
    </row>
    <row r="64" spans="1:13">
      <c r="A64" s="72"/>
      <c r="B64" s="71"/>
      <c r="C64" s="71"/>
      <c r="D64" s="71"/>
      <c r="E64" s="71"/>
      <c r="F64" s="71"/>
      <c r="G64" s="71"/>
      <c r="H64" s="71"/>
      <c r="I64" s="72"/>
      <c r="J64" s="71"/>
      <c r="K64" s="71"/>
      <c r="L64" s="72"/>
      <c r="M64" s="71"/>
    </row>
    <row r="65" spans="1:13">
      <c r="A65" s="72"/>
      <c r="B65" s="71"/>
      <c r="C65" s="71"/>
      <c r="D65" s="71"/>
      <c r="E65" s="71"/>
      <c r="F65" s="71"/>
      <c r="G65" s="71"/>
      <c r="H65" s="71"/>
      <c r="I65" s="72"/>
      <c r="J65" s="71"/>
      <c r="K65" s="71"/>
      <c r="L65" s="72"/>
      <c r="M65" s="71"/>
    </row>
    <row r="66" spans="1:13">
      <c r="A66" s="72"/>
      <c r="B66" s="71"/>
      <c r="C66" s="71"/>
      <c r="D66" s="71"/>
      <c r="E66" s="71"/>
      <c r="F66" s="71"/>
      <c r="G66" s="71"/>
      <c r="H66" s="71"/>
      <c r="I66" s="72"/>
      <c r="J66" s="71"/>
      <c r="K66" s="71"/>
      <c r="L66" s="72"/>
      <c r="M66" s="71"/>
    </row>
    <row r="67" spans="1:13">
      <c r="A67" s="72"/>
      <c r="B67" s="71"/>
      <c r="C67" s="71"/>
      <c r="D67" s="71"/>
      <c r="E67" s="71"/>
      <c r="F67" s="71"/>
      <c r="G67" s="71"/>
      <c r="H67" s="71"/>
      <c r="I67" s="72"/>
      <c r="J67" s="71"/>
      <c r="K67" s="71"/>
      <c r="L67" s="72"/>
      <c r="M67" s="71"/>
    </row>
    <row r="68" spans="1:13">
      <c r="A68" s="72"/>
      <c r="B68" s="71"/>
      <c r="C68" s="71"/>
      <c r="D68" s="71"/>
      <c r="E68" s="71"/>
      <c r="F68" s="71"/>
      <c r="G68" s="71"/>
      <c r="H68" s="71"/>
      <c r="I68" s="72"/>
      <c r="J68" s="71"/>
      <c r="K68" s="71"/>
      <c r="L68" s="72"/>
      <c r="M68" s="71"/>
    </row>
    <row r="69" spans="1:13">
      <c r="A69" s="72"/>
      <c r="B69" s="71"/>
      <c r="C69" s="71"/>
      <c r="D69" s="71"/>
      <c r="E69" s="71"/>
      <c r="F69" s="71"/>
      <c r="G69" s="71"/>
      <c r="H69" s="71"/>
      <c r="I69" s="72"/>
      <c r="J69" s="71"/>
      <c r="K69" s="71"/>
      <c r="L69" s="72"/>
      <c r="M69" s="71"/>
    </row>
    <row r="70" spans="1:13">
      <c r="A70" s="72"/>
      <c r="B70" s="71"/>
      <c r="C70" s="71"/>
      <c r="D70" s="71"/>
      <c r="E70" s="71"/>
      <c r="F70" s="71"/>
      <c r="G70" s="71"/>
      <c r="H70" s="71"/>
      <c r="I70" s="72"/>
      <c r="J70" s="71"/>
      <c r="K70" s="71"/>
      <c r="L70" s="72"/>
      <c r="M70" s="71"/>
    </row>
    <row r="71" spans="1:13">
      <c r="A71" s="72"/>
      <c r="B71" s="71"/>
      <c r="C71" s="71"/>
      <c r="D71" s="71"/>
      <c r="E71" s="71"/>
      <c r="F71" s="71"/>
      <c r="G71" s="71"/>
      <c r="H71" s="71"/>
      <c r="I71" s="72"/>
      <c r="J71" s="71"/>
      <c r="K71" s="71"/>
      <c r="L71" s="72"/>
      <c r="M71" s="71"/>
    </row>
    <row r="72" spans="1:13">
      <c r="A72" s="72"/>
      <c r="B72" s="71"/>
      <c r="C72" s="71"/>
      <c r="D72" s="71"/>
      <c r="E72" s="71"/>
      <c r="F72" s="71"/>
      <c r="G72" s="71"/>
      <c r="H72" s="71"/>
      <c r="I72" s="72"/>
      <c r="J72" s="71"/>
      <c r="K72" s="71"/>
      <c r="L72" s="72"/>
      <c r="M72" s="71"/>
    </row>
    <row r="73" spans="1:13">
      <c r="A73" s="72"/>
      <c r="B73" s="71"/>
      <c r="C73" s="71"/>
      <c r="D73" s="71"/>
      <c r="E73" s="71"/>
      <c r="F73" s="71"/>
      <c r="G73" s="71"/>
      <c r="H73" s="71"/>
      <c r="I73" s="72"/>
      <c r="J73" s="71"/>
      <c r="K73" s="71"/>
      <c r="L73" s="72"/>
      <c r="M73" s="71"/>
    </row>
    <row r="74" spans="1:13">
      <c r="A74" s="72"/>
      <c r="B74" s="71"/>
      <c r="C74" s="71"/>
      <c r="D74" s="71"/>
      <c r="E74" s="71"/>
      <c r="F74" s="71"/>
      <c r="G74" s="71"/>
      <c r="H74" s="71"/>
      <c r="I74" s="72"/>
      <c r="J74" s="71"/>
      <c r="K74" s="71"/>
      <c r="L74" s="72"/>
      <c r="M74" s="71"/>
    </row>
    <row r="75" spans="1:13">
      <c r="A75" s="72"/>
      <c r="B75" s="71"/>
      <c r="C75" s="71"/>
      <c r="D75" s="71"/>
      <c r="E75" s="71"/>
      <c r="F75" s="71"/>
      <c r="G75" s="71"/>
      <c r="H75" s="71"/>
      <c r="I75" s="72"/>
      <c r="J75" s="71"/>
      <c r="K75" s="71"/>
      <c r="L75" s="72"/>
      <c r="M75" s="71"/>
    </row>
    <row r="76" spans="1:13">
      <c r="A76" s="72"/>
      <c r="B76" s="71"/>
      <c r="C76" s="71"/>
      <c r="D76" s="71"/>
      <c r="E76" s="71"/>
      <c r="F76" s="71"/>
      <c r="G76" s="71"/>
      <c r="H76" s="71"/>
      <c r="I76" s="72"/>
      <c r="J76" s="71"/>
      <c r="K76" s="71"/>
      <c r="L76" s="72"/>
      <c r="M76" s="71"/>
    </row>
    <row r="77" spans="1:13">
      <c r="A77" s="72"/>
      <c r="B77" s="71"/>
      <c r="C77" s="71"/>
      <c r="D77" s="71"/>
      <c r="E77" s="71"/>
      <c r="F77" s="71"/>
      <c r="G77" s="71"/>
      <c r="H77" s="71"/>
      <c r="I77" s="72"/>
      <c r="J77" s="71"/>
      <c r="K77" s="71"/>
      <c r="L77" s="72"/>
      <c r="M77" s="71"/>
    </row>
    <row r="78" spans="1:13">
      <c r="A78" s="72"/>
      <c r="B78" s="71"/>
      <c r="C78" s="71"/>
      <c r="D78" s="71"/>
      <c r="E78" s="71"/>
      <c r="F78" s="71"/>
      <c r="G78" s="71"/>
      <c r="H78" s="71"/>
      <c r="I78" s="72"/>
      <c r="J78" s="71"/>
      <c r="K78" s="71"/>
      <c r="L78" s="72"/>
      <c r="M78" s="71"/>
    </row>
    <row r="79" spans="1:13">
      <c r="A79" s="72"/>
      <c r="B79" s="71"/>
      <c r="C79" s="71"/>
      <c r="D79" s="71"/>
      <c r="E79" s="71"/>
      <c r="F79" s="71"/>
      <c r="G79" s="71"/>
      <c r="H79" s="71"/>
      <c r="I79" s="72"/>
      <c r="J79" s="71"/>
      <c r="K79" s="71"/>
      <c r="L79" s="72"/>
      <c r="M79" s="71"/>
    </row>
    <row r="80" spans="1:13">
      <c r="A80" s="72"/>
      <c r="B80" s="71"/>
      <c r="C80" s="71"/>
      <c r="D80" s="71"/>
      <c r="E80" s="71"/>
      <c r="F80" s="71"/>
      <c r="G80" s="71"/>
      <c r="H80" s="71"/>
      <c r="I80" s="72"/>
      <c r="J80" s="71"/>
      <c r="K80" s="71"/>
      <c r="L80" s="72"/>
      <c r="M80" s="71"/>
    </row>
    <row r="81" spans="1:13">
      <c r="A81" s="72"/>
      <c r="B81" s="71"/>
      <c r="C81" s="71"/>
      <c r="D81" s="71"/>
      <c r="E81" s="71"/>
      <c r="F81" s="71"/>
      <c r="G81" s="71"/>
      <c r="H81" s="71"/>
      <c r="I81" s="72"/>
      <c r="J81" s="71"/>
      <c r="K81" s="71"/>
      <c r="L81" s="72"/>
      <c r="M81" s="71"/>
    </row>
    <row r="82" spans="1:13">
      <c r="A82" s="72"/>
      <c r="B82" s="71"/>
      <c r="C82" s="71"/>
      <c r="D82" s="71"/>
      <c r="E82" s="71"/>
      <c r="F82" s="71"/>
      <c r="G82" s="71"/>
      <c r="H82" s="71"/>
      <c r="I82" s="72"/>
      <c r="J82" s="71"/>
      <c r="K82" s="71"/>
      <c r="L82" s="72"/>
      <c r="M82" s="71"/>
    </row>
    <row r="83" spans="1:13">
      <c r="A83" s="72"/>
      <c r="B83" s="71"/>
      <c r="C83" s="71"/>
      <c r="D83" s="71"/>
      <c r="E83" s="71"/>
      <c r="F83" s="71"/>
      <c r="G83" s="71"/>
      <c r="H83" s="71"/>
      <c r="I83" s="72"/>
      <c r="J83" s="71"/>
      <c r="K83" s="71"/>
      <c r="L83" s="72"/>
      <c r="M83" s="71"/>
    </row>
    <row r="84" spans="1:13">
      <c r="A84" s="72"/>
      <c r="B84" s="71"/>
      <c r="C84" s="71"/>
      <c r="D84" s="71"/>
      <c r="E84" s="71"/>
      <c r="F84" s="71"/>
      <c r="G84" s="71"/>
      <c r="H84" s="71"/>
      <c r="I84" s="72"/>
      <c r="J84" s="71"/>
      <c r="K84" s="71"/>
      <c r="L84" s="72"/>
      <c r="M84" s="71"/>
    </row>
    <row r="85" spans="1:13">
      <c r="A85" s="72"/>
      <c r="B85" s="71"/>
      <c r="C85" s="71"/>
      <c r="D85" s="71"/>
      <c r="E85" s="71"/>
      <c r="F85" s="71"/>
      <c r="G85" s="71"/>
      <c r="H85" s="71"/>
      <c r="I85" s="72"/>
      <c r="J85" s="71"/>
      <c r="K85" s="71"/>
      <c r="L85" s="72"/>
      <c r="M85" s="71"/>
    </row>
    <row r="86" spans="1:13">
      <c r="A86" s="72"/>
      <c r="B86" s="71"/>
      <c r="C86" s="71"/>
      <c r="D86" s="71"/>
      <c r="E86" s="71"/>
      <c r="F86" s="71"/>
      <c r="G86" s="71"/>
      <c r="H86" s="71"/>
      <c r="I86" s="72"/>
      <c r="J86" s="71"/>
      <c r="K86" s="71"/>
      <c r="L86" s="72"/>
      <c r="M86" s="71"/>
    </row>
    <row r="87" spans="1:13">
      <c r="A87" s="72"/>
      <c r="B87" s="71"/>
      <c r="C87" s="71"/>
      <c r="D87" s="71"/>
      <c r="E87" s="71"/>
      <c r="F87" s="71"/>
      <c r="G87" s="71"/>
      <c r="H87" s="71"/>
      <c r="I87" s="72"/>
      <c r="J87" s="71"/>
      <c r="K87" s="71"/>
      <c r="L87" s="72"/>
      <c r="M87" s="71"/>
    </row>
    <row r="88" spans="1:13">
      <c r="A88" s="72"/>
      <c r="B88" s="71"/>
      <c r="C88" s="71"/>
      <c r="D88" s="71"/>
      <c r="E88" s="71"/>
      <c r="F88" s="71"/>
      <c r="G88" s="71"/>
      <c r="H88" s="71"/>
      <c r="I88" s="72"/>
      <c r="J88" s="71"/>
      <c r="K88" s="71"/>
      <c r="L88" s="72"/>
      <c r="M88" s="71"/>
    </row>
    <row r="89" spans="1:13">
      <c r="A89" s="72"/>
      <c r="B89" s="71"/>
      <c r="C89" s="71"/>
      <c r="D89" s="71"/>
      <c r="E89" s="71"/>
      <c r="F89" s="71"/>
      <c r="G89" s="71"/>
      <c r="H89" s="71"/>
      <c r="I89" s="72"/>
      <c r="J89" s="71"/>
      <c r="K89" s="71"/>
      <c r="L89" s="72"/>
      <c r="M89" s="71"/>
    </row>
    <row r="90" spans="1:13">
      <c r="A90" s="72"/>
      <c r="B90" s="71"/>
      <c r="C90" s="71"/>
      <c r="D90" s="71"/>
      <c r="E90" s="71"/>
      <c r="F90" s="71"/>
      <c r="G90" s="71"/>
      <c r="H90" s="71"/>
      <c r="I90" s="72"/>
      <c r="J90" s="71"/>
      <c r="K90" s="71"/>
      <c r="L90" s="72"/>
      <c r="M90" s="71"/>
    </row>
    <row r="91" spans="1:13">
      <c r="A91" s="72"/>
      <c r="B91" s="71"/>
      <c r="C91" s="71"/>
      <c r="D91" s="71"/>
      <c r="E91" s="71"/>
      <c r="F91" s="71"/>
      <c r="G91" s="71"/>
      <c r="H91" s="71"/>
      <c r="I91" s="72"/>
      <c r="J91" s="71"/>
      <c r="K91" s="71"/>
      <c r="L91" s="72"/>
      <c r="M91" s="71"/>
    </row>
    <row r="92" spans="1:13">
      <c r="A92" s="72"/>
      <c r="B92" s="71"/>
      <c r="C92" s="71"/>
      <c r="D92" s="71"/>
      <c r="E92" s="71"/>
      <c r="F92" s="71"/>
      <c r="G92" s="71"/>
      <c r="H92" s="71"/>
      <c r="I92" s="72"/>
      <c r="J92" s="71"/>
      <c r="K92" s="71"/>
      <c r="L92" s="72"/>
      <c r="M92" s="71"/>
    </row>
    <row r="93" spans="1:13">
      <c r="A93" s="72"/>
      <c r="B93" s="71"/>
      <c r="C93" s="71"/>
      <c r="D93" s="71"/>
      <c r="E93" s="71"/>
      <c r="F93" s="71"/>
      <c r="G93" s="71"/>
      <c r="H93" s="71"/>
      <c r="I93" s="72"/>
      <c r="J93" s="71"/>
      <c r="K93" s="71"/>
      <c r="L93" s="72"/>
      <c r="M93" s="71"/>
    </row>
    <row r="94" spans="1:13">
      <c r="A94" s="72"/>
      <c r="B94" s="71"/>
      <c r="C94" s="71"/>
      <c r="D94" s="71"/>
      <c r="E94" s="71"/>
      <c r="F94" s="71"/>
      <c r="G94" s="71"/>
      <c r="H94" s="71"/>
      <c r="I94" s="72"/>
      <c r="J94" s="71"/>
      <c r="K94" s="71"/>
      <c r="L94" s="72"/>
      <c r="M94" s="71"/>
    </row>
    <row r="95" spans="1:13">
      <c r="A95" s="72"/>
      <c r="B95" s="71"/>
      <c r="C95" s="71"/>
      <c r="D95" s="71"/>
      <c r="E95" s="71"/>
      <c r="F95" s="71"/>
      <c r="G95" s="71"/>
      <c r="H95" s="71"/>
      <c r="I95" s="72"/>
      <c r="J95" s="71"/>
      <c r="K95" s="71"/>
      <c r="L95" s="72"/>
      <c r="M95" s="71"/>
    </row>
    <row r="96" spans="1:13">
      <c r="A96" s="72"/>
      <c r="B96" s="71"/>
      <c r="C96" s="71"/>
      <c r="D96" s="71"/>
      <c r="E96" s="71"/>
      <c r="F96" s="71"/>
      <c r="G96" s="71"/>
      <c r="H96" s="71"/>
      <c r="I96" s="72"/>
      <c r="J96" s="71"/>
      <c r="K96" s="71"/>
      <c r="L96" s="72"/>
      <c r="M96" s="71"/>
    </row>
    <row r="97" spans="1:13">
      <c r="A97" s="72"/>
      <c r="B97" s="71"/>
      <c r="C97" s="71"/>
      <c r="D97" s="71"/>
      <c r="E97" s="71"/>
      <c r="F97" s="71"/>
      <c r="G97" s="71"/>
      <c r="H97" s="71"/>
      <c r="I97" s="72"/>
      <c r="J97" s="71"/>
      <c r="K97" s="71"/>
      <c r="L97" s="72"/>
      <c r="M97" s="71"/>
    </row>
    <row r="98" spans="1:13">
      <c r="A98" s="72"/>
      <c r="B98" s="71"/>
      <c r="C98" s="71"/>
      <c r="D98" s="71"/>
      <c r="E98" s="71"/>
      <c r="F98" s="71"/>
      <c r="G98" s="71"/>
      <c r="H98" s="71"/>
      <c r="I98" s="72"/>
      <c r="J98" s="71"/>
      <c r="K98" s="71"/>
      <c r="L98" s="72"/>
      <c r="M98" s="71"/>
    </row>
    <row r="99" spans="1:13">
      <c r="A99" s="72"/>
      <c r="B99" s="71"/>
      <c r="C99" s="71"/>
      <c r="D99" s="71"/>
      <c r="E99" s="71"/>
      <c r="F99" s="71"/>
      <c r="G99" s="71"/>
      <c r="H99" s="71"/>
      <c r="I99" s="72"/>
      <c r="J99" s="71"/>
      <c r="K99" s="71"/>
      <c r="L99" s="72"/>
      <c r="M99" s="71"/>
    </row>
    <row r="100" spans="1:13">
      <c r="A100" s="72"/>
      <c r="B100" s="71"/>
      <c r="C100" s="71"/>
      <c r="D100" s="71"/>
      <c r="E100" s="71"/>
      <c r="F100" s="71"/>
      <c r="G100" s="71"/>
      <c r="H100" s="71"/>
      <c r="I100" s="72"/>
      <c r="J100" s="71"/>
      <c r="K100" s="71"/>
      <c r="L100" s="72"/>
      <c r="M100" s="71"/>
    </row>
    <row r="101" spans="1:13">
      <c r="A101" s="72"/>
      <c r="B101" s="71"/>
      <c r="C101" s="71"/>
      <c r="D101" s="71"/>
      <c r="E101" s="71"/>
      <c r="F101" s="71"/>
      <c r="G101" s="71"/>
      <c r="H101" s="71"/>
      <c r="I101" s="72"/>
      <c r="J101" s="71"/>
      <c r="K101" s="71"/>
      <c r="L101" s="72"/>
      <c r="M101" s="71"/>
    </row>
    <row r="102" spans="1:13">
      <c r="A102" s="72"/>
      <c r="B102" s="71"/>
      <c r="C102" s="71"/>
      <c r="D102" s="71"/>
      <c r="E102" s="71"/>
      <c r="F102" s="71"/>
      <c r="G102" s="71"/>
      <c r="H102" s="71"/>
      <c r="I102" s="72"/>
      <c r="J102" s="71"/>
      <c r="K102" s="71"/>
      <c r="L102" s="72"/>
      <c r="M102" s="71"/>
    </row>
    <row r="103" spans="1:13">
      <c r="A103" s="72"/>
      <c r="B103" s="71"/>
      <c r="C103" s="71"/>
      <c r="D103" s="71"/>
      <c r="E103" s="71"/>
      <c r="F103" s="71"/>
      <c r="G103" s="71"/>
      <c r="H103" s="71"/>
      <c r="I103" s="72"/>
      <c r="J103" s="71"/>
      <c r="K103" s="71"/>
      <c r="L103" s="72"/>
      <c r="M103" s="71"/>
    </row>
    <row r="104" spans="1:13">
      <c r="A104" s="72"/>
      <c r="B104" s="71"/>
      <c r="C104" s="71"/>
      <c r="D104" s="71"/>
      <c r="E104" s="71"/>
      <c r="F104" s="71"/>
      <c r="G104" s="71"/>
      <c r="H104" s="71"/>
      <c r="I104" s="72"/>
      <c r="J104" s="71"/>
      <c r="K104" s="71"/>
      <c r="L104" s="72"/>
      <c r="M104" s="71"/>
    </row>
    <row r="105" spans="1:13">
      <c r="A105" s="72"/>
      <c r="B105" s="71"/>
      <c r="C105" s="71"/>
      <c r="D105" s="71"/>
      <c r="E105" s="71"/>
      <c r="F105" s="71"/>
      <c r="G105" s="71"/>
      <c r="H105" s="71"/>
      <c r="I105" s="72"/>
      <c r="J105" s="71"/>
      <c r="K105" s="71"/>
      <c r="L105" s="72"/>
      <c r="M105" s="71"/>
    </row>
    <row r="106" spans="1:13">
      <c r="A106" s="72"/>
      <c r="B106" s="71"/>
      <c r="C106" s="71"/>
      <c r="D106" s="71"/>
      <c r="E106" s="71"/>
      <c r="F106" s="71"/>
      <c r="G106" s="71"/>
      <c r="H106" s="71"/>
      <c r="I106" s="72"/>
      <c r="J106" s="71"/>
      <c r="K106" s="71"/>
      <c r="L106" s="72"/>
      <c r="M106" s="71"/>
    </row>
    <row r="107" spans="1:13">
      <c r="A107" s="72"/>
      <c r="B107" s="71"/>
      <c r="C107" s="71"/>
      <c r="D107" s="71"/>
      <c r="E107" s="71"/>
      <c r="F107" s="71"/>
      <c r="G107" s="71"/>
      <c r="H107" s="71"/>
      <c r="I107" s="72"/>
      <c r="J107" s="71"/>
      <c r="K107" s="71"/>
      <c r="L107" s="72"/>
      <c r="M107" s="71"/>
    </row>
    <row r="108" spans="1:13">
      <c r="A108" s="72"/>
      <c r="B108" s="71"/>
      <c r="C108" s="71"/>
      <c r="D108" s="71"/>
      <c r="E108" s="71"/>
      <c r="F108" s="71"/>
      <c r="G108" s="71"/>
      <c r="H108" s="71"/>
      <c r="I108" s="72"/>
      <c r="J108" s="71"/>
      <c r="K108" s="71"/>
      <c r="L108" s="72"/>
      <c r="M108" s="71"/>
    </row>
    <row r="109" spans="1:13">
      <c r="A109" s="72"/>
      <c r="B109" s="71"/>
      <c r="C109" s="71"/>
      <c r="D109" s="71"/>
      <c r="E109" s="71"/>
      <c r="F109" s="71"/>
      <c r="G109" s="71"/>
      <c r="H109" s="71"/>
      <c r="I109" s="72"/>
      <c r="J109" s="71"/>
      <c r="K109" s="71"/>
      <c r="L109" s="72"/>
      <c r="M109" s="71"/>
    </row>
    <row r="110" spans="1:13">
      <c r="A110" s="72"/>
      <c r="B110" s="71"/>
      <c r="C110" s="71"/>
      <c r="D110" s="71"/>
      <c r="E110" s="71"/>
      <c r="F110" s="71"/>
      <c r="G110" s="71"/>
      <c r="H110" s="71"/>
      <c r="I110" s="72"/>
      <c r="J110" s="71"/>
      <c r="K110" s="71"/>
      <c r="L110" s="72"/>
      <c r="M110" s="71"/>
    </row>
    <row r="111" spans="1:13">
      <c r="A111" s="72"/>
      <c r="B111" s="71"/>
      <c r="C111" s="71"/>
      <c r="D111" s="71"/>
      <c r="E111" s="71"/>
      <c r="F111" s="71"/>
      <c r="G111" s="71"/>
      <c r="H111" s="71"/>
      <c r="I111" s="72"/>
      <c r="J111" s="71"/>
      <c r="K111" s="71"/>
      <c r="L111" s="72"/>
      <c r="M111" s="71"/>
    </row>
    <row r="112" spans="1:13">
      <c r="A112" s="72"/>
      <c r="B112" s="71"/>
      <c r="C112" s="71"/>
      <c r="D112" s="71"/>
      <c r="E112" s="71"/>
      <c r="F112" s="71"/>
      <c r="G112" s="71"/>
      <c r="H112" s="71"/>
      <c r="I112" s="72"/>
      <c r="J112" s="71"/>
      <c r="K112" s="71"/>
      <c r="L112" s="72"/>
      <c r="M112" s="71"/>
    </row>
    <row r="113" spans="1:13">
      <c r="A113" s="72"/>
      <c r="B113" s="71"/>
      <c r="C113" s="71"/>
      <c r="D113" s="71"/>
      <c r="E113" s="71"/>
      <c r="F113" s="71"/>
      <c r="G113" s="71"/>
      <c r="H113" s="71"/>
      <c r="I113" s="72"/>
      <c r="J113" s="71"/>
      <c r="K113" s="71"/>
      <c r="L113" s="72"/>
      <c r="M113" s="71"/>
    </row>
    <row r="114" spans="1:13">
      <c r="A114" s="72"/>
      <c r="B114" s="71"/>
      <c r="C114" s="71"/>
      <c r="D114" s="71"/>
      <c r="E114" s="71"/>
      <c r="F114" s="71"/>
      <c r="G114" s="71"/>
      <c r="H114" s="71"/>
      <c r="I114" s="72"/>
      <c r="J114" s="71"/>
      <c r="K114" s="71"/>
      <c r="L114" s="72"/>
      <c r="M114" s="71"/>
    </row>
    <row r="115" spans="1:13">
      <c r="A115" s="72"/>
      <c r="B115" s="71"/>
      <c r="C115" s="71"/>
      <c r="D115" s="71"/>
      <c r="E115" s="71"/>
      <c r="F115" s="71"/>
      <c r="G115" s="71"/>
      <c r="H115" s="71"/>
      <c r="I115" s="72"/>
      <c r="J115" s="71"/>
      <c r="K115" s="71"/>
      <c r="L115" s="72"/>
      <c r="M115" s="71"/>
    </row>
    <row r="116" spans="1:13">
      <c r="A116" s="72"/>
      <c r="B116" s="71"/>
      <c r="C116" s="71"/>
      <c r="D116" s="71"/>
      <c r="E116" s="71"/>
      <c r="F116" s="71"/>
      <c r="G116" s="71"/>
      <c r="H116" s="71"/>
      <c r="I116" s="72"/>
      <c r="J116" s="71"/>
      <c r="K116" s="71"/>
      <c r="L116" s="72"/>
      <c r="M116" s="71"/>
    </row>
    <row r="117" spans="1:13">
      <c r="A117" s="72"/>
      <c r="B117" s="71"/>
      <c r="C117" s="71"/>
      <c r="D117" s="71"/>
      <c r="E117" s="71"/>
      <c r="F117" s="71"/>
      <c r="G117" s="71"/>
      <c r="H117" s="71"/>
      <c r="I117" s="72"/>
      <c r="J117" s="71"/>
      <c r="K117" s="71"/>
      <c r="L117" s="72"/>
      <c r="M117" s="71"/>
    </row>
    <row r="118" spans="1:13">
      <c r="A118" s="72"/>
      <c r="B118" s="71"/>
      <c r="C118" s="71"/>
      <c r="D118" s="71"/>
      <c r="E118" s="71"/>
      <c r="F118" s="71"/>
      <c r="G118" s="71"/>
      <c r="H118" s="71"/>
      <c r="I118" s="72"/>
      <c r="J118" s="71"/>
      <c r="K118" s="71"/>
      <c r="L118" s="72"/>
      <c r="M118" s="71"/>
    </row>
    <row r="119" spans="1:13">
      <c r="A119" s="72"/>
      <c r="B119" s="71"/>
      <c r="C119" s="71"/>
      <c r="D119" s="71"/>
      <c r="E119" s="71"/>
      <c r="F119" s="71"/>
      <c r="G119" s="71"/>
      <c r="H119" s="71"/>
      <c r="I119" s="72"/>
      <c r="J119" s="71"/>
      <c r="K119" s="71"/>
      <c r="L119" s="72"/>
      <c r="M119" s="71"/>
    </row>
    <row r="120" spans="1:13">
      <c r="A120" s="72"/>
      <c r="B120" s="71"/>
      <c r="C120" s="71"/>
      <c r="D120" s="71"/>
      <c r="E120" s="71"/>
      <c r="F120" s="71"/>
      <c r="G120" s="71"/>
      <c r="H120" s="71"/>
      <c r="I120" s="72"/>
      <c r="J120" s="71"/>
      <c r="K120" s="71"/>
      <c r="L120" s="72"/>
      <c r="M120" s="71"/>
    </row>
    <row r="121" spans="1:13">
      <c r="A121" s="72"/>
      <c r="B121" s="71"/>
      <c r="C121" s="71"/>
      <c r="D121" s="71"/>
      <c r="E121" s="71"/>
      <c r="F121" s="71"/>
      <c r="G121" s="71"/>
      <c r="H121" s="71"/>
      <c r="I121" s="72"/>
      <c r="J121" s="71"/>
      <c r="K121" s="71"/>
      <c r="L121" s="72"/>
      <c r="M121" s="71"/>
    </row>
    <row r="122" spans="1:13">
      <c r="A122" s="72"/>
      <c r="B122" s="71"/>
      <c r="C122" s="71"/>
      <c r="D122" s="71"/>
      <c r="E122" s="71"/>
      <c r="F122" s="71"/>
      <c r="G122" s="71"/>
      <c r="H122" s="71"/>
      <c r="I122" s="72"/>
      <c r="J122" s="71"/>
      <c r="K122" s="71"/>
      <c r="L122" s="72"/>
      <c r="M122" s="71"/>
    </row>
    <row r="123" spans="1:13">
      <c r="A123" s="72"/>
      <c r="B123" s="71"/>
      <c r="C123" s="71"/>
      <c r="D123" s="71"/>
      <c r="E123" s="71"/>
      <c r="F123" s="71"/>
      <c r="G123" s="71"/>
      <c r="H123" s="71"/>
      <c r="I123" s="72"/>
      <c r="J123" s="71"/>
      <c r="K123" s="71"/>
      <c r="L123" s="72"/>
      <c r="M123" s="71"/>
    </row>
    <row r="124" spans="1:13">
      <c r="A124" s="72"/>
      <c r="B124" s="71"/>
      <c r="C124" s="71"/>
      <c r="D124" s="71"/>
      <c r="E124" s="71"/>
      <c r="F124" s="71"/>
      <c r="G124" s="71"/>
      <c r="H124" s="71"/>
      <c r="I124" s="72"/>
      <c r="J124" s="71"/>
      <c r="K124" s="71"/>
      <c r="L124" s="72"/>
      <c r="M124" s="71"/>
    </row>
    <row r="125" spans="1:13">
      <c r="A125" s="72"/>
      <c r="B125" s="71"/>
      <c r="C125" s="71"/>
      <c r="D125" s="71"/>
      <c r="E125" s="71"/>
      <c r="F125" s="71"/>
      <c r="G125" s="71"/>
      <c r="H125" s="71"/>
      <c r="I125" s="72"/>
      <c r="J125" s="71"/>
      <c r="K125" s="71"/>
      <c r="L125" s="72"/>
      <c r="M125" s="71"/>
    </row>
    <row r="126" spans="1:13">
      <c r="A126" s="72"/>
      <c r="B126" s="71"/>
      <c r="C126" s="71"/>
      <c r="D126" s="71"/>
      <c r="E126" s="71"/>
      <c r="F126" s="71"/>
      <c r="G126" s="71"/>
      <c r="H126" s="71"/>
      <c r="I126" s="72"/>
      <c r="J126" s="71"/>
      <c r="K126" s="71"/>
      <c r="L126" s="72"/>
      <c r="M126" s="71"/>
    </row>
    <row r="127" spans="1:13">
      <c r="A127" s="72"/>
      <c r="B127" s="71"/>
      <c r="C127" s="71"/>
      <c r="D127" s="71"/>
      <c r="E127" s="71"/>
      <c r="F127" s="71"/>
      <c r="G127" s="71"/>
      <c r="H127" s="71"/>
      <c r="I127" s="72"/>
      <c r="J127" s="71"/>
      <c r="K127" s="71"/>
      <c r="L127" s="72"/>
      <c r="M127" s="71"/>
    </row>
    <row r="128" spans="1:13">
      <c r="A128" s="72"/>
      <c r="B128" s="71"/>
      <c r="C128" s="71"/>
      <c r="D128" s="71"/>
      <c r="E128" s="71"/>
      <c r="F128" s="71"/>
      <c r="G128" s="71"/>
      <c r="H128" s="71"/>
      <c r="I128" s="72"/>
      <c r="J128" s="71"/>
      <c r="K128" s="71"/>
      <c r="L128" s="72"/>
      <c r="M128" s="71"/>
    </row>
    <row r="129" spans="1:13">
      <c r="A129" s="72"/>
      <c r="B129" s="71"/>
      <c r="C129" s="71"/>
      <c r="D129" s="71"/>
      <c r="E129" s="71"/>
      <c r="F129" s="71"/>
      <c r="G129" s="71"/>
      <c r="H129" s="71"/>
      <c r="I129" s="72"/>
      <c r="J129" s="71"/>
      <c r="K129" s="71"/>
      <c r="L129" s="72"/>
      <c r="M129" s="71"/>
    </row>
    <row r="130" spans="1:13">
      <c r="A130" s="72"/>
      <c r="B130" s="71"/>
      <c r="C130" s="71"/>
      <c r="D130" s="71"/>
      <c r="E130" s="71"/>
      <c r="F130" s="71"/>
      <c r="G130" s="71"/>
      <c r="H130" s="71"/>
      <c r="I130" s="72"/>
      <c r="J130" s="71"/>
      <c r="K130" s="71"/>
      <c r="L130" s="72"/>
      <c r="M130" s="71"/>
    </row>
    <row r="131" spans="1:13">
      <c r="A131" s="72"/>
      <c r="B131" s="71"/>
      <c r="C131" s="71"/>
      <c r="D131" s="71"/>
      <c r="E131" s="71"/>
      <c r="F131" s="71"/>
      <c r="G131" s="71"/>
      <c r="H131" s="71"/>
      <c r="I131" s="72"/>
      <c r="J131" s="71"/>
      <c r="K131" s="71"/>
      <c r="L131" s="72"/>
      <c r="M131" s="71"/>
    </row>
    <row r="132" spans="1:13">
      <c r="A132" s="72"/>
      <c r="B132" s="71"/>
      <c r="C132" s="71"/>
      <c r="D132" s="71"/>
      <c r="E132" s="71"/>
      <c r="F132" s="71"/>
      <c r="G132" s="71"/>
      <c r="H132" s="71"/>
      <c r="I132" s="72"/>
      <c r="J132" s="71"/>
      <c r="K132" s="71"/>
      <c r="L132" s="72"/>
      <c r="M132" s="71"/>
    </row>
    <row r="133" spans="1:13">
      <c r="A133" s="72"/>
      <c r="B133" s="71"/>
      <c r="C133" s="71"/>
      <c r="D133" s="71"/>
      <c r="E133" s="71"/>
      <c r="F133" s="71"/>
      <c r="G133" s="71"/>
      <c r="H133" s="71"/>
      <c r="I133" s="72"/>
      <c r="J133" s="71"/>
      <c r="K133" s="71"/>
      <c r="L133" s="72"/>
      <c r="M133" s="71"/>
    </row>
    <row r="134" spans="1:13">
      <c r="A134" s="72"/>
      <c r="B134" s="71"/>
      <c r="C134" s="71"/>
      <c r="D134" s="71"/>
      <c r="E134" s="71"/>
      <c r="F134" s="71"/>
      <c r="G134" s="71"/>
      <c r="H134" s="71"/>
      <c r="I134" s="72"/>
      <c r="J134" s="71"/>
      <c r="K134" s="71"/>
      <c r="L134" s="72"/>
      <c r="M134" s="71"/>
    </row>
    <row r="135" spans="1:13">
      <c r="A135" s="72"/>
      <c r="B135" s="71"/>
      <c r="C135" s="71"/>
      <c r="D135" s="71"/>
      <c r="E135" s="71"/>
      <c r="F135" s="71"/>
      <c r="G135" s="71"/>
      <c r="H135" s="71"/>
      <c r="I135" s="72"/>
      <c r="J135" s="71"/>
      <c r="K135" s="71"/>
      <c r="L135" s="72"/>
      <c r="M135" s="71"/>
    </row>
    <row r="136" spans="1:13">
      <c r="A136" s="72"/>
      <c r="B136" s="71"/>
      <c r="C136" s="71"/>
      <c r="D136" s="71"/>
      <c r="E136" s="71"/>
      <c r="F136" s="71"/>
      <c r="G136" s="71"/>
      <c r="H136" s="71"/>
      <c r="I136" s="72"/>
      <c r="J136" s="71"/>
      <c r="K136" s="71"/>
      <c r="L136" s="72"/>
      <c r="M136" s="71"/>
    </row>
    <row r="137" spans="1:13">
      <c r="A137" s="72"/>
      <c r="B137" s="71"/>
      <c r="C137" s="71"/>
      <c r="D137" s="71"/>
      <c r="E137" s="71"/>
      <c r="F137" s="71"/>
      <c r="G137" s="71"/>
      <c r="H137" s="71"/>
      <c r="I137" s="72"/>
      <c r="J137" s="71"/>
      <c r="K137" s="71"/>
      <c r="L137" s="72"/>
      <c r="M137" s="71"/>
    </row>
    <row r="138" spans="1:13">
      <c r="A138" s="72"/>
      <c r="B138" s="71"/>
      <c r="C138" s="71"/>
      <c r="D138" s="71"/>
      <c r="E138" s="71"/>
      <c r="F138" s="71"/>
      <c r="G138" s="71"/>
      <c r="H138" s="71"/>
      <c r="I138" s="72"/>
      <c r="J138" s="71"/>
      <c r="K138" s="71"/>
      <c r="L138" s="72"/>
      <c r="M138" s="71"/>
    </row>
    <row r="139" spans="1:13">
      <c r="A139" s="72"/>
      <c r="B139" s="71"/>
      <c r="C139" s="71"/>
      <c r="D139" s="71"/>
      <c r="E139" s="71"/>
      <c r="F139" s="71"/>
      <c r="G139" s="71"/>
      <c r="H139" s="71"/>
      <c r="I139" s="72"/>
      <c r="J139" s="71"/>
      <c r="K139" s="71"/>
      <c r="L139" s="72"/>
      <c r="M139" s="71"/>
    </row>
    <row r="140" spans="1:13">
      <c r="A140" s="72"/>
      <c r="B140" s="71"/>
      <c r="C140" s="71"/>
      <c r="D140" s="71"/>
      <c r="E140" s="71"/>
      <c r="F140" s="71"/>
      <c r="G140" s="71"/>
      <c r="H140" s="71"/>
      <c r="I140" s="72"/>
      <c r="J140" s="71"/>
      <c r="K140" s="71"/>
      <c r="L140" s="72"/>
      <c r="M140" s="71"/>
    </row>
    <row r="141" spans="1:13">
      <c r="A141" s="72"/>
      <c r="B141" s="71"/>
      <c r="C141" s="71"/>
      <c r="D141" s="71"/>
      <c r="E141" s="71"/>
      <c r="F141" s="71"/>
      <c r="G141" s="71"/>
      <c r="H141" s="71"/>
      <c r="I141" s="72"/>
      <c r="J141" s="71"/>
      <c r="K141" s="71"/>
      <c r="L141" s="72"/>
      <c r="M141" s="71"/>
    </row>
    <row r="142" spans="1:13">
      <c r="A142" s="72"/>
      <c r="B142" s="71"/>
      <c r="C142" s="71"/>
      <c r="D142" s="71"/>
      <c r="E142" s="71"/>
      <c r="F142" s="71"/>
      <c r="G142" s="71"/>
      <c r="H142" s="71"/>
      <c r="I142" s="72"/>
      <c r="J142" s="71"/>
      <c r="K142" s="71"/>
      <c r="L142" s="72"/>
      <c r="M142" s="71"/>
    </row>
    <row r="143" spans="1:13">
      <c r="A143" s="72"/>
      <c r="B143" s="71"/>
      <c r="C143" s="71"/>
      <c r="D143" s="71"/>
      <c r="E143" s="71"/>
      <c r="F143" s="71"/>
      <c r="G143" s="71"/>
      <c r="H143" s="71"/>
      <c r="I143" s="72"/>
      <c r="J143" s="71"/>
      <c r="K143" s="71"/>
      <c r="L143" s="72"/>
      <c r="M143" s="71"/>
    </row>
    <row r="144" spans="1:13">
      <c r="A144" s="72"/>
      <c r="B144" s="71"/>
      <c r="C144" s="71"/>
      <c r="D144" s="71"/>
      <c r="E144" s="71"/>
      <c r="F144" s="71"/>
      <c r="G144" s="71"/>
      <c r="H144" s="71"/>
      <c r="I144" s="72"/>
      <c r="J144" s="71"/>
      <c r="K144" s="71"/>
      <c r="L144" s="72"/>
      <c r="M144" s="71"/>
    </row>
    <row r="145" spans="1:13">
      <c r="A145" s="72"/>
      <c r="B145" s="71"/>
      <c r="C145" s="71"/>
      <c r="D145" s="71"/>
      <c r="E145" s="71"/>
      <c r="F145" s="71"/>
      <c r="G145" s="71"/>
      <c r="H145" s="71"/>
      <c r="I145" s="72"/>
      <c r="J145" s="71"/>
      <c r="K145" s="71"/>
      <c r="L145" s="72"/>
      <c r="M145" s="71"/>
    </row>
    <row r="146" spans="1:13">
      <c r="A146" s="72"/>
      <c r="B146" s="71"/>
      <c r="C146" s="71"/>
      <c r="D146" s="71"/>
      <c r="E146" s="71"/>
      <c r="F146" s="71"/>
      <c r="G146" s="71"/>
      <c r="H146" s="71"/>
      <c r="I146" s="72"/>
      <c r="J146" s="71"/>
      <c r="K146" s="71"/>
      <c r="L146" s="72"/>
      <c r="M146" s="71"/>
    </row>
    <row r="147" spans="1:13">
      <c r="A147" s="72"/>
      <c r="B147" s="71"/>
      <c r="C147" s="71"/>
      <c r="D147" s="71"/>
      <c r="E147" s="71"/>
      <c r="F147" s="71"/>
      <c r="G147" s="71"/>
      <c r="H147" s="71"/>
      <c r="I147" s="72"/>
      <c r="J147" s="71"/>
      <c r="K147" s="71"/>
      <c r="L147" s="72"/>
      <c r="M147" s="71"/>
    </row>
    <row r="148" spans="1:13">
      <c r="A148" s="72"/>
      <c r="B148" s="71"/>
      <c r="C148" s="71"/>
      <c r="D148" s="71"/>
      <c r="E148" s="71"/>
      <c r="F148" s="71"/>
      <c r="G148" s="71"/>
      <c r="H148" s="71"/>
      <c r="I148" s="72"/>
      <c r="J148" s="71"/>
      <c r="K148" s="71"/>
      <c r="L148" s="72"/>
      <c r="M148" s="71"/>
    </row>
    <row r="149" spans="1:13">
      <c r="A149" s="72"/>
      <c r="B149" s="71"/>
      <c r="C149" s="71"/>
      <c r="D149" s="71"/>
      <c r="E149" s="71"/>
      <c r="F149" s="71"/>
      <c r="G149" s="71"/>
      <c r="H149" s="71"/>
      <c r="I149" s="72"/>
      <c r="J149" s="71"/>
      <c r="K149" s="71"/>
      <c r="L149" s="72"/>
      <c r="M149" s="71"/>
    </row>
    <row r="150" spans="1:13">
      <c r="A150" s="72"/>
      <c r="B150" s="71"/>
      <c r="C150" s="71"/>
      <c r="D150" s="71"/>
      <c r="E150" s="71"/>
      <c r="F150" s="71"/>
      <c r="G150" s="71"/>
      <c r="H150" s="71"/>
      <c r="I150" s="72"/>
      <c r="J150" s="71"/>
      <c r="K150" s="71"/>
      <c r="L150" s="72"/>
      <c r="M150" s="71"/>
    </row>
    <row r="151" spans="1:13">
      <c r="A151" s="72"/>
      <c r="B151" s="71"/>
      <c r="C151" s="71"/>
      <c r="D151" s="71"/>
      <c r="E151" s="71"/>
      <c r="F151" s="71"/>
      <c r="G151" s="71"/>
      <c r="H151" s="71"/>
      <c r="I151" s="72"/>
      <c r="J151" s="71"/>
      <c r="K151" s="71"/>
      <c r="L151" s="72"/>
      <c r="M151" s="71"/>
    </row>
    <row r="152" spans="1:13">
      <c r="A152" s="72"/>
      <c r="B152" s="71"/>
      <c r="C152" s="71"/>
      <c r="D152" s="71"/>
      <c r="E152" s="71"/>
      <c r="F152" s="71"/>
      <c r="G152" s="71"/>
      <c r="H152" s="71"/>
      <c r="I152" s="72"/>
      <c r="J152" s="71"/>
      <c r="K152" s="71"/>
      <c r="L152" s="72"/>
      <c r="M152" s="71"/>
    </row>
    <row r="153" spans="1:13">
      <c r="A153" s="72"/>
      <c r="B153" s="71"/>
      <c r="C153" s="71"/>
      <c r="D153" s="71"/>
      <c r="E153" s="71"/>
      <c r="F153" s="71"/>
      <c r="G153" s="71"/>
      <c r="H153" s="71"/>
      <c r="I153" s="72"/>
      <c r="J153" s="71"/>
      <c r="K153" s="71"/>
      <c r="L153" s="72"/>
      <c r="M153" s="71"/>
    </row>
    <row r="154" spans="1:13">
      <c r="A154" s="72"/>
      <c r="B154" s="71"/>
      <c r="C154" s="71"/>
      <c r="D154" s="71"/>
      <c r="E154" s="71"/>
      <c r="F154" s="71"/>
      <c r="G154" s="71"/>
      <c r="H154" s="71"/>
      <c r="I154" s="72"/>
      <c r="J154" s="71"/>
      <c r="K154" s="71"/>
      <c r="L154" s="72"/>
      <c r="M154" s="71"/>
    </row>
    <row r="155" spans="1:13">
      <c r="A155" s="72"/>
      <c r="B155" s="71"/>
      <c r="C155" s="71"/>
      <c r="D155" s="71"/>
      <c r="E155" s="71"/>
      <c r="F155" s="71"/>
      <c r="G155" s="71"/>
      <c r="H155" s="71"/>
      <c r="I155" s="72"/>
      <c r="J155" s="71"/>
      <c r="K155" s="71"/>
      <c r="L155" s="72"/>
      <c r="M155" s="71"/>
    </row>
    <row r="156" spans="1:13">
      <c r="A156" s="72"/>
      <c r="B156" s="71"/>
      <c r="C156" s="71"/>
      <c r="D156" s="71"/>
      <c r="E156" s="71"/>
      <c r="F156" s="71"/>
      <c r="G156" s="71"/>
      <c r="H156" s="71"/>
      <c r="I156" s="72"/>
      <c r="J156" s="71"/>
      <c r="K156" s="71"/>
      <c r="L156" s="72"/>
      <c r="M156" s="71"/>
    </row>
    <row r="157" spans="1:13">
      <c r="A157" s="72"/>
      <c r="B157" s="71"/>
      <c r="C157" s="71"/>
      <c r="D157" s="71"/>
      <c r="E157" s="71"/>
      <c r="F157" s="71"/>
      <c r="G157" s="71"/>
      <c r="H157" s="71"/>
      <c r="I157" s="72"/>
      <c r="J157" s="71"/>
      <c r="K157" s="71"/>
      <c r="L157" s="72"/>
      <c r="M157" s="71"/>
    </row>
    <row r="158" spans="1:13">
      <c r="A158" s="72"/>
      <c r="B158" s="71"/>
      <c r="C158" s="71"/>
      <c r="D158" s="71"/>
      <c r="E158" s="71"/>
      <c r="F158" s="71"/>
      <c r="G158" s="71"/>
      <c r="H158" s="71"/>
      <c r="I158" s="72"/>
      <c r="J158" s="71"/>
      <c r="K158" s="71"/>
      <c r="L158" s="72"/>
      <c r="M158" s="71"/>
    </row>
    <row r="159" spans="1:13">
      <c r="A159" s="72"/>
      <c r="B159" s="71"/>
      <c r="C159" s="71"/>
      <c r="D159" s="71"/>
      <c r="E159" s="71"/>
      <c r="F159" s="71"/>
      <c r="G159" s="71"/>
      <c r="H159" s="71"/>
      <c r="I159" s="72"/>
      <c r="J159" s="71"/>
      <c r="K159" s="71"/>
      <c r="L159" s="72"/>
      <c r="M159" s="71"/>
    </row>
    <row r="160" spans="1:13">
      <c r="A160" s="72"/>
      <c r="B160" s="71"/>
      <c r="C160" s="71"/>
      <c r="D160" s="71"/>
      <c r="E160" s="71"/>
      <c r="F160" s="71"/>
      <c r="G160" s="71"/>
      <c r="H160" s="71"/>
      <c r="I160" s="72"/>
      <c r="J160" s="71"/>
      <c r="K160" s="71"/>
      <c r="L160" s="72"/>
      <c r="M160" s="71"/>
    </row>
    <row r="161" spans="1:13">
      <c r="A161" s="72"/>
      <c r="B161" s="71"/>
      <c r="C161" s="71"/>
      <c r="D161" s="71"/>
      <c r="E161" s="71"/>
      <c r="F161" s="71"/>
      <c r="G161" s="71"/>
      <c r="H161" s="71"/>
      <c r="I161" s="72"/>
      <c r="J161" s="71"/>
      <c r="K161" s="71"/>
      <c r="L161" s="72"/>
      <c r="M161" s="71"/>
    </row>
    <row r="162" spans="1:13">
      <c r="A162" s="72"/>
      <c r="B162" s="71"/>
      <c r="C162" s="71"/>
      <c r="D162" s="71"/>
      <c r="E162" s="71"/>
      <c r="F162" s="71"/>
      <c r="G162" s="71"/>
      <c r="H162" s="71"/>
      <c r="I162" s="72"/>
      <c r="J162" s="71"/>
      <c r="K162" s="71"/>
      <c r="L162" s="72"/>
      <c r="M162" s="71"/>
    </row>
    <row r="163" spans="1:13">
      <c r="A163" s="72"/>
      <c r="B163" s="71"/>
      <c r="C163" s="71"/>
      <c r="D163" s="71"/>
      <c r="E163" s="71"/>
      <c r="F163" s="71"/>
      <c r="G163" s="71"/>
      <c r="H163" s="71"/>
      <c r="I163" s="72"/>
      <c r="J163" s="71"/>
      <c r="K163" s="71"/>
      <c r="L163" s="72"/>
      <c r="M163" s="71"/>
    </row>
    <row r="164" spans="1:13">
      <c r="A164" s="72"/>
      <c r="B164" s="71"/>
      <c r="C164" s="71"/>
      <c r="D164" s="71"/>
      <c r="E164" s="71"/>
      <c r="F164" s="71"/>
      <c r="G164" s="71"/>
      <c r="H164" s="71"/>
      <c r="I164" s="72"/>
      <c r="J164" s="71"/>
      <c r="K164" s="71"/>
      <c r="L164" s="72"/>
      <c r="M164" s="71"/>
    </row>
    <row r="165" spans="1:13">
      <c r="A165" s="72"/>
      <c r="B165" s="71"/>
      <c r="C165" s="71"/>
      <c r="D165" s="71"/>
      <c r="E165" s="71"/>
      <c r="F165" s="71"/>
      <c r="G165" s="71"/>
      <c r="H165" s="71"/>
      <c r="I165" s="72"/>
      <c r="J165" s="71"/>
      <c r="K165" s="71"/>
      <c r="L165" s="72"/>
      <c r="M165" s="71"/>
    </row>
    <row r="166" spans="1:13">
      <c r="A166" s="72"/>
      <c r="B166" s="71"/>
      <c r="C166" s="71"/>
      <c r="D166" s="71"/>
      <c r="E166" s="71"/>
      <c r="F166" s="71"/>
      <c r="G166" s="71"/>
      <c r="H166" s="71"/>
      <c r="I166" s="72"/>
      <c r="J166" s="71"/>
      <c r="K166" s="71"/>
      <c r="L166" s="72"/>
      <c r="M166" s="71"/>
    </row>
    <row r="167" spans="1:13">
      <c r="A167" s="72"/>
      <c r="B167" s="71"/>
      <c r="C167" s="71"/>
      <c r="D167" s="71"/>
      <c r="E167" s="71"/>
      <c r="F167" s="71"/>
      <c r="G167" s="71"/>
      <c r="H167" s="71"/>
      <c r="I167" s="72"/>
      <c r="J167" s="71"/>
      <c r="K167" s="71"/>
      <c r="L167" s="72"/>
      <c r="M167" s="71"/>
    </row>
    <row r="168" spans="1:13">
      <c r="A168" s="72"/>
      <c r="B168" s="71"/>
      <c r="C168" s="71"/>
      <c r="D168" s="71"/>
      <c r="E168" s="71"/>
      <c r="F168" s="71"/>
      <c r="G168" s="71"/>
      <c r="H168" s="71"/>
      <c r="I168" s="72"/>
      <c r="J168" s="71"/>
      <c r="K168" s="71"/>
      <c r="L168" s="72"/>
      <c r="M168" s="71"/>
    </row>
    <row r="169" spans="1:13">
      <c r="A169" s="72"/>
      <c r="B169" s="71"/>
      <c r="C169" s="71"/>
      <c r="D169" s="71"/>
      <c r="E169" s="71"/>
      <c r="F169" s="71"/>
      <c r="G169" s="71"/>
      <c r="H169" s="71"/>
      <c r="I169" s="72"/>
      <c r="J169" s="71"/>
      <c r="K169" s="71"/>
      <c r="L169" s="72"/>
      <c r="M169" s="71"/>
    </row>
    <row r="170" spans="1:13">
      <c r="A170" s="72"/>
      <c r="B170" s="71"/>
      <c r="C170" s="71"/>
      <c r="D170" s="71"/>
      <c r="E170" s="71"/>
      <c r="F170" s="71"/>
      <c r="G170" s="71"/>
      <c r="H170" s="71"/>
      <c r="I170" s="72"/>
      <c r="J170" s="71"/>
      <c r="K170" s="71"/>
      <c r="L170" s="72"/>
      <c r="M170" s="71"/>
    </row>
    <row r="171" spans="1:13">
      <c r="A171" s="72"/>
      <c r="B171" s="71"/>
      <c r="C171" s="71"/>
      <c r="D171" s="71"/>
      <c r="E171" s="71"/>
      <c r="F171" s="71"/>
      <c r="G171" s="71"/>
      <c r="H171" s="71"/>
      <c r="I171" s="72"/>
      <c r="J171" s="71"/>
      <c r="K171" s="71"/>
      <c r="L171" s="72"/>
      <c r="M171" s="71"/>
    </row>
    <row r="172" spans="1:13">
      <c r="A172" s="72"/>
      <c r="B172" s="71"/>
      <c r="C172" s="71"/>
      <c r="D172" s="71"/>
      <c r="E172" s="71"/>
      <c r="F172" s="71"/>
      <c r="G172" s="71"/>
      <c r="H172" s="71"/>
      <c r="I172" s="72"/>
      <c r="J172" s="71"/>
      <c r="K172" s="71"/>
      <c r="L172" s="72"/>
      <c r="M172" s="71"/>
    </row>
    <row r="173" spans="1:13">
      <c r="A173" s="72"/>
      <c r="B173" s="71"/>
      <c r="C173" s="71"/>
      <c r="D173" s="71"/>
      <c r="E173" s="71"/>
      <c r="F173" s="71"/>
      <c r="G173" s="71"/>
      <c r="H173" s="71"/>
      <c r="I173" s="72"/>
      <c r="J173" s="71"/>
      <c r="K173" s="71"/>
      <c r="L173" s="72"/>
      <c r="M173" s="71"/>
    </row>
    <row r="174" spans="1:13">
      <c r="A174" s="72"/>
      <c r="B174" s="71"/>
      <c r="C174" s="71"/>
      <c r="D174" s="71"/>
      <c r="E174" s="71"/>
      <c r="F174" s="71"/>
      <c r="G174" s="71"/>
      <c r="H174" s="71"/>
      <c r="I174" s="72"/>
      <c r="J174" s="71"/>
      <c r="K174" s="71"/>
      <c r="L174" s="72"/>
      <c r="M174" s="71"/>
    </row>
    <row r="175" spans="1:13">
      <c r="A175" s="72"/>
      <c r="B175" s="71"/>
      <c r="C175" s="71"/>
      <c r="D175" s="71"/>
      <c r="E175" s="71"/>
      <c r="F175" s="71"/>
      <c r="G175" s="71"/>
      <c r="H175" s="71"/>
      <c r="I175" s="72"/>
      <c r="J175" s="71"/>
      <c r="K175" s="71"/>
      <c r="L175" s="72"/>
      <c r="M175" s="71"/>
    </row>
    <row r="176" spans="1:13">
      <c r="A176" s="72"/>
      <c r="B176" s="71"/>
      <c r="C176" s="71"/>
      <c r="D176" s="71"/>
      <c r="E176" s="71"/>
      <c r="F176" s="71"/>
      <c r="G176" s="71"/>
      <c r="H176" s="71"/>
      <c r="I176" s="72"/>
      <c r="J176" s="71"/>
      <c r="K176" s="71"/>
      <c r="L176" s="72"/>
      <c r="M176" s="71"/>
    </row>
    <row r="177" spans="1:13">
      <c r="A177" s="72"/>
      <c r="B177" s="71"/>
      <c r="C177" s="71"/>
      <c r="D177" s="71"/>
      <c r="E177" s="71"/>
      <c r="F177" s="71"/>
      <c r="G177" s="71"/>
      <c r="H177" s="71"/>
      <c r="I177" s="72"/>
      <c r="J177" s="71"/>
      <c r="K177" s="71"/>
      <c r="L177" s="72"/>
      <c r="M177" s="71"/>
    </row>
    <row r="178" spans="1:13">
      <c r="A178" s="72"/>
      <c r="B178" s="71"/>
      <c r="C178" s="71"/>
      <c r="D178" s="71"/>
      <c r="E178" s="71"/>
      <c r="F178" s="71"/>
      <c r="G178" s="71"/>
      <c r="H178" s="71"/>
      <c r="I178" s="72"/>
      <c r="J178" s="71"/>
      <c r="K178" s="71"/>
      <c r="L178" s="72"/>
      <c r="M178" s="71"/>
    </row>
    <row r="179" spans="1:13">
      <c r="A179" s="72"/>
      <c r="B179" s="71"/>
      <c r="C179" s="71"/>
      <c r="D179" s="71"/>
      <c r="E179" s="71"/>
      <c r="F179" s="71"/>
      <c r="G179" s="71"/>
      <c r="H179" s="71"/>
      <c r="I179" s="72"/>
      <c r="J179" s="71"/>
      <c r="K179" s="71"/>
      <c r="L179" s="72"/>
      <c r="M179" s="71"/>
    </row>
    <row r="180" spans="1:13">
      <c r="A180" s="72"/>
      <c r="B180" s="71"/>
      <c r="C180" s="71"/>
      <c r="D180" s="71"/>
      <c r="E180" s="71"/>
      <c r="F180" s="71"/>
      <c r="G180" s="71"/>
      <c r="H180" s="71"/>
      <c r="I180" s="72"/>
      <c r="J180" s="71"/>
      <c r="K180" s="71"/>
      <c r="L180" s="72"/>
      <c r="M180" s="71"/>
    </row>
    <row r="181" spans="1:13">
      <c r="A181" s="72"/>
      <c r="B181" s="71"/>
      <c r="C181" s="71"/>
      <c r="D181" s="71"/>
      <c r="E181" s="71"/>
      <c r="F181" s="71"/>
      <c r="G181" s="71"/>
      <c r="H181" s="71"/>
      <c r="I181" s="72"/>
      <c r="J181" s="71"/>
      <c r="K181" s="71"/>
      <c r="L181" s="72"/>
      <c r="M181" s="71"/>
    </row>
    <row r="182" spans="1:13">
      <c r="A182" s="72"/>
      <c r="B182" s="71"/>
      <c r="C182" s="71"/>
      <c r="D182" s="71"/>
      <c r="E182" s="71"/>
      <c r="F182" s="71"/>
      <c r="G182" s="71"/>
      <c r="H182" s="71"/>
      <c r="I182" s="72"/>
      <c r="J182" s="71"/>
      <c r="K182" s="71"/>
      <c r="L182" s="72"/>
      <c r="M182" s="71"/>
    </row>
    <row r="183" spans="1:13">
      <c r="A183" s="72"/>
      <c r="B183" s="71"/>
      <c r="C183" s="71"/>
      <c r="D183" s="71"/>
      <c r="E183" s="71"/>
      <c r="F183" s="71"/>
      <c r="G183" s="71"/>
      <c r="H183" s="71"/>
      <c r="I183" s="72"/>
      <c r="J183" s="71"/>
      <c r="K183" s="71"/>
      <c r="L183" s="72"/>
      <c r="M183" s="71"/>
    </row>
    <row r="184" spans="1:13">
      <c r="A184" s="72"/>
      <c r="B184" s="71"/>
      <c r="C184" s="71"/>
      <c r="D184" s="71"/>
      <c r="E184" s="71"/>
      <c r="F184" s="71"/>
      <c r="G184" s="71"/>
      <c r="H184" s="71"/>
      <c r="I184" s="72"/>
      <c r="J184" s="71"/>
      <c r="K184" s="71"/>
      <c r="L184" s="72"/>
      <c r="M184" s="71"/>
    </row>
    <row r="185" spans="1:13">
      <c r="A185" s="72"/>
      <c r="B185" s="71"/>
      <c r="C185" s="71"/>
      <c r="D185" s="71"/>
      <c r="E185" s="71"/>
      <c r="F185" s="71"/>
      <c r="G185" s="71"/>
      <c r="H185" s="71"/>
      <c r="I185" s="72"/>
      <c r="J185" s="71"/>
      <c r="K185" s="71"/>
      <c r="L185" s="72"/>
      <c r="M185" s="71"/>
    </row>
    <row r="186" spans="1:13">
      <c r="A186" s="72"/>
      <c r="B186" s="71"/>
      <c r="C186" s="71"/>
      <c r="D186" s="71"/>
      <c r="E186" s="71"/>
      <c r="F186" s="71"/>
      <c r="G186" s="71"/>
      <c r="H186" s="71"/>
      <c r="I186" s="72"/>
      <c r="J186" s="71"/>
      <c r="K186" s="71"/>
      <c r="L186" s="72"/>
      <c r="M186" s="71"/>
    </row>
    <row r="187" spans="1:13">
      <c r="A187" s="72"/>
      <c r="B187" s="71"/>
      <c r="C187" s="71"/>
      <c r="D187" s="71"/>
      <c r="E187" s="71"/>
      <c r="F187" s="71"/>
      <c r="G187" s="71"/>
      <c r="H187" s="71"/>
      <c r="I187" s="72"/>
      <c r="J187" s="71"/>
      <c r="K187" s="71"/>
      <c r="L187" s="72"/>
      <c r="M187" s="71"/>
    </row>
    <row r="188" spans="1:13">
      <c r="A188" s="72"/>
      <c r="B188" s="71"/>
      <c r="C188" s="71"/>
      <c r="D188" s="71"/>
      <c r="E188" s="71"/>
      <c r="F188" s="71"/>
      <c r="G188" s="71"/>
      <c r="H188" s="71"/>
      <c r="I188" s="72"/>
      <c r="J188" s="71"/>
      <c r="K188" s="71"/>
      <c r="L188" s="72"/>
      <c r="M188" s="71"/>
    </row>
    <row r="189" spans="1:13">
      <c r="A189" s="72"/>
      <c r="B189" s="71"/>
      <c r="C189" s="71"/>
      <c r="D189" s="71"/>
      <c r="E189" s="71"/>
      <c r="F189" s="71"/>
      <c r="G189" s="71"/>
      <c r="H189" s="71"/>
      <c r="I189" s="72"/>
      <c r="J189" s="71"/>
      <c r="K189" s="71"/>
      <c r="L189" s="72"/>
      <c r="M189" s="71"/>
    </row>
    <row r="190" spans="1:13">
      <c r="A190" s="72"/>
      <c r="B190" s="71"/>
      <c r="C190" s="71"/>
      <c r="D190" s="71"/>
      <c r="E190" s="71"/>
      <c r="F190" s="71"/>
      <c r="G190" s="71"/>
      <c r="H190" s="71"/>
      <c r="I190" s="72"/>
      <c r="J190" s="71"/>
      <c r="K190" s="71"/>
      <c r="L190" s="72"/>
      <c r="M190" s="71"/>
    </row>
    <row r="191" spans="1:13">
      <c r="A191" s="72"/>
      <c r="B191" s="71"/>
      <c r="C191" s="71"/>
      <c r="D191" s="71"/>
      <c r="E191" s="71"/>
      <c r="F191" s="71"/>
      <c r="G191" s="71"/>
      <c r="H191" s="71"/>
      <c r="I191" s="72"/>
      <c r="J191" s="71"/>
      <c r="K191" s="71"/>
      <c r="L191" s="72"/>
      <c r="M191" s="71"/>
    </row>
    <row r="192" spans="1:13">
      <c r="A192" s="72"/>
      <c r="B192" s="71"/>
      <c r="C192" s="71"/>
      <c r="D192" s="71"/>
      <c r="E192" s="71"/>
      <c r="F192" s="71"/>
      <c r="G192" s="71"/>
      <c r="H192" s="71"/>
      <c r="I192" s="72"/>
      <c r="J192" s="71"/>
      <c r="K192" s="71"/>
      <c r="L192" s="72"/>
      <c r="M192" s="71"/>
    </row>
    <row r="193" spans="1:13">
      <c r="A193" s="72"/>
      <c r="B193" s="71"/>
      <c r="C193" s="71"/>
      <c r="D193" s="71"/>
      <c r="E193" s="71"/>
      <c r="F193" s="71"/>
      <c r="G193" s="71"/>
      <c r="H193" s="71"/>
      <c r="I193" s="72"/>
      <c r="J193" s="71"/>
      <c r="K193" s="71"/>
      <c r="L193" s="72"/>
      <c r="M193" s="71"/>
    </row>
    <row r="194" spans="1:13">
      <c r="A194" s="72"/>
      <c r="B194" s="71"/>
      <c r="C194" s="71"/>
      <c r="D194" s="71"/>
      <c r="E194" s="71"/>
      <c r="F194" s="71"/>
      <c r="G194" s="71"/>
      <c r="H194" s="71"/>
      <c r="I194" s="72"/>
      <c r="J194" s="71"/>
      <c r="K194" s="71"/>
      <c r="L194" s="72"/>
      <c r="M194" s="71"/>
    </row>
    <row r="195" spans="1:13">
      <c r="A195" s="72"/>
      <c r="B195" s="71"/>
      <c r="C195" s="71"/>
      <c r="D195" s="71"/>
      <c r="E195" s="71"/>
      <c r="F195" s="71"/>
      <c r="G195" s="71"/>
      <c r="H195" s="71"/>
      <c r="I195" s="72"/>
      <c r="J195" s="71"/>
      <c r="K195" s="71"/>
      <c r="L195" s="72"/>
      <c r="M195" s="71"/>
    </row>
    <row r="196" spans="1:13">
      <c r="A196" s="72"/>
      <c r="B196" s="71"/>
      <c r="C196" s="71"/>
      <c r="D196" s="71"/>
      <c r="E196" s="71"/>
      <c r="F196" s="71"/>
      <c r="G196" s="71"/>
      <c r="H196" s="71"/>
      <c r="I196" s="72"/>
      <c r="J196" s="71"/>
      <c r="K196" s="71"/>
      <c r="L196" s="72"/>
      <c r="M196" s="71"/>
    </row>
    <row r="197" spans="1:13">
      <c r="A197" s="72"/>
      <c r="B197" s="71"/>
      <c r="C197" s="71"/>
      <c r="D197" s="71"/>
      <c r="E197" s="71"/>
      <c r="F197" s="71"/>
      <c r="G197" s="71"/>
      <c r="H197" s="71"/>
      <c r="I197" s="72"/>
      <c r="J197" s="71"/>
      <c r="K197" s="71"/>
      <c r="L197" s="72"/>
      <c r="M197" s="71"/>
    </row>
    <row r="198" spans="1:13">
      <c r="A198" s="72"/>
      <c r="B198" s="71"/>
      <c r="C198" s="71"/>
      <c r="D198" s="71"/>
      <c r="E198" s="71"/>
      <c r="F198" s="71"/>
      <c r="G198" s="71"/>
      <c r="H198" s="71"/>
      <c r="I198" s="72"/>
      <c r="J198" s="71"/>
      <c r="K198" s="71"/>
      <c r="L198" s="72"/>
      <c r="M198" s="71"/>
    </row>
    <row r="199" spans="1:13">
      <c r="A199" s="72"/>
      <c r="B199" s="71"/>
      <c r="C199" s="71"/>
      <c r="D199" s="71"/>
      <c r="E199" s="71"/>
      <c r="F199" s="71"/>
      <c r="G199" s="71"/>
      <c r="H199" s="71"/>
      <c r="I199" s="72"/>
      <c r="J199" s="71"/>
      <c r="K199" s="71"/>
      <c r="L199" s="72"/>
      <c r="M199" s="71"/>
    </row>
    <row r="200" spans="1:13">
      <c r="A200" s="72"/>
      <c r="B200" s="71"/>
      <c r="C200" s="71"/>
      <c r="D200" s="71"/>
      <c r="E200" s="71"/>
      <c r="F200" s="71"/>
      <c r="G200" s="71"/>
      <c r="H200" s="71"/>
      <c r="I200" s="72"/>
      <c r="J200" s="71"/>
      <c r="K200" s="71"/>
      <c r="L200" s="72"/>
      <c r="M200" s="71"/>
    </row>
    <row r="201" spans="1:13">
      <c r="A201" s="72"/>
      <c r="B201" s="71"/>
      <c r="C201" s="71"/>
      <c r="D201" s="71"/>
      <c r="E201" s="71"/>
      <c r="F201" s="71"/>
      <c r="G201" s="71"/>
      <c r="H201" s="71"/>
      <c r="I201" s="72"/>
      <c r="J201" s="71"/>
      <c r="K201" s="71"/>
      <c r="L201" s="72"/>
      <c r="M201" s="71"/>
    </row>
    <row r="202" spans="1:13">
      <c r="A202" s="72"/>
      <c r="B202" s="71"/>
      <c r="C202" s="71"/>
      <c r="D202" s="71"/>
      <c r="E202" s="71"/>
      <c r="F202" s="71"/>
      <c r="G202" s="71"/>
      <c r="H202" s="71"/>
      <c r="I202" s="72"/>
      <c r="J202" s="71"/>
      <c r="K202" s="71"/>
      <c r="L202" s="72"/>
      <c r="M202" s="71"/>
    </row>
    <row r="203" spans="1:13">
      <c r="A203" s="72"/>
      <c r="B203" s="71"/>
      <c r="C203" s="71"/>
      <c r="D203" s="71"/>
      <c r="E203" s="71"/>
      <c r="F203" s="71"/>
      <c r="G203" s="71"/>
      <c r="H203" s="71"/>
      <c r="I203" s="72"/>
      <c r="J203" s="71"/>
      <c r="K203" s="71"/>
      <c r="L203" s="72"/>
      <c r="M203" s="71"/>
    </row>
    <row r="204" spans="1:13">
      <c r="A204" s="72"/>
      <c r="B204" s="71"/>
      <c r="C204" s="71"/>
      <c r="D204" s="71"/>
      <c r="E204" s="71"/>
      <c r="F204" s="71"/>
      <c r="G204" s="71"/>
      <c r="H204" s="71"/>
      <c r="I204" s="72"/>
      <c r="J204" s="71"/>
      <c r="K204" s="71"/>
      <c r="L204" s="72"/>
      <c r="M204" s="71"/>
    </row>
    <row r="205" spans="1:13">
      <c r="A205" s="72"/>
      <c r="B205" s="71"/>
      <c r="C205" s="71"/>
      <c r="D205" s="71"/>
      <c r="E205" s="71"/>
      <c r="F205" s="71"/>
      <c r="G205" s="71"/>
      <c r="H205" s="71"/>
      <c r="I205" s="72"/>
      <c r="J205" s="71"/>
      <c r="K205" s="71"/>
      <c r="L205" s="72"/>
      <c r="M205" s="71"/>
    </row>
  </sheetData>
  <autoFilter xmlns:etc="http://www.wps.cn/officeDocument/2017/etCustomData" ref="A5:M205" etc:filterBottomFollowUsedRange="0">
    <extLst/>
  </autoFilter>
  <mergeCells count="2">
    <mergeCell ref="A3:M3"/>
    <mergeCell ref="A1:M2"/>
  </mergeCells>
  <conditionalFormatting sqref="J6:J205">
    <cfRule type="expression" dxfId="25" priority="1">
      <formula>$J6="HIGH"</formula>
    </cfRule>
  </conditionalFormatting>
  <conditionalFormatting sqref="K6:K205">
    <cfRule type="expression" dxfId="26" priority="2">
      <formula>$K6="CLOSED"</formula>
    </cfRule>
  </conditionalFormatting>
  <dataValidations count="2">
    <dataValidation type="list" allowBlank="1" sqref="J6:J205">
      <formula1>"HIGH,MEDIUM,LOW"</formula1>
    </dataValidation>
    <dataValidation type="list" allowBlank="1" sqref="K6:K205">
      <formula1>"OPEN,IN PROGRESS,CLOSED"</formula1>
    </dataValidation>
  </dataValidations>
  <pageMargins left="0.75" right="0.75" top="1" bottom="1" header="0.5" footer="0.5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>
    <tabColor theme="5" tint="0.599993896298105"/>
  </sheetPr>
  <dimension ref="A1:G3"/>
  <sheetViews>
    <sheetView workbookViewId="0">
      <selection activeCell="C11" sqref="C11"/>
    </sheetView>
  </sheetViews>
  <sheetFormatPr defaultColWidth="9" defaultRowHeight="14.5" outlineLevelRow="2" outlineLevelCol="6"/>
  <cols>
    <col min="1" max="1" width="9.27272727272727" style="126" customWidth="1"/>
    <col min="2" max="2" width="9.72727272727273" style="126" customWidth="1"/>
    <col min="3" max="3" width="12.6363636363636" style="126" customWidth="1"/>
    <col min="4" max="4" width="18.2727272727273" style="126" customWidth="1"/>
    <col min="5" max="5" width="15" style="126" customWidth="1"/>
    <col min="6" max="6" width="83.3636363636364" style="126" customWidth="1"/>
    <col min="7" max="7" width="14.0909090909091" style="127" customWidth="1"/>
    <col min="8" max="8" width="9" style="126" customWidth="1"/>
    <col min="9" max="16384" width="9" style="126"/>
  </cols>
  <sheetData>
    <row r="1" ht="15.25"/>
    <row r="2" ht="15.25" spans="1:7">
      <c r="A2" s="128" t="s">
        <v>473</v>
      </c>
      <c r="B2" s="129" t="s">
        <v>474</v>
      </c>
      <c r="C2" s="129" t="s">
        <v>381</v>
      </c>
      <c r="D2" s="129" t="s">
        <v>475</v>
      </c>
      <c r="E2" s="129" t="s">
        <v>476</v>
      </c>
      <c r="F2" s="130" t="s">
        <v>477</v>
      </c>
      <c r="G2" s="130" t="s">
        <v>478</v>
      </c>
    </row>
    <row r="3" spans="1:7">
      <c r="A3" s="131">
        <v>1</v>
      </c>
      <c r="B3" s="132">
        <v>46138</v>
      </c>
      <c r="C3" s="133" t="s">
        <v>42</v>
      </c>
      <c r="D3" s="133" t="s">
        <v>185</v>
      </c>
      <c r="E3" s="133" t="s">
        <v>479</v>
      </c>
      <c r="F3" s="134" t="s">
        <v>480</v>
      </c>
      <c r="G3" s="135" t="s">
        <v>481</v>
      </c>
    </row>
  </sheetData>
  <pageMargins left="0.7" right="0.7" top="0.75" bottom="0.75" header="0.3" footer="0.3"/>
  <pageSetup paperSize="1" orientation="portrait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>
    <tabColor rgb="FF0B1F33"/>
  </sheetPr>
  <dimension ref="A1:P43"/>
  <sheetViews>
    <sheetView showGridLines="0" topLeftCell="A11" workbookViewId="0">
      <selection activeCell="K33" sqref="K33"/>
    </sheetView>
  </sheetViews>
  <sheetFormatPr defaultColWidth="9" defaultRowHeight="14.5"/>
  <cols>
    <col min="1" max="16" width="14" customWidth="1"/>
  </cols>
  <sheetData>
    <row r="1" ht="22" customHeight="1" spans="1:15">
      <c r="A1" s="69" t="s">
        <v>482</v>
      </c>
    </row>
    <row r="2" ht="22" customHeight="1"/>
    <row r="3" ht="22" customHeight="1"/>
    <row r="4" ht="22" customHeight="1" spans="1:15">
      <c r="A4" s="100" t="s">
        <v>483</v>
      </c>
      <c r="B4" s="101"/>
      <c r="C4" s="101"/>
      <c r="D4" s="102" t="s">
        <v>484</v>
      </c>
      <c r="E4" s="103"/>
      <c r="F4" s="103"/>
      <c r="G4" s="104" t="s">
        <v>485</v>
      </c>
      <c r="H4" s="105"/>
      <c r="I4" s="105"/>
      <c r="J4" s="106" t="s">
        <v>486</v>
      </c>
      <c r="K4" s="107"/>
      <c r="L4" s="107"/>
      <c r="M4" s="108" t="s">
        <v>487</v>
      </c>
      <c r="N4" s="109"/>
      <c r="O4" s="109"/>
    </row>
    <row r="5" ht="22" customHeight="1" spans="1:15">
      <c r="A5" s="110">
        <f>COUNTA('MASTER REGISTER'!A5:A43)</f>
        <v>39</v>
      </c>
      <c r="B5" s="101"/>
      <c r="C5" s="101"/>
      <c r="D5" s="111">
        <f ca="1">COUNTIF('MASTER REGISTER'!U5:U43,"EXPIRED")</f>
        <v>2</v>
      </c>
      <c r="E5" s="103"/>
      <c r="F5" s="103"/>
      <c r="G5" s="112">
        <f ca="1">COUNTIF('MASTER REGISTER'!U5:U43,"URGENT")</f>
        <v>1</v>
      </c>
      <c r="H5" s="105"/>
      <c r="I5" s="105"/>
      <c r="J5" s="113">
        <f ca="1">COUNTIF('MASTER REGISTER'!U5:U43,"WATCH")</f>
        <v>2</v>
      </c>
      <c r="K5" s="107"/>
      <c r="L5" s="107"/>
      <c r="M5" s="114">
        <f ca="1">COUNTIF('MASTER REGISTER'!U5:U43,"VALID")</f>
        <v>20</v>
      </c>
      <c r="N5" s="109"/>
      <c r="O5" s="109"/>
    </row>
    <row r="6" ht="22" customHeight="1" spans="1:15">
      <c r="A6" s="101"/>
      <c r="B6" s="101"/>
      <c r="C6" s="101"/>
      <c r="D6" s="103"/>
      <c r="E6" s="103"/>
      <c r="F6" s="103"/>
      <c r="G6" s="105"/>
      <c r="H6" s="105"/>
      <c r="I6" s="105"/>
      <c r="J6" s="107"/>
      <c r="K6" s="107"/>
      <c r="L6" s="107"/>
      <c r="M6" s="109"/>
      <c r="N6" s="109"/>
      <c r="O6" s="109"/>
    </row>
    <row r="7" ht="22" customHeight="1"/>
    <row r="8" ht="22" customHeight="1"/>
    <row r="9" ht="22" customHeight="1" spans="1:15">
      <c r="A9" s="115" t="s">
        <v>488</v>
      </c>
      <c r="E9" s="115" t="s">
        <v>489</v>
      </c>
      <c r="J9" s="115" t="s">
        <v>490</v>
      </c>
    </row>
    <row r="10" ht="22" customHeight="1" spans="1:15">
      <c r="A10" s="116" t="s">
        <v>484</v>
      </c>
      <c r="B10" s="117">
        <f ca="1">COUNTIF('MASTER REGISTER'!U5:U43,A10)</f>
        <v>2</v>
      </c>
      <c r="C10" s="118">
        <f ca="1">IFERROR(B10/$B$14,0)</f>
        <v>0.08</v>
      </c>
      <c r="E10" s="70" t="s">
        <v>381</v>
      </c>
      <c r="F10" s="70" t="s">
        <v>491</v>
      </c>
      <c r="G10" s="70" t="s">
        <v>492</v>
      </c>
      <c r="H10" s="70" t="s">
        <v>493</v>
      </c>
      <c r="J10" s="70" t="s">
        <v>494</v>
      </c>
      <c r="K10" s="70" t="s">
        <v>491</v>
      </c>
    </row>
    <row r="11" ht="22" customHeight="1" spans="1:15">
      <c r="A11" s="119" t="s">
        <v>495</v>
      </c>
      <c r="B11" s="117">
        <f ca="1">COUNTIF('MASTER REGISTER'!U5:U43,A11)</f>
        <v>1</v>
      </c>
      <c r="C11" s="118">
        <f ca="1">IFERROR(B11/$B$14,0)</f>
        <v>0.04</v>
      </c>
      <c r="E11" s="92" t="s">
        <v>273</v>
      </c>
      <c r="F11" s="92">
        <f>COUNTIF('MASTER REGISTER'!C5:C43,E11)</f>
        <v>26</v>
      </c>
      <c r="G11" s="92">
        <f ca="1">COUNTIFS('MASTER REGISTER'!C5:C43,E11,'MASTER REGISTER'!U5:U43,"EXPIRED")</f>
        <v>0</v>
      </c>
      <c r="H11" s="92">
        <f ca="1">COUNTIFS('MASTER REGISTER'!C5:C43,E11,'MASTER REGISTER'!U5:U43,"URGENT")</f>
        <v>1</v>
      </c>
      <c r="J11" s="92" t="s">
        <v>282</v>
      </c>
      <c r="K11" s="92">
        <f>COUNTIF('MASTER REGISTER'!D5:D43,J11)</f>
        <v>8</v>
      </c>
    </row>
    <row r="12" ht="22" customHeight="1" spans="1:15">
      <c r="A12" s="120" t="s">
        <v>496</v>
      </c>
      <c r="B12" s="117">
        <f ca="1">COUNTIF('MASTER REGISTER'!U5:U43,A12)</f>
        <v>2</v>
      </c>
      <c r="C12" s="118">
        <f ca="1">IFERROR(B12/$B$14,0)</f>
        <v>0.08</v>
      </c>
      <c r="E12" s="92" t="s">
        <v>110</v>
      </c>
      <c r="F12" s="92">
        <f>COUNTIF('MASTER REGISTER'!C5:C43,E12)</f>
        <v>9</v>
      </c>
      <c r="G12" s="92">
        <f ca="1">COUNTIFS('MASTER REGISTER'!C5:C43,E12,'MASTER REGISTER'!U5:U43,"EXPIRED")</f>
        <v>1</v>
      </c>
      <c r="H12" s="92">
        <f ca="1">COUNTIFS('MASTER REGISTER'!C5:C43,E12,'MASTER REGISTER'!U5:U43,"URGENT")</f>
        <v>0</v>
      </c>
      <c r="J12" s="92" t="s">
        <v>154</v>
      </c>
      <c r="K12" s="92">
        <f>COUNTIF('MASTER REGISTER'!D5:D43,J12)</f>
        <v>5</v>
      </c>
    </row>
    <row r="13" ht="22" customHeight="1" spans="1:15">
      <c r="A13" s="121" t="s">
        <v>487</v>
      </c>
      <c r="B13" s="117">
        <f ca="1">COUNTIF('MASTER REGISTER'!U5:U43,A13)</f>
        <v>20</v>
      </c>
      <c r="C13" s="118">
        <f ca="1">IFERROR(B13/$B$14,0)</f>
        <v>0.8</v>
      </c>
      <c r="E13" s="92" t="s">
        <v>100</v>
      </c>
      <c r="F13" s="92">
        <f>COUNTIF('MASTER REGISTER'!C5:C43,E13)</f>
        <v>2</v>
      </c>
      <c r="G13" s="92">
        <f ca="1">COUNTIFS('MASTER REGISTER'!C5:C43,E13,'MASTER REGISTER'!U5:U43,"EXPIRED")</f>
        <v>1</v>
      </c>
      <c r="H13" s="92">
        <f ca="1">COUNTIFS('MASTER REGISTER'!C5:C43,E13,'MASTER REGISTER'!U5:U43,"URGENT")</f>
        <v>0</v>
      </c>
      <c r="J13" s="92" t="s">
        <v>167</v>
      </c>
      <c r="K13" s="92">
        <f>COUNTIF('MASTER REGISTER'!D5:D43,J13)</f>
        <v>3</v>
      </c>
    </row>
    <row r="14" ht="22" customHeight="1" spans="1:15">
      <c r="A14" s="122" t="s">
        <v>497</v>
      </c>
      <c r="B14" s="122">
        <f ca="1">SUM(B10:B13)</f>
        <v>25</v>
      </c>
      <c r="C14" s="123" t="s">
        <v>498</v>
      </c>
      <c r="E14" s="92" t="s">
        <v>42</v>
      </c>
      <c r="F14" s="92">
        <f>COUNTIF('MASTER REGISTER'!C5:C43,E14)</f>
        <v>2</v>
      </c>
      <c r="G14" s="92">
        <f ca="1">COUNTIFS('MASTER REGISTER'!C5:C43,E14,'MASTER REGISTER'!U5:U43,"EXPIRED")</f>
        <v>0</v>
      </c>
      <c r="H14" s="92">
        <f ca="1">COUNTIFS('MASTER REGISTER'!C5:C43,E14,'MASTER REGISTER'!U5:U43,"URGENT")</f>
        <v>0</v>
      </c>
      <c r="J14" s="92" t="s">
        <v>63</v>
      </c>
      <c r="K14" s="92">
        <f>COUNTIF('MASTER REGISTER'!D5:D43,J14)</f>
        <v>2</v>
      </c>
    </row>
    <row r="15" ht="22" customHeight="1" spans="1:15">
      <c r="J15" s="92" t="s">
        <v>80</v>
      </c>
      <c r="K15" s="92">
        <f>COUNTIF('MASTER REGISTER'!D5:D43,J15)</f>
        <v>2</v>
      </c>
    </row>
    <row r="16" ht="22" customHeight="1" spans="1:15">
      <c r="J16" s="92" t="s">
        <v>71</v>
      </c>
      <c r="K16" s="92">
        <f>COUNTIF('MASTER REGISTER'!D5:D43,J16)</f>
        <v>2</v>
      </c>
    </row>
    <row r="17" ht="22" customHeight="1" spans="10:11">
      <c r="J17" s="92" t="s">
        <v>145</v>
      </c>
      <c r="K17" s="92">
        <f>COUNTIF('MASTER REGISTER'!D5:D43,J17)</f>
        <v>2</v>
      </c>
    </row>
    <row r="18" ht="22" customHeight="1" spans="10:11">
      <c r="J18" s="92" t="s">
        <v>172</v>
      </c>
      <c r="K18" s="92">
        <f>COUNTIF('MASTER REGISTER'!D5:D43,J18)</f>
        <v>2</v>
      </c>
    </row>
    <row r="19" ht="22" customHeight="1"/>
    <row r="20" ht="22" customHeight="1"/>
    <row r="21" ht="22" customHeight="1"/>
    <row r="22" ht="22" customHeight="1"/>
    <row r="23" ht="22" customHeight="1"/>
    <row r="24" ht="22" customHeight="1"/>
    <row r="25" ht="22" customHeight="1"/>
    <row r="26" ht="22" customHeight="1"/>
    <row r="27" ht="22" customHeight="1"/>
    <row r="28" ht="22" customHeight="1"/>
    <row r="29" ht="22" customHeight="1"/>
    <row r="30" ht="22" customHeight="1"/>
    <row r="31" ht="22" customHeight="1"/>
    <row r="32" ht="22" customHeight="1"/>
    <row r="33" ht="22" customHeight="1"/>
    <row r="34" ht="22" customHeight="1"/>
    <row r="35" ht="22" customHeight="1"/>
    <row r="36" ht="22" customHeight="1" spans="1:1">
      <c r="A36" s="124" t="s">
        <v>499</v>
      </c>
    </row>
    <row r="37" ht="22" customHeight="1" spans="1:1">
      <c r="A37" s="125" t="s">
        <v>500</v>
      </c>
    </row>
    <row r="38" ht="22" customHeight="1" spans="1:1">
      <c r="A38" s="125" t="s">
        <v>501</v>
      </c>
    </row>
    <row r="39" ht="22" customHeight="1" spans="1:1">
      <c r="A39" s="125" t="s">
        <v>502</v>
      </c>
    </row>
    <row r="40" ht="22" customHeight="1" spans="1:1">
      <c r="A40" s="125" t="s">
        <v>503</v>
      </c>
    </row>
    <row r="41" ht="22" customHeight="1" spans="1:1">
      <c r="A41" s="125" t="s">
        <v>504</v>
      </c>
    </row>
    <row r="42" ht="22" customHeight="1"/>
    <row r="43" ht="22" customHeight="1"/>
  </sheetData>
  <mergeCells count="4">
    <mergeCell ref="A9:C9"/>
    <mergeCell ref="E9:H9"/>
    <mergeCell ref="J9:M9"/>
    <mergeCell ref="A1:P2"/>
  </mergeCells>
  <hyperlinks>
    <hyperlink ref="A37" location="'MASTER REGISTER'!A1" display="MASTER REGISTER"/>
    <hyperlink ref="A38" location="'EXPIRY WATCHLIST'!A1" display="EXPIRY WATCHLIST"/>
    <hyperlink ref="A39" location="'ACTION TRACKER'!A1" display="ACTION TRACKER"/>
    <hyperlink ref="A40" location="'PREVENTIVE MAINTENANCE'!A1" display="PREVENTIVE MAINTENANCE"/>
    <hyperlink ref="A41" location="'DOCUMENT COMPLIANCE'!A1" display="DOCUMENT COMPLIANCE"/>
  </hyperlinks>
  <pageMargins left="0.75" right="0.75" top="1" bottom="1" header="0.5" footer="0.5"/>
  <headerFooter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">
    <tabColor rgb="FF00A6A6"/>
  </sheetPr>
  <dimension ref="A1:J21"/>
  <sheetViews>
    <sheetView showGridLines="0" workbookViewId="0">
      <selection activeCell="A3" sqref="$A3:$XFD3"/>
    </sheetView>
  </sheetViews>
  <sheetFormatPr defaultColWidth="9" defaultRowHeight="14.5"/>
  <cols>
    <col min="1" max="10" width="25" customWidth="1"/>
  </cols>
  <sheetData>
    <row r="1" spans="1:4">
      <c r="A1" s="69" t="s">
        <v>505</v>
      </c>
    </row>
    <row r="4" ht="17" spans="1:4">
      <c r="A4" s="90" t="s">
        <v>506</v>
      </c>
    </row>
    <row r="6" spans="1:4">
      <c r="A6" s="91" t="s">
        <v>507</v>
      </c>
      <c r="B6" s="92" t="s">
        <v>508</v>
      </c>
    </row>
    <row r="7" spans="1:4">
      <c r="A7" s="91" t="s">
        <v>500</v>
      </c>
      <c r="B7" s="92" t="s">
        <v>509</v>
      </c>
    </row>
    <row r="8" spans="1:4">
      <c r="A8" s="91" t="s">
        <v>501</v>
      </c>
      <c r="B8" s="92" t="s">
        <v>510</v>
      </c>
    </row>
    <row r="9" spans="1:4">
      <c r="A9" s="91" t="s">
        <v>504</v>
      </c>
      <c r="B9" s="92" t="s">
        <v>511</v>
      </c>
    </row>
    <row r="10" spans="1:4">
      <c r="A10" s="91" t="s">
        <v>512</v>
      </c>
      <c r="B10" s="92" t="s">
        <v>513</v>
      </c>
    </row>
    <row r="11" spans="1:4">
      <c r="A11" s="91" t="s">
        <v>502</v>
      </c>
      <c r="B11" s="92" t="s">
        <v>514</v>
      </c>
    </row>
    <row r="12" spans="1:4">
      <c r="A12" s="91" t="s">
        <v>503</v>
      </c>
      <c r="B12" s="92" t="s">
        <v>515</v>
      </c>
    </row>
    <row r="15" spans="1:4">
      <c r="A15" s="93" t="s">
        <v>516</v>
      </c>
      <c r="D15" s="93" t="s">
        <v>517</v>
      </c>
    </row>
    <row r="17" spans="1:4">
      <c r="A17" s="94" t="s">
        <v>518</v>
      </c>
      <c r="B17" s="95"/>
      <c r="D17" s="92" t="s">
        <v>519</v>
      </c>
    </row>
    <row r="18" spans="1:4">
      <c r="A18" s="94" t="s">
        <v>520</v>
      </c>
      <c r="B18" s="96"/>
      <c r="D18" s="92" t="s">
        <v>521</v>
      </c>
    </row>
    <row r="19" spans="1:4">
      <c r="A19" s="94" t="s">
        <v>522</v>
      </c>
      <c r="B19" s="97"/>
      <c r="D19" s="92" t="s">
        <v>523</v>
      </c>
    </row>
    <row r="20" spans="1:4">
      <c r="A20" s="94" t="s">
        <v>524</v>
      </c>
      <c r="B20" s="98"/>
      <c r="D20" s="92" t="s">
        <v>525</v>
      </c>
    </row>
    <row r="21" spans="1:4">
      <c r="A21" s="94" t="s">
        <v>526</v>
      </c>
      <c r="B21" s="99"/>
      <c r="D21" s="92" t="s">
        <v>527</v>
      </c>
    </row>
  </sheetData>
  <mergeCells count="2">
    <mergeCell ref="A4:J4"/>
    <mergeCell ref="A1:J2"/>
  </mergeCells>
  <hyperlinks>
    <hyperlink ref="A6" location="'EXECUTIVE DASHBOARD'!A1" display="EXECUTIVE DASHBOARD"/>
    <hyperlink ref="A7" location="'MASTER REGISTER'!A1" display="MASTER REGISTER"/>
    <hyperlink ref="A8" location="'EXPIRY WATCHLIST'!A1" display="EXPIRY WATCHLIST"/>
    <hyperlink ref="A9" location="'DOCUMENT COMPLIANCE'!A1" display="DOCUMENT COMPLIANCE"/>
    <hyperlink ref="A10" location="'INSPECTION LOG'!A1" display="INSPECTION LOG"/>
    <hyperlink ref="A11" location="'ACTION TRACKER'!A1" display="ACTION TRACKER"/>
    <hyperlink ref="A12" location="'PREVENTIVE MAINTENANCE'!A1" display="PREVENTIVE MAINTENANCE"/>
  </hyperlinks>
  <pageMargins left="0.75" right="0.75" top="1" bottom="1" header="0.5" footer="0.5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">
    <tabColor rgb="FFFFD966"/>
  </sheetPr>
  <dimension ref="A1:N44"/>
  <sheetViews>
    <sheetView showGridLines="0" workbookViewId="0">
      <pane ySplit="5" topLeftCell="A6" activePane="bottomLeft" state="frozen"/>
      <selection/>
      <selection pane="bottomLeft" activeCell="A1" sqref="A1:N2"/>
    </sheetView>
  </sheetViews>
  <sheetFormatPr defaultColWidth="9" defaultRowHeight="14.5"/>
  <cols>
    <col min="1" max="14" width="18" customWidth="1"/>
  </cols>
  <sheetData>
    <row r="1" spans="1:14">
      <c r="A1" s="69" t="s">
        <v>528</v>
      </c>
    </row>
    <row r="3" spans="1:14">
      <c r="A3" s="88" t="s">
        <v>529</v>
      </c>
    </row>
    <row r="5" spans="1:14">
      <c r="A5" s="70" t="s">
        <v>530</v>
      </c>
      <c r="B5" s="70" t="s">
        <v>381</v>
      </c>
      <c r="C5" s="70" t="s">
        <v>382</v>
      </c>
      <c r="D5" s="70" t="s">
        <v>383</v>
      </c>
      <c r="E5" s="70" t="s">
        <v>531</v>
      </c>
      <c r="F5" s="70" t="s">
        <v>532</v>
      </c>
      <c r="G5" s="70" t="s">
        <v>533</v>
      </c>
      <c r="H5" s="70" t="s">
        <v>534</v>
      </c>
      <c r="I5" s="70" t="s">
        <v>535</v>
      </c>
      <c r="J5" s="70" t="s">
        <v>536</v>
      </c>
      <c r="K5" s="70" t="s">
        <v>537</v>
      </c>
      <c r="L5" s="70" t="s">
        <v>538</v>
      </c>
      <c r="M5" s="70" t="s">
        <v>539</v>
      </c>
      <c r="N5" s="70" t="s">
        <v>540</v>
      </c>
    </row>
    <row r="6" spans="1:14">
      <c r="A6" s="71">
        <f>'MASTER REGISTER'!A5</f>
        <v>1</v>
      </c>
      <c r="B6" s="71" t="str">
        <f>'MASTER REGISTER'!C5</f>
        <v>TCC(WIP)</v>
      </c>
      <c r="C6" s="71" t="str">
        <f>'MASTER REGISTER'!D5</f>
        <v>FORKLIFT</v>
      </c>
      <c r="D6" s="71" t="str">
        <f>'MASTER REGISTER'!E5</f>
        <v>7325-AAA</v>
      </c>
      <c r="E6" s="71" t="str">
        <f>'MASTER REGISTER'!B5</f>
        <v>Heavy Equipment</v>
      </c>
      <c r="F6" s="71">
        <f ca="1">'MASTER REGISTER'!I5</f>
        <v>2</v>
      </c>
      <c r="G6" s="71" t="str">
        <f ca="1">'MASTER REGISTER'!K5</f>
        <v/>
      </c>
      <c r="H6" s="71" t="str">
        <f ca="1">'MASTER REGISTER'!M5</f>
        <v/>
      </c>
      <c r="I6" s="71" t="str">
        <f ca="1">'MASTER REGISTER'!O5</f>
        <v/>
      </c>
      <c r="J6" s="71">
        <f ca="1">'MASTER REGISTER'!R5</f>
        <v>993</v>
      </c>
      <c r="K6" s="71" t="str">
        <f ca="1">'MASTER REGISTER'!T5</f>
        <v/>
      </c>
      <c r="L6" s="71" t="str">
        <f ca="1">'MASTER REGISTER'!U5</f>
        <v>URGENT</v>
      </c>
      <c r="M6" s="71"/>
      <c r="N6" s="71"/>
    </row>
    <row r="7" spans="1:14">
      <c r="A7" s="71">
        <f>'MASTER REGISTER'!A6</f>
        <v>2</v>
      </c>
      <c r="B7" s="71" t="str">
        <f>'MASTER REGISTER'!C6</f>
        <v>TCC(WIP)</v>
      </c>
      <c r="C7" s="71" t="str">
        <f>'MASTER REGISTER'!D6</f>
        <v>SKID LOADER</v>
      </c>
      <c r="D7" s="71" t="str">
        <f>'MASTER REGISTER'!E6</f>
        <v>7670-SAA</v>
      </c>
      <c r="E7" s="71" t="str">
        <f>'MASTER REGISTER'!B6</f>
        <v>Heavy Equipment</v>
      </c>
      <c r="F7" s="71">
        <f ca="1">'MASTER REGISTER'!I6</f>
        <v>164</v>
      </c>
      <c r="G7" s="71" t="str">
        <f ca="1">'MASTER REGISTER'!K6</f>
        <v/>
      </c>
      <c r="H7" s="71" t="str">
        <f ca="1">'MASTER REGISTER'!M6</f>
        <v/>
      </c>
      <c r="I7" s="71" t="str">
        <f ca="1">'MASTER REGISTER'!O6</f>
        <v/>
      </c>
      <c r="J7" s="71">
        <f ca="1">'MASTER REGISTER'!R6</f>
        <v>442</v>
      </c>
      <c r="K7" s="71" t="str">
        <f ca="1">'MASTER REGISTER'!T6</f>
        <v/>
      </c>
      <c r="L7" s="71" t="str">
        <f ca="1">'MASTER REGISTER'!U6</f>
        <v>VALID</v>
      </c>
      <c r="M7" s="71"/>
      <c r="N7" s="71"/>
    </row>
    <row r="8" spans="1:14">
      <c r="A8" s="71">
        <f>'MASTER REGISTER'!A7</f>
        <v>3</v>
      </c>
      <c r="B8" s="71" t="str">
        <f>'MASTER REGISTER'!C7</f>
        <v>TCC(WIP)</v>
      </c>
      <c r="C8" s="71" t="str">
        <f>'MASTER REGISTER'!D7</f>
        <v>BACKHOE LOADER</v>
      </c>
      <c r="D8" s="71" t="str">
        <f>'MASTER REGISTER'!E7</f>
        <v>2916-RAA</v>
      </c>
      <c r="E8" s="71" t="str">
        <f>'MASTER REGISTER'!B7</f>
        <v>Heavy Equipment</v>
      </c>
      <c r="F8" s="71">
        <f ca="1">'MASTER REGISTER'!I7</f>
        <v>34</v>
      </c>
      <c r="G8" s="71" t="str">
        <f ca="1">'MASTER REGISTER'!K7</f>
        <v/>
      </c>
      <c r="H8" s="71" t="str">
        <f ca="1">'MASTER REGISTER'!M7</f>
        <v/>
      </c>
      <c r="I8" s="71" t="str">
        <f ca="1">'MASTER REGISTER'!O7</f>
        <v/>
      </c>
      <c r="J8" s="71">
        <f ca="1">'MASTER REGISTER'!R7</f>
        <v>335</v>
      </c>
      <c r="K8" s="71" t="str">
        <f ca="1">'MASTER REGISTER'!T7</f>
        <v/>
      </c>
      <c r="L8" s="71" t="str">
        <f ca="1">'MASTER REGISTER'!U7</f>
        <v>VALID</v>
      </c>
      <c r="M8" s="71"/>
      <c r="N8" s="71"/>
    </row>
    <row r="9" spans="1:14">
      <c r="A9" s="71">
        <f>'MASTER REGISTER'!A8</f>
        <v>4</v>
      </c>
      <c r="B9" s="71" t="str">
        <f>'MASTER REGISTER'!C8</f>
        <v>AURCO (WIP)</v>
      </c>
      <c r="C9" s="71" t="str">
        <f>'MASTER REGISTER'!D8</f>
        <v>EXCAVATOR</v>
      </c>
      <c r="D9" s="71" t="str">
        <f>'MASTER REGISTER'!E8</f>
        <v>7917-SAA</v>
      </c>
      <c r="E9" s="71" t="str">
        <f>'MASTER REGISTER'!B8</f>
        <v>Heavy Equipment</v>
      </c>
      <c r="F9" s="71">
        <f ca="1">'MASTER REGISTER'!I8</f>
        <v>73</v>
      </c>
      <c r="G9" s="71" t="str">
        <f ca="1">'MASTER REGISTER'!K8</f>
        <v/>
      </c>
      <c r="H9" s="71" t="str">
        <f ca="1">'MASTER REGISTER'!M8</f>
        <v/>
      </c>
      <c r="I9" s="71" t="str">
        <f ca="1">'MASTER REGISTER'!O8</f>
        <v/>
      </c>
      <c r="J9" s="71">
        <f ca="1">'MASTER REGISTER'!R8</f>
        <v>1443</v>
      </c>
      <c r="K9" s="71" t="str">
        <f ca="1">'MASTER REGISTER'!T8</f>
        <v/>
      </c>
      <c r="L9" s="71" t="str">
        <f ca="1">'MASTER REGISTER'!U8</f>
        <v>VALID</v>
      </c>
      <c r="M9" s="71"/>
      <c r="N9" s="71"/>
    </row>
    <row r="10" ht="29" spans="1:14">
      <c r="A10" s="71">
        <f>'MASTER REGISTER'!A9</f>
        <v>5</v>
      </c>
      <c r="B10" s="71" t="str">
        <f>'MASTER REGISTER'!C9</f>
        <v>AURCO(WIP)</v>
      </c>
      <c r="C10" s="71" t="str">
        <f>'MASTER REGISTER'!D9</f>
        <v>ROLLER COMPACTOR</v>
      </c>
      <c r="D10" s="71" t="str">
        <f>'MASTER REGISTER'!E9</f>
        <v>5828-ZAA</v>
      </c>
      <c r="E10" s="71" t="str">
        <f>'MASTER REGISTER'!B9</f>
        <v>Heavy Equipment</v>
      </c>
      <c r="F10" s="71">
        <f ca="1">'MASTER REGISTER'!I9</f>
        <v>-12</v>
      </c>
      <c r="G10" s="71" t="str">
        <f ca="1">'MASTER REGISTER'!K9</f>
        <v/>
      </c>
      <c r="H10" s="71" t="str">
        <f ca="1">'MASTER REGISTER'!M9</f>
        <v/>
      </c>
      <c r="I10" s="71" t="str">
        <f ca="1">'MASTER REGISTER'!O9</f>
        <v/>
      </c>
      <c r="J10" s="71">
        <f ca="1">'MASTER REGISTER'!R9</f>
        <v>669</v>
      </c>
      <c r="K10" s="71" t="str">
        <f ca="1">'MASTER REGISTER'!T9</f>
        <v/>
      </c>
      <c r="L10" s="71" t="str">
        <f ca="1">'MASTER REGISTER'!U9</f>
        <v>EXPIRED</v>
      </c>
      <c r="M10" s="71"/>
      <c r="N10" s="71"/>
    </row>
    <row r="11" spans="1:14">
      <c r="A11" s="71">
        <f>'MASTER REGISTER'!A10</f>
        <v>6</v>
      </c>
      <c r="B11" s="71" t="str">
        <f>'MASTER REGISTER'!C10</f>
        <v>AURCO(WIP)</v>
      </c>
      <c r="C11" s="71" t="str">
        <f>'MASTER REGISTER'!D10</f>
        <v>MOTOR GRADER</v>
      </c>
      <c r="D11" s="71" t="str">
        <f>'MASTER REGISTER'!E10</f>
        <v>2881-TAA</v>
      </c>
      <c r="E11" s="71" t="str">
        <f>'MASTER REGISTER'!B10</f>
        <v>Heavy Equipment</v>
      </c>
      <c r="F11" s="71">
        <f ca="1">'MASTER REGISTER'!I10</f>
        <v>73</v>
      </c>
      <c r="G11" s="71" t="str">
        <f ca="1">'MASTER REGISTER'!K10</f>
        <v/>
      </c>
      <c r="H11" s="71" t="str">
        <f ca="1">'MASTER REGISTER'!M10</f>
        <v/>
      </c>
      <c r="I11" s="71" t="str">
        <f ca="1">'MASTER REGISTER'!O10</f>
        <v/>
      </c>
      <c r="J11" s="71">
        <f ca="1">'MASTER REGISTER'!R10</f>
        <v>858</v>
      </c>
      <c r="K11" s="71" t="str">
        <f ca="1">'MASTER REGISTER'!T10</f>
        <v/>
      </c>
      <c r="L11" s="71" t="str">
        <f ca="1">'MASTER REGISTER'!U10</f>
        <v>VALID</v>
      </c>
      <c r="M11" s="71"/>
      <c r="N11" s="71"/>
    </row>
    <row r="12" spans="1:14">
      <c r="A12" s="71">
        <f>'MASTER REGISTER'!A11</f>
        <v>7</v>
      </c>
      <c r="B12" s="71" t="str">
        <f>'MASTER REGISTER'!C11</f>
        <v>TCC(WIP)</v>
      </c>
      <c r="C12" s="71" t="str">
        <f>'MASTER REGISTER'!D11</f>
        <v>WHEEL LOADER</v>
      </c>
      <c r="D12" s="71" t="str">
        <f>'MASTER REGISTER'!E11</f>
        <v>4543-ZAA</v>
      </c>
      <c r="E12" s="71" t="str">
        <f>'MASTER REGISTER'!B11</f>
        <v>Heavy Equipment</v>
      </c>
      <c r="F12" s="71">
        <f ca="1">'MASTER REGISTER'!I11</f>
        <v>114</v>
      </c>
      <c r="G12" s="71" t="str">
        <f ca="1">'MASTER REGISTER'!K11</f>
        <v/>
      </c>
      <c r="H12" s="71" t="str">
        <f ca="1">'MASTER REGISTER'!M11</f>
        <v/>
      </c>
      <c r="I12" s="71" t="str">
        <f ca="1">'MASTER REGISTER'!O11</f>
        <v/>
      </c>
      <c r="J12" s="71">
        <f ca="1">'MASTER REGISTER'!R11</f>
        <v>1633</v>
      </c>
      <c r="K12" s="71" t="str">
        <f ca="1">'MASTER REGISTER'!T11</f>
        <v/>
      </c>
      <c r="L12" s="71" t="str">
        <f ca="1">'MASTER REGISTER'!U11</f>
        <v>VALID</v>
      </c>
      <c r="M12" s="71"/>
      <c r="N12" s="71"/>
    </row>
    <row r="13" spans="1:14">
      <c r="A13" s="71">
        <f>'MASTER REGISTER'!A12</f>
        <v>8</v>
      </c>
      <c r="B13" s="71" t="str">
        <f>'MASTER REGISTER'!C12</f>
        <v>AURCO (WIP)</v>
      </c>
      <c r="C13" s="71" t="str">
        <f>'MASTER REGISTER'!D12</f>
        <v>WHEEL LOADER</v>
      </c>
      <c r="D13" s="71" t="str">
        <f>'MASTER REGISTER'!E12</f>
        <v>1993-TAA</v>
      </c>
      <c r="E13" s="71" t="str">
        <f>'MASTER REGISTER'!B12</f>
        <v>Heavy Equipment</v>
      </c>
      <c r="F13" s="71">
        <f ca="1">'MASTER REGISTER'!I12</f>
        <v>-25</v>
      </c>
      <c r="G13" s="71" t="str">
        <f ca="1">'MASTER REGISTER'!K12</f>
        <v/>
      </c>
      <c r="H13" s="71" t="str">
        <f ca="1">'MASTER REGISTER'!M12</f>
        <v/>
      </c>
      <c r="I13" s="71" t="str">
        <f ca="1">'MASTER REGISTER'!O12</f>
        <v/>
      </c>
      <c r="J13" s="71">
        <f ca="1">'MASTER REGISTER'!R12</f>
        <v>970</v>
      </c>
      <c r="K13" s="71" t="str">
        <f ca="1">'MASTER REGISTER'!T12</f>
        <v/>
      </c>
      <c r="L13" s="71" t="str">
        <f ca="1">'MASTER REGISTER'!U12</f>
        <v>EXPIRED</v>
      </c>
      <c r="M13" s="71"/>
      <c r="N13" s="71"/>
    </row>
    <row r="14" ht="29" spans="1:14">
      <c r="A14" s="71">
        <f>'MASTER REGISTER'!A13</f>
        <v>9</v>
      </c>
      <c r="B14" s="71" t="str">
        <f>'MASTER REGISTER'!C13</f>
        <v>TCC(WIP)</v>
      </c>
      <c r="C14" s="71" t="str">
        <f>'MASTER REGISTER'!D13</f>
        <v>ROLLER COMPACTOR</v>
      </c>
      <c r="D14" s="71" t="str">
        <f>'MASTER REGISTER'!E13</f>
        <v>8890-NAA</v>
      </c>
      <c r="E14" s="71" t="str">
        <f>'MASTER REGISTER'!B13</f>
        <v>Heavy Equipment</v>
      </c>
      <c r="F14" s="71">
        <f ca="1">'MASTER REGISTER'!I13</f>
        <v>101</v>
      </c>
      <c r="G14" s="71" t="str">
        <f ca="1">'MASTER REGISTER'!K13</f>
        <v/>
      </c>
      <c r="H14" s="71" t="str">
        <f ca="1">'MASTER REGISTER'!M13</f>
        <v/>
      </c>
      <c r="I14" s="71" t="str">
        <f ca="1">'MASTER REGISTER'!O13</f>
        <v/>
      </c>
      <c r="J14" s="71">
        <f ca="1">'MASTER REGISTER'!R13</f>
        <v>1023</v>
      </c>
      <c r="K14" s="71" t="str">
        <f ca="1">'MASTER REGISTER'!T13</f>
        <v/>
      </c>
      <c r="L14" s="71" t="str">
        <f ca="1">'MASTER REGISTER'!U13</f>
        <v>VALID</v>
      </c>
      <c r="M14" s="71"/>
      <c r="N14" s="71"/>
    </row>
    <row r="15" spans="1:14">
      <c r="A15" s="71">
        <f>'MASTER REGISTER'!A14</f>
        <v>10</v>
      </c>
      <c r="B15" s="71" t="str">
        <f>'MASTER REGISTER'!C14</f>
        <v>TCC(WIP)</v>
      </c>
      <c r="C15" s="71" t="str">
        <f>'MASTER REGISTER'!D14</f>
        <v>BACKHOE LOADER</v>
      </c>
      <c r="D15" s="71" t="str">
        <f>'MASTER REGISTER'!E14</f>
        <v>3915-VAA</v>
      </c>
      <c r="E15" s="71" t="str">
        <f>'MASTER REGISTER'!B14</f>
        <v>Heavy Equipment</v>
      </c>
      <c r="F15" s="71">
        <f ca="1">'MASTER REGISTER'!I14</f>
        <v>158</v>
      </c>
      <c r="G15" s="71" t="str">
        <f ca="1">'MASTER REGISTER'!K14</f>
        <v/>
      </c>
      <c r="H15" s="71" t="str">
        <f ca="1">'MASTER REGISTER'!M14</f>
        <v/>
      </c>
      <c r="I15" s="71" t="str">
        <f ca="1">'MASTER REGISTER'!O14</f>
        <v/>
      </c>
      <c r="J15" s="71">
        <f ca="1">'MASTER REGISTER'!R14</f>
        <v>1968</v>
      </c>
      <c r="K15" s="71" t="str">
        <f ca="1">'MASTER REGISTER'!T14</f>
        <v/>
      </c>
      <c r="L15" s="71" t="str">
        <f ca="1">'MASTER REGISTER'!U14</f>
        <v>VALID</v>
      </c>
      <c r="M15" s="71"/>
      <c r="N15" s="71"/>
    </row>
    <row r="16" ht="29" spans="1:14">
      <c r="A16" s="71">
        <f>'MASTER REGISTER'!A15</f>
        <v>11</v>
      </c>
      <c r="B16" s="71" t="str">
        <f>'MASTER REGISTER'!C15</f>
        <v>TCC(WIP)</v>
      </c>
      <c r="C16" s="71" t="str">
        <f>'MASTER REGISTER'!D15</f>
        <v>PORTABLE ROLLER COMPACTOR</v>
      </c>
      <c r="D16" s="71" t="str">
        <f>'MASTER REGISTER'!E15</f>
        <v>24081811</v>
      </c>
      <c r="E16" s="71" t="str">
        <f>'MASTER REGISTER'!B15</f>
        <v>Portable Equipments</v>
      </c>
      <c r="F16" s="71">
        <f ca="1">'MASTER REGISTER'!I15</f>
        <v>34</v>
      </c>
      <c r="G16" s="71">
        <f ca="1">'MASTER REGISTER'!K15</f>
        <v>32</v>
      </c>
      <c r="H16" s="71" t="str">
        <f ca="1">'MASTER REGISTER'!M15</f>
        <v/>
      </c>
      <c r="I16" s="71" t="str">
        <f ca="1">'MASTER REGISTER'!O15</f>
        <v/>
      </c>
      <c r="J16" s="71" t="str">
        <f ca="1">'MASTER REGISTER'!R15</f>
        <v/>
      </c>
      <c r="K16" s="71" t="str">
        <f ca="1">'MASTER REGISTER'!T15</f>
        <v/>
      </c>
      <c r="L16" s="71" t="str">
        <f ca="1">'MASTER REGISTER'!U15</f>
        <v>VALID</v>
      </c>
      <c r="M16" s="71"/>
      <c r="N16" s="71"/>
    </row>
    <row r="17" spans="1:14">
      <c r="A17" s="71">
        <f>'MASTER REGISTER'!A16</f>
        <v>12</v>
      </c>
      <c r="B17" s="71" t="str">
        <f>'MASTER REGISTER'!C16</f>
        <v>TCC(WIP)</v>
      </c>
      <c r="C17" s="71" t="str">
        <f>'MASTER REGISTER'!D16</f>
        <v>PLATE COMPACTOR</v>
      </c>
      <c r="D17" s="71" t="str">
        <f>'MASTER REGISTER'!E16</f>
        <v>HP25104045</v>
      </c>
      <c r="E17" s="71" t="str">
        <f>'MASTER REGISTER'!B16</f>
        <v>Portable Equipments</v>
      </c>
      <c r="F17" s="71">
        <f ca="1">'MASTER REGISTER'!I16</f>
        <v>126</v>
      </c>
      <c r="G17" s="71">
        <f ca="1">'MASTER REGISTER'!K16</f>
        <v>40</v>
      </c>
      <c r="H17" s="71" t="str">
        <f ca="1">'MASTER REGISTER'!M16</f>
        <v/>
      </c>
      <c r="I17" s="71" t="str">
        <f ca="1">'MASTER REGISTER'!O16</f>
        <v/>
      </c>
      <c r="J17" s="71" t="str">
        <f ca="1">'MASTER REGISTER'!R16</f>
        <v/>
      </c>
      <c r="K17" s="71" t="str">
        <f ca="1">'MASTER REGISTER'!T16</f>
        <v/>
      </c>
      <c r="L17" s="71" t="str">
        <f ca="1">'MASTER REGISTER'!U16</f>
        <v>VALID</v>
      </c>
      <c r="M17" s="71"/>
      <c r="N17" s="71"/>
    </row>
    <row r="18" spans="1:14">
      <c r="A18" s="71">
        <f>'MASTER REGISTER'!A17</f>
        <v>13</v>
      </c>
      <c r="B18" s="71" t="str">
        <f>'MASTER REGISTER'!C17</f>
        <v>TCC(WIP)</v>
      </c>
      <c r="C18" s="71" t="str">
        <f>'MASTER REGISTER'!D17</f>
        <v>PLATE COMPACTOR</v>
      </c>
      <c r="D18" s="71" t="str">
        <f>'MASTER REGISTER'!E17</f>
        <v>HP25104119</v>
      </c>
      <c r="E18" s="71" t="str">
        <f>'MASTER REGISTER'!B17</f>
        <v>Portable Equipments</v>
      </c>
      <c r="F18" s="71">
        <f ca="1">'MASTER REGISTER'!I17</f>
        <v>126</v>
      </c>
      <c r="G18" s="71">
        <f ca="1">'MASTER REGISTER'!K17</f>
        <v>40</v>
      </c>
      <c r="H18" s="71" t="str">
        <f ca="1">'MASTER REGISTER'!M17</f>
        <v/>
      </c>
      <c r="I18" s="71" t="str">
        <f ca="1">'MASTER REGISTER'!O17</f>
        <v/>
      </c>
      <c r="J18" s="71" t="str">
        <f ca="1">'MASTER REGISTER'!R17</f>
        <v/>
      </c>
      <c r="K18" s="71" t="str">
        <f ca="1">'MASTER REGISTER'!T17</f>
        <v/>
      </c>
      <c r="L18" s="71" t="str">
        <f ca="1">'MASTER REGISTER'!U17</f>
        <v>VALID</v>
      </c>
      <c r="M18" s="71"/>
      <c r="N18" s="71"/>
    </row>
    <row r="19" ht="29" spans="1:14">
      <c r="A19" s="71">
        <f>'MASTER REGISTER'!A18</f>
        <v>14</v>
      </c>
      <c r="B19" s="71" t="str">
        <f>'MASTER REGISTER'!C18</f>
        <v>TCC(WIP)</v>
      </c>
      <c r="C19" s="71" t="str">
        <f>'MASTER REGISTER'!D18</f>
        <v>CONCRETE VIBRATOR</v>
      </c>
      <c r="D19" s="71" t="str">
        <f>'MASTER REGISTER'!E18</f>
        <v>202511234</v>
      </c>
      <c r="E19" s="71" t="str">
        <f>'MASTER REGISTER'!B18</f>
        <v>Portable Equipments</v>
      </c>
      <c r="F19" s="71">
        <f ca="1">'MASTER REGISTER'!I18</f>
        <v>126</v>
      </c>
      <c r="G19" s="71">
        <f ca="1">'MASTER REGISTER'!K18</f>
        <v>40</v>
      </c>
      <c r="H19" s="71" t="str">
        <f ca="1">'MASTER REGISTER'!M18</f>
        <v/>
      </c>
      <c r="I19" s="71" t="str">
        <f ca="1">'MASTER REGISTER'!O18</f>
        <v/>
      </c>
      <c r="J19" s="71" t="str">
        <f ca="1">'MASTER REGISTER'!R18</f>
        <v/>
      </c>
      <c r="K19" s="71" t="str">
        <f ca="1">'MASTER REGISTER'!T18</f>
        <v/>
      </c>
      <c r="L19" s="71" t="str">
        <f ca="1">'MASTER REGISTER'!U18</f>
        <v>VALID</v>
      </c>
      <c r="M19" s="71"/>
      <c r="N19" s="71"/>
    </row>
    <row r="20" ht="29" spans="1:14">
      <c r="A20" s="71">
        <f>'MASTER REGISTER'!A19</f>
        <v>15</v>
      </c>
      <c r="B20" s="71" t="str">
        <f>'MASTER REGISTER'!C19</f>
        <v>TCC(WIP)</v>
      </c>
      <c r="C20" s="71" t="str">
        <f>'MASTER REGISTER'!D19</f>
        <v>CONCRETE VIBRATOR</v>
      </c>
      <c r="D20" s="71" t="str">
        <f>'MASTER REGISTER'!E19</f>
        <v>202508204</v>
      </c>
      <c r="E20" s="71" t="str">
        <f>'MASTER REGISTER'!B19</f>
        <v>Portable Equipments</v>
      </c>
      <c r="F20" s="71">
        <f ca="1">'MASTER REGISTER'!I19</f>
        <v>126</v>
      </c>
      <c r="G20" s="71">
        <f ca="1">'MASTER REGISTER'!K19</f>
        <v>40</v>
      </c>
      <c r="H20" s="71" t="str">
        <f ca="1">'MASTER REGISTER'!M19</f>
        <v/>
      </c>
      <c r="I20" s="71" t="str">
        <f ca="1">'MASTER REGISTER'!O19</f>
        <v/>
      </c>
      <c r="J20" s="71" t="str">
        <f ca="1">'MASTER REGISTER'!R19</f>
        <v/>
      </c>
      <c r="K20" s="71" t="str">
        <f ca="1">'MASTER REGISTER'!T19</f>
        <v/>
      </c>
      <c r="L20" s="71" t="str">
        <f ca="1">'MASTER REGISTER'!U19</f>
        <v>VALID</v>
      </c>
      <c r="M20" s="71"/>
      <c r="N20" s="71"/>
    </row>
    <row r="21" ht="29" spans="1:14">
      <c r="A21" s="71">
        <f>'MASTER REGISTER'!A20</f>
        <v>16</v>
      </c>
      <c r="B21" s="71" t="str">
        <f>'MASTER REGISTER'!C20</f>
        <v>TCC(WIP)</v>
      </c>
      <c r="C21" s="71" t="str">
        <f>'MASTER REGISTER'!D20</f>
        <v>CONCRETE VIBRATOR</v>
      </c>
      <c r="D21" s="71" t="str">
        <f>'MASTER REGISTER'!E20</f>
        <v>202508120</v>
      </c>
      <c r="E21" s="71" t="str">
        <f>'MASTER REGISTER'!B20</f>
        <v>Portable Equipments</v>
      </c>
      <c r="F21" s="71">
        <f ca="1">'MASTER REGISTER'!I20</f>
        <v>126</v>
      </c>
      <c r="G21" s="71">
        <f ca="1">'MASTER REGISTER'!K20</f>
        <v>40</v>
      </c>
      <c r="H21" s="71" t="str">
        <f ca="1">'MASTER REGISTER'!M20</f>
        <v/>
      </c>
      <c r="I21" s="71" t="str">
        <f ca="1">'MASTER REGISTER'!O20</f>
        <v/>
      </c>
      <c r="J21" s="71" t="str">
        <f ca="1">'MASTER REGISTER'!R20</f>
        <v/>
      </c>
      <c r="K21" s="71" t="str">
        <f ca="1">'MASTER REGISTER'!T20</f>
        <v/>
      </c>
      <c r="L21" s="71" t="str">
        <f ca="1">'MASTER REGISTER'!U20</f>
        <v>VALID</v>
      </c>
      <c r="M21" s="71"/>
      <c r="N21" s="71"/>
    </row>
    <row r="22" ht="29" spans="1:14">
      <c r="A22" s="71">
        <f>'MASTER REGISTER'!A21</f>
        <v>17</v>
      </c>
      <c r="B22" s="71" t="str">
        <f>'MASTER REGISTER'!C21</f>
        <v>TCC(WIP)</v>
      </c>
      <c r="C22" s="71" t="str">
        <f>'MASTER REGISTER'!D21</f>
        <v>CONCRETE VIBRATOR</v>
      </c>
      <c r="D22" s="71" t="str">
        <f>'MASTER REGISTER'!E21</f>
        <v>202511328</v>
      </c>
      <c r="E22" s="71" t="str">
        <f>'MASTER REGISTER'!B21</f>
        <v>Portable Equipments</v>
      </c>
      <c r="F22" s="71">
        <f ca="1">'MASTER REGISTER'!I21</f>
        <v>126</v>
      </c>
      <c r="G22" s="71">
        <f ca="1">'MASTER REGISTER'!K21</f>
        <v>40</v>
      </c>
      <c r="H22" s="71" t="str">
        <f ca="1">'MASTER REGISTER'!M21</f>
        <v/>
      </c>
      <c r="I22" s="71" t="str">
        <f ca="1">'MASTER REGISTER'!O21</f>
        <v/>
      </c>
      <c r="J22" s="71" t="str">
        <f ca="1">'MASTER REGISTER'!R21</f>
        <v/>
      </c>
      <c r="K22" s="71" t="str">
        <f ca="1">'MASTER REGISTER'!T21</f>
        <v/>
      </c>
      <c r="L22" s="71" t="str">
        <f ca="1">'MASTER REGISTER'!U21</f>
        <v>VALID</v>
      </c>
      <c r="M22" s="71"/>
      <c r="N22" s="71"/>
    </row>
    <row r="23" ht="29" spans="1:14">
      <c r="A23" s="71">
        <f>'MASTER REGISTER'!A22</f>
        <v>18</v>
      </c>
      <c r="B23" s="71" t="str">
        <f>'MASTER REGISTER'!C22</f>
        <v>TCC(WIP)</v>
      </c>
      <c r="C23" s="71" t="str">
        <f>'MASTER REGISTER'!D22</f>
        <v>CONCRETE VIBRATOR</v>
      </c>
      <c r="D23" s="71" t="str">
        <f>'MASTER REGISTER'!E22</f>
        <v>CP20241177</v>
      </c>
      <c r="E23" s="71" t="str">
        <f>'MASTER REGISTER'!B22</f>
        <v>Portable Equipments</v>
      </c>
      <c r="F23" s="71">
        <f ca="1">'MASTER REGISTER'!I22</f>
        <v>126</v>
      </c>
      <c r="G23" s="71">
        <f ca="1">'MASTER REGISTER'!K22</f>
        <v>40</v>
      </c>
      <c r="H23" s="71" t="str">
        <f ca="1">'MASTER REGISTER'!M22</f>
        <v/>
      </c>
      <c r="I23" s="71" t="str">
        <f ca="1">'MASTER REGISTER'!O22</f>
        <v/>
      </c>
      <c r="J23" s="71" t="str">
        <f ca="1">'MASTER REGISTER'!R22</f>
        <v/>
      </c>
      <c r="K23" s="71" t="str">
        <f ca="1">'MASTER REGISTER'!T22</f>
        <v/>
      </c>
      <c r="L23" s="71" t="str">
        <f ca="1">'MASTER REGISTER'!U22</f>
        <v>VALID</v>
      </c>
      <c r="M23" s="71"/>
      <c r="N23" s="71"/>
    </row>
    <row r="24" spans="1:14">
      <c r="A24" s="71">
        <f>'MASTER REGISTER'!A23</f>
        <v>19</v>
      </c>
      <c r="B24" s="71" t="str">
        <f>'MASTER REGISTER'!C23</f>
        <v>TCC(WIP)</v>
      </c>
      <c r="C24" s="71" t="str">
        <f>'MASTER REGISTER'!D23</f>
        <v>BAR CUTTER</v>
      </c>
      <c r="D24" s="71" t="str">
        <f>'MASTER REGISTER'!E23</f>
        <v>AM-WIP-CNCEC-004</v>
      </c>
      <c r="E24" s="71" t="str">
        <f>'MASTER REGISTER'!B23</f>
        <v>Portable Equipments</v>
      </c>
      <c r="F24" s="71" t="e">
        <f ca="1">'MASTER REGISTER'!I23</f>
        <v>#VALUE!</v>
      </c>
      <c r="G24" s="71">
        <f ca="1">'MASTER REGISTER'!K23</f>
        <v>413</v>
      </c>
      <c r="H24" s="71" t="str">
        <f ca="1">'MASTER REGISTER'!M23</f>
        <v/>
      </c>
      <c r="I24" s="71" t="str">
        <f ca="1">'MASTER REGISTER'!O23</f>
        <v/>
      </c>
      <c r="J24" s="71" t="str">
        <f ca="1">'MASTER REGISTER'!R23</f>
        <v/>
      </c>
      <c r="K24" s="71" t="str">
        <f ca="1">'MASTER REGISTER'!T23</f>
        <v/>
      </c>
      <c r="L24" s="71" t="e">
        <f ca="1">'MASTER REGISTER'!U23</f>
        <v>#VALUE!</v>
      </c>
      <c r="M24" s="71"/>
      <c r="N24" s="71"/>
    </row>
    <row r="25" spans="1:14">
      <c r="A25" s="71">
        <f>'MASTER REGISTER'!A24</f>
        <v>20</v>
      </c>
      <c r="B25" s="71" t="str">
        <f>'MASTER REGISTER'!C24</f>
        <v>TCC(WIP)</v>
      </c>
      <c r="C25" s="71" t="str">
        <f>'MASTER REGISTER'!D24</f>
        <v>BAR FORMING</v>
      </c>
      <c r="D25" s="71" t="str">
        <f>'MASTER REGISTER'!E24</f>
        <v>AM-WIP-CNCEC-001</v>
      </c>
      <c r="E25" s="71" t="str">
        <f>'MASTER REGISTER'!B24</f>
        <v>Portable Equipments</v>
      </c>
      <c r="F25" s="71" t="e">
        <f ca="1">'MASTER REGISTER'!I24</f>
        <v>#VALUE!</v>
      </c>
      <c r="G25" s="71">
        <f ca="1">'MASTER REGISTER'!K24</f>
        <v>413</v>
      </c>
      <c r="H25" s="71" t="str">
        <f ca="1">'MASTER REGISTER'!M24</f>
        <v/>
      </c>
      <c r="I25" s="71" t="str">
        <f ca="1">'MASTER REGISTER'!O24</f>
        <v/>
      </c>
      <c r="J25" s="71" t="str">
        <f ca="1">'MASTER REGISTER'!R24</f>
        <v/>
      </c>
      <c r="K25" s="71" t="str">
        <f ca="1">'MASTER REGISTER'!T24</f>
        <v/>
      </c>
      <c r="L25" s="71" t="e">
        <f ca="1">'MASTER REGISTER'!U24</f>
        <v>#VALUE!</v>
      </c>
      <c r="M25" s="71"/>
      <c r="N25" s="71"/>
    </row>
    <row r="26" ht="29" spans="1:14">
      <c r="A26" s="71">
        <f>'MASTER REGISTER'!A25</f>
        <v>21</v>
      </c>
      <c r="B26" s="71" t="str">
        <f>'MASTER REGISTER'!C25</f>
        <v>TCC(WIP)</v>
      </c>
      <c r="C26" s="71" t="str">
        <f>'MASTER REGISTER'!D25</f>
        <v>BAR FORMING</v>
      </c>
      <c r="D26" s="71" t="str">
        <f>'MASTER REGISTER'!E25</f>
        <v>AM-WIP-CNCEC-002/3730</v>
      </c>
      <c r="E26" s="71" t="str">
        <f>'MASTER REGISTER'!B25</f>
        <v>Portable Equipments</v>
      </c>
      <c r="F26" s="71" t="e">
        <f ca="1">'MASTER REGISTER'!I25</f>
        <v>#VALUE!</v>
      </c>
      <c r="G26" s="71">
        <f ca="1">'MASTER REGISTER'!K25</f>
        <v>413</v>
      </c>
      <c r="H26" s="71" t="str">
        <f ca="1">'MASTER REGISTER'!M25</f>
        <v/>
      </c>
      <c r="I26" s="71" t="str">
        <f ca="1">'MASTER REGISTER'!O25</f>
        <v/>
      </c>
      <c r="J26" s="71" t="str">
        <f ca="1">'MASTER REGISTER'!R25</f>
        <v/>
      </c>
      <c r="K26" s="71" t="str">
        <f ca="1">'MASTER REGISTER'!T25</f>
        <v/>
      </c>
      <c r="L26" s="71" t="e">
        <f ca="1">'MASTER REGISTER'!U25</f>
        <v>#VALUE!</v>
      </c>
      <c r="M26" s="71"/>
      <c r="N26" s="71"/>
    </row>
    <row r="27" spans="1:14">
      <c r="A27" s="71">
        <f>'MASTER REGISTER'!A26</f>
        <v>22</v>
      </c>
      <c r="B27" s="71" t="str">
        <f>'MASTER REGISTER'!C26</f>
        <v>TCC(WIP)</v>
      </c>
      <c r="C27" s="71" t="str">
        <f>'MASTER REGISTER'!D26</f>
        <v>BAR CUTTER</v>
      </c>
      <c r="D27" s="71" t="str">
        <f>'MASTER REGISTER'!E26</f>
        <v>AM-WIP-CNCEC-006</v>
      </c>
      <c r="E27" s="71" t="str">
        <f>'MASTER REGISTER'!B26</f>
        <v>Portable Equipments</v>
      </c>
      <c r="F27" s="71" t="e">
        <f ca="1">'MASTER REGISTER'!I26</f>
        <v>#VALUE!</v>
      </c>
      <c r="G27" s="71">
        <f ca="1">'MASTER REGISTER'!K26</f>
        <v>62</v>
      </c>
      <c r="H27" s="71" t="str">
        <f ca="1">'MASTER REGISTER'!M26</f>
        <v/>
      </c>
      <c r="I27" s="71" t="str">
        <f ca="1">'MASTER REGISTER'!O26</f>
        <v/>
      </c>
      <c r="J27" s="71" t="str">
        <f ca="1">'MASTER REGISTER'!R26</f>
        <v/>
      </c>
      <c r="K27" s="71" t="str">
        <f ca="1">'MASTER REGISTER'!T26</f>
        <v/>
      </c>
      <c r="L27" s="71" t="e">
        <f ca="1">'MASTER REGISTER'!U26</f>
        <v>#VALUE!</v>
      </c>
      <c r="M27" s="71"/>
      <c r="N27" s="71"/>
    </row>
    <row r="28" spans="1:14">
      <c r="A28" s="71">
        <f>'MASTER REGISTER'!A27</f>
        <v>23</v>
      </c>
      <c r="B28" s="71" t="str">
        <f>'MASTER REGISTER'!C27</f>
        <v>TCC(WIP)</v>
      </c>
      <c r="C28" s="71" t="str">
        <f>'MASTER REGISTER'!D27</f>
        <v>BAR CUTTER</v>
      </c>
      <c r="D28" s="71" t="str">
        <f>'MASTER REGISTER'!E27</f>
        <v>AM-WIP-CNCEC-005</v>
      </c>
      <c r="E28" s="71" t="str">
        <f>'MASTER REGISTER'!B27</f>
        <v>Portable Equipments</v>
      </c>
      <c r="F28" s="71" t="e">
        <f ca="1">'MASTER REGISTER'!I27</f>
        <v>#VALUE!</v>
      </c>
      <c r="G28" s="71">
        <f ca="1">'MASTER REGISTER'!K27</f>
        <v>62</v>
      </c>
      <c r="H28" s="71" t="str">
        <f ca="1">'MASTER REGISTER'!M27</f>
        <v/>
      </c>
      <c r="I28" s="71" t="str">
        <f ca="1">'MASTER REGISTER'!O27</f>
        <v/>
      </c>
      <c r="J28" s="71" t="str">
        <f ca="1">'MASTER REGISTER'!R27</f>
        <v/>
      </c>
      <c r="K28" s="71" t="str">
        <f ca="1">'MASTER REGISTER'!T27</f>
        <v/>
      </c>
      <c r="L28" s="71" t="e">
        <f ca="1">'MASTER REGISTER'!U27</f>
        <v>#VALUE!</v>
      </c>
      <c r="M28" s="71"/>
      <c r="N28" s="71"/>
    </row>
    <row r="29" spans="1:14">
      <c r="A29" s="71">
        <f>'MASTER REGISTER'!A28</f>
        <v>24</v>
      </c>
      <c r="B29" s="71" t="str">
        <f>'MASTER REGISTER'!C28</f>
        <v>TCC(WIP)</v>
      </c>
      <c r="C29" s="71" t="str">
        <f>'MASTER REGISTER'!D28</f>
        <v>TOWER LIGHT</v>
      </c>
      <c r="D29" s="71" t="str">
        <f>'MASTER REGISTER'!E28</f>
        <v>18202298 / TL-113</v>
      </c>
      <c r="E29" s="71" t="str">
        <f>'MASTER REGISTER'!B28</f>
        <v>Portable Equipments</v>
      </c>
      <c r="F29" s="71">
        <f ca="1">'MASTER REGISTER'!I28</f>
        <v>106</v>
      </c>
      <c r="G29" s="71">
        <f ca="1">'MASTER REGISTER'!K28</f>
        <v>73</v>
      </c>
      <c r="H29" s="71" t="str">
        <f ca="1">'MASTER REGISTER'!M28</f>
        <v/>
      </c>
      <c r="I29" s="71" t="str">
        <f ca="1">'MASTER REGISTER'!O28</f>
        <v/>
      </c>
      <c r="J29" s="71" t="str">
        <f ca="1">'MASTER REGISTER'!R28</f>
        <v/>
      </c>
      <c r="K29" s="71" t="str">
        <f ca="1">'MASTER REGISTER'!T28</f>
        <v/>
      </c>
      <c r="L29" s="71" t="str">
        <f ca="1">'MASTER REGISTER'!U28</f>
        <v>VALID</v>
      </c>
      <c r="M29" s="71"/>
      <c r="N29" s="71"/>
    </row>
    <row r="30" spans="1:14">
      <c r="A30" s="71">
        <f>'MASTER REGISTER'!A29</f>
        <v>25</v>
      </c>
      <c r="B30" s="71" t="str">
        <f>'MASTER REGISTER'!C29</f>
        <v>TCC(WIP)</v>
      </c>
      <c r="C30" s="71" t="str">
        <f>'MASTER REGISTER'!D29</f>
        <v>TOWER LIGHT</v>
      </c>
      <c r="D30" s="71" t="str">
        <f>'MASTER REGISTER'!E29</f>
        <v>18202333 / TL-109</v>
      </c>
      <c r="E30" s="71" t="str">
        <f>'MASTER REGISTER'!B29</f>
        <v>Portable Equipments</v>
      </c>
      <c r="F30" s="71">
        <f ca="1">'MASTER REGISTER'!I29</f>
        <v>106</v>
      </c>
      <c r="G30" s="71">
        <f ca="1">'MASTER REGISTER'!K29</f>
        <v>74</v>
      </c>
      <c r="H30" s="71" t="str">
        <f ca="1">'MASTER REGISTER'!M29</f>
        <v/>
      </c>
      <c r="I30" s="71" t="str">
        <f ca="1">'MASTER REGISTER'!O29</f>
        <v/>
      </c>
      <c r="J30" s="71" t="str">
        <f ca="1">'MASTER REGISTER'!R29</f>
        <v/>
      </c>
      <c r="K30" s="71" t="str">
        <f ca="1">'MASTER REGISTER'!T29</f>
        <v/>
      </c>
      <c r="L30" s="71" t="str">
        <f ca="1">'MASTER REGISTER'!U29</f>
        <v>VALID</v>
      </c>
      <c r="M30" s="71"/>
      <c r="N30" s="71"/>
    </row>
    <row r="31" spans="1:14">
      <c r="A31" s="71">
        <f>'MASTER REGISTER'!A30</f>
        <v>26</v>
      </c>
      <c r="B31" s="71" t="str">
        <f>'MASTER REGISTER'!C30</f>
        <v>TCC</v>
      </c>
      <c r="C31" s="71" t="str">
        <f>'MASTER REGISTER'!D30</f>
        <v>DIESEL GENERATOR</v>
      </c>
      <c r="D31" s="71" t="str">
        <f>'MASTER REGISTER'!E30</f>
        <v>19010909</v>
      </c>
      <c r="E31" s="71" t="str">
        <f>'MASTER REGISTER'!B30</f>
        <v>Portable Equipments</v>
      </c>
      <c r="F31" s="71">
        <f ca="1">'MASTER REGISTER'!I30</f>
        <v>175</v>
      </c>
      <c r="G31" s="71">
        <f ca="1">'MASTER REGISTER'!K30</f>
        <v>24</v>
      </c>
      <c r="H31" s="71" t="str">
        <f ca="1">'MASTER REGISTER'!M30</f>
        <v/>
      </c>
      <c r="I31" s="71" t="str">
        <f ca="1">'MASTER REGISTER'!O30</f>
        <v/>
      </c>
      <c r="J31" s="71" t="str">
        <f ca="1">'MASTER REGISTER'!R30</f>
        <v/>
      </c>
      <c r="K31" s="71" t="str">
        <f ca="1">'MASTER REGISTER'!T30</f>
        <v/>
      </c>
      <c r="L31" s="71" t="str">
        <f ca="1">'MASTER REGISTER'!U30</f>
        <v>WATCH</v>
      </c>
      <c r="M31" s="71"/>
      <c r="N31" s="71"/>
    </row>
    <row r="32" spans="1:14">
      <c r="A32" s="71">
        <f>'MASTER REGISTER'!A31</f>
        <v>27</v>
      </c>
      <c r="B32" s="71" t="str">
        <f>'MASTER REGISTER'!C31</f>
        <v>TCC</v>
      </c>
      <c r="C32" s="71" t="str">
        <f>'MASTER REGISTER'!D31</f>
        <v>AIR COMPRESSOR</v>
      </c>
      <c r="D32" s="71" t="str">
        <f>'MASTER REGISTER'!E31</f>
        <v>C43960</v>
      </c>
      <c r="E32" s="71" t="str">
        <f>'MASTER REGISTER'!B31</f>
        <v>Portable Equipments</v>
      </c>
      <c r="F32" s="71">
        <f ca="1">'MASTER REGISTER'!I31</f>
        <v>74</v>
      </c>
      <c r="G32" s="71">
        <f ca="1">'MASTER REGISTER'!K31</f>
        <v>44</v>
      </c>
      <c r="H32" s="71" t="str">
        <f ca="1">'MASTER REGISTER'!M31</f>
        <v/>
      </c>
      <c r="I32" s="71" t="str">
        <f ca="1">'MASTER REGISTER'!O31</f>
        <v/>
      </c>
      <c r="J32" s="71" t="str">
        <f ca="1">'MASTER REGISTER'!R31</f>
        <v/>
      </c>
      <c r="K32" s="71" t="str">
        <f ca="1">'MASTER REGISTER'!T31</f>
        <v/>
      </c>
      <c r="L32" s="71" t="str">
        <f ca="1">'MASTER REGISTER'!U31</f>
        <v>VALID</v>
      </c>
      <c r="M32" s="71"/>
      <c r="N32" s="71"/>
    </row>
    <row r="33" ht="29" spans="1:14">
      <c r="A33" s="71">
        <f>'MASTER REGISTER'!A32</f>
        <v>28</v>
      </c>
      <c r="B33" s="71" t="str">
        <f>'MASTER REGISTER'!C32</f>
        <v>AURCO(WIP)</v>
      </c>
      <c r="C33" s="71" t="str">
        <f>'MASTER REGISTER'!D32</f>
        <v>PICKUP</v>
      </c>
      <c r="D33" s="71" t="str">
        <f>'MASTER REGISTER'!E32</f>
        <v>3272-TTB</v>
      </c>
      <c r="E33" s="71" t="str">
        <f>'MASTER REGISTER'!B32</f>
        <v>Vehicle-Coaster-Trucks</v>
      </c>
      <c r="F33" s="71" t="str">
        <f ca="1">'MASTER REGISTER'!I32</f>
        <v/>
      </c>
      <c r="G33" s="71">
        <f ca="1">'MASTER REGISTER'!K32</f>
        <v>0</v>
      </c>
      <c r="H33" s="71">
        <f ca="1">'MASTER REGISTER'!M32</f>
        <v>232</v>
      </c>
      <c r="I33" s="71" t="e">
        <f ca="1">'MASTER REGISTER'!O32</f>
        <v>#VALUE!</v>
      </c>
      <c r="J33" s="71">
        <f ca="1">'MASTER REGISTER'!R32</f>
        <v>360</v>
      </c>
      <c r="K33" s="71" t="str">
        <f ca="1">'MASTER REGISTER'!T32</f>
        <v/>
      </c>
      <c r="L33" s="71" t="e">
        <f ca="1">'MASTER REGISTER'!U32</f>
        <v>#VALUE!</v>
      </c>
      <c r="M33" s="71"/>
      <c r="N33" s="71"/>
    </row>
    <row r="34" ht="29" spans="1:14">
      <c r="A34" s="71">
        <f>'MASTER REGISTER'!A33</f>
        <v>29</v>
      </c>
      <c r="B34" s="71" t="str">
        <f>'MASTER REGISTER'!C33</f>
        <v>AURCO(WIP)</v>
      </c>
      <c r="C34" s="71" t="str">
        <f>'MASTER REGISTER'!D33</f>
        <v>DUMP TRUCK</v>
      </c>
      <c r="D34" s="71" t="str">
        <f>'MASTER REGISTER'!E33</f>
        <v>3520-UXA</v>
      </c>
      <c r="E34" s="71" t="str">
        <f>'MASTER REGISTER'!B33</f>
        <v>Vehicle-Coaster-Trucks</v>
      </c>
      <c r="F34" s="71" t="str">
        <f ca="1">'MASTER REGISTER'!I33</f>
        <v/>
      </c>
      <c r="G34" s="71">
        <f ca="1">'MASTER REGISTER'!K33</f>
        <v>19</v>
      </c>
      <c r="H34" s="71">
        <f ca="1">'MASTER REGISTER'!M33</f>
        <v>20</v>
      </c>
      <c r="I34" s="71" t="e">
        <f ca="1">'MASTER REGISTER'!O33</f>
        <v>#VALUE!</v>
      </c>
      <c r="J34" s="71">
        <f ca="1">'MASTER REGISTER'!R33</f>
        <v>1273</v>
      </c>
      <c r="K34" s="71" t="str">
        <f ca="1">'MASTER REGISTER'!T33</f>
        <v/>
      </c>
      <c r="L34" s="71" t="e">
        <f ca="1">'MASTER REGISTER'!U33</f>
        <v>#VALUE!</v>
      </c>
      <c r="M34" s="71"/>
      <c r="N34" s="71"/>
    </row>
    <row r="35" ht="29" spans="1:14">
      <c r="A35" s="71">
        <f>'MASTER REGISTER'!A34</f>
        <v>30</v>
      </c>
      <c r="B35" s="71" t="str">
        <f>'MASTER REGISTER'!C34</f>
        <v>TCC(WIP)</v>
      </c>
      <c r="C35" s="71" t="str">
        <f>'MASTER REGISTER'!D34</f>
        <v>PICKUP</v>
      </c>
      <c r="D35" s="71" t="str">
        <f>'MASTER REGISTER'!E34</f>
        <v>7974-STB</v>
      </c>
      <c r="E35" s="71" t="str">
        <f>'MASTER REGISTER'!B34</f>
        <v>Vehicle-Coaster-Trucks</v>
      </c>
      <c r="F35" s="71" t="str">
        <f ca="1">'MASTER REGISTER'!I34</f>
        <v/>
      </c>
      <c r="G35" s="71">
        <f ca="1">'MASTER REGISTER'!K34</f>
        <v>35</v>
      </c>
      <c r="H35" s="71">
        <f ca="1">'MASTER REGISTER'!M34</f>
        <v>303</v>
      </c>
      <c r="I35" s="71">
        <f ca="1">'MASTER REGISTER'!O34</f>
        <v>277</v>
      </c>
      <c r="J35" s="71">
        <f ca="1">'MASTER REGISTER'!R34</f>
        <v>1023</v>
      </c>
      <c r="K35" s="71" t="str">
        <f ca="1">'MASTER REGISTER'!T34</f>
        <v/>
      </c>
      <c r="L35" s="71" t="str">
        <f ca="1">'MASTER REGISTER'!U34</f>
        <v>VALID</v>
      </c>
      <c r="M35" s="71"/>
      <c r="N35" s="71"/>
    </row>
    <row r="36" ht="29" spans="1:14">
      <c r="A36" s="71">
        <f>'MASTER REGISTER'!A35</f>
        <v>31</v>
      </c>
      <c r="B36" s="71" t="str">
        <f>'MASTER REGISTER'!C35</f>
        <v>AURCO(WIP)</v>
      </c>
      <c r="C36" s="71" t="str">
        <f>'MASTER REGISTER'!D35</f>
        <v>DUMP TRUCK</v>
      </c>
      <c r="D36" s="71" t="str">
        <f>'MASTER REGISTER'!E35</f>
        <v>3519-UXA</v>
      </c>
      <c r="E36" s="71" t="str">
        <f>'MASTER REGISTER'!B35</f>
        <v>Vehicle-Coaster-Trucks</v>
      </c>
      <c r="F36" s="71" t="str">
        <f ca="1">'MASTER REGISTER'!I35</f>
        <v/>
      </c>
      <c r="G36" s="71">
        <f ca="1">'MASTER REGISTER'!K35</f>
        <v>19</v>
      </c>
      <c r="H36" s="71">
        <f ca="1">'MASTER REGISTER'!M35</f>
        <v>20</v>
      </c>
      <c r="I36" s="71" t="e">
        <f ca="1">'MASTER REGISTER'!O35</f>
        <v>#VALUE!</v>
      </c>
      <c r="J36" s="71">
        <f ca="1">'MASTER REGISTER'!R35</f>
        <v>1112</v>
      </c>
      <c r="K36" s="71" t="str">
        <f ca="1">'MASTER REGISTER'!T35</f>
        <v/>
      </c>
      <c r="L36" s="71" t="e">
        <f ca="1">'MASTER REGISTER'!U35</f>
        <v>#VALUE!</v>
      </c>
      <c r="M36" s="71"/>
      <c r="N36" s="71"/>
    </row>
    <row r="37" ht="29" spans="1:14">
      <c r="A37" s="71">
        <f>'MASTER REGISTER'!A36</f>
        <v>32</v>
      </c>
      <c r="B37" s="71" t="str">
        <f>'MASTER REGISTER'!C36</f>
        <v>TCC(WIP)</v>
      </c>
      <c r="C37" s="71" t="str">
        <f>'MASTER REGISTER'!D36</f>
        <v>WATER TANKER</v>
      </c>
      <c r="D37" s="71" t="str">
        <f>'MASTER REGISTER'!E36</f>
        <v>1773-ESA</v>
      </c>
      <c r="E37" s="71" t="str">
        <f>'MASTER REGISTER'!B36</f>
        <v>Vehicle-Coaster-Trucks</v>
      </c>
      <c r="F37" s="71" t="str">
        <f ca="1">'MASTER REGISTER'!I36</f>
        <v/>
      </c>
      <c r="G37" s="71">
        <f ca="1">'MASTER REGISTER'!K36</f>
        <v>65</v>
      </c>
      <c r="H37" s="71">
        <f ca="1">'MASTER REGISTER'!M36</f>
        <v>198</v>
      </c>
      <c r="I37" s="71">
        <f ca="1">'MASTER REGISTER'!O36</f>
        <v>338</v>
      </c>
      <c r="J37" s="71">
        <f ca="1">'MASTER REGISTER'!R36</f>
        <v>1148</v>
      </c>
      <c r="K37" s="71" t="str">
        <f ca="1">'MASTER REGISTER'!T36</f>
        <v/>
      </c>
      <c r="L37" s="71" t="str">
        <f ca="1">'MASTER REGISTER'!U36</f>
        <v>VALID</v>
      </c>
      <c r="M37" s="71"/>
      <c r="N37" s="71"/>
    </row>
    <row r="38" ht="29" spans="1:14">
      <c r="A38" s="71">
        <f>'MASTER REGISTER'!A37</f>
        <v>33</v>
      </c>
      <c r="B38" s="71" t="str">
        <f>'MASTER REGISTER'!C37</f>
        <v>TCC(WIP)</v>
      </c>
      <c r="C38" s="71" t="str">
        <f>'MASTER REGISTER'!D37</f>
        <v>DUMP TRUCK</v>
      </c>
      <c r="D38" s="71" t="str">
        <f>'MASTER REGISTER'!E37</f>
        <v>6655-EJB</v>
      </c>
      <c r="E38" s="71" t="str">
        <f>'MASTER REGISTER'!B37</f>
        <v>Vehicle-Coaster-Trucks</v>
      </c>
      <c r="F38" s="71" t="str">
        <f ca="1">'MASTER REGISTER'!I37</f>
        <v/>
      </c>
      <c r="G38" s="71">
        <f ca="1">'MASTER REGISTER'!K37</f>
        <v>22</v>
      </c>
      <c r="H38" s="71">
        <f ca="1">'MASTER REGISTER'!M37</f>
        <v>202</v>
      </c>
      <c r="I38" s="71">
        <f ca="1">'MASTER REGISTER'!O37</f>
        <v>170</v>
      </c>
      <c r="J38" s="71">
        <f ca="1">'MASTER REGISTER'!R37</f>
        <v>435</v>
      </c>
      <c r="K38" s="71" t="str">
        <f ca="1">'MASTER REGISTER'!T37</f>
        <v/>
      </c>
      <c r="L38" s="71" t="str">
        <f ca="1">'MASTER REGISTER'!U37</f>
        <v>WATCH</v>
      </c>
      <c r="M38" s="71"/>
      <c r="N38" s="71"/>
    </row>
    <row r="39" ht="29" spans="1:14">
      <c r="A39" s="71">
        <f>'MASTER REGISTER'!A38</f>
        <v>34</v>
      </c>
      <c r="B39" s="71" t="str">
        <f>'MASTER REGISTER'!C38</f>
        <v>TCC(WIP)</v>
      </c>
      <c r="C39" s="71" t="str">
        <f>'MASTER REGISTER'!D38</f>
        <v>DUMP TRUCK</v>
      </c>
      <c r="D39" s="71" t="str">
        <f>'MASTER REGISTER'!E38</f>
        <v>3685-UXA</v>
      </c>
      <c r="E39" s="71" t="str">
        <f>'MASTER REGISTER'!B38</f>
        <v>Vehicle-Coaster-Trucks</v>
      </c>
      <c r="F39" s="71" t="str">
        <f ca="1">'MASTER REGISTER'!I38</f>
        <v/>
      </c>
      <c r="G39" s="71">
        <f ca="1">'MASTER REGISTER'!K38</f>
        <v>-7</v>
      </c>
      <c r="H39" s="71">
        <f ca="1">'MASTER REGISTER'!M38</f>
        <v>-7</v>
      </c>
      <c r="I39" s="71" t="e">
        <f ca="1">'MASTER REGISTER'!O38</f>
        <v>#VALUE!</v>
      </c>
      <c r="J39" s="71">
        <f ca="1">'MASTER REGISTER'!R38</f>
        <v>1605</v>
      </c>
      <c r="K39" s="71" t="str">
        <f ca="1">'MASTER REGISTER'!T38</f>
        <v/>
      </c>
      <c r="L39" s="71" t="e">
        <f ca="1">'MASTER REGISTER'!U38</f>
        <v>#VALUE!</v>
      </c>
      <c r="M39" s="71"/>
      <c r="N39" s="71"/>
    </row>
    <row r="40" ht="29" spans="1:14">
      <c r="A40" s="71">
        <f>'MASTER REGISTER'!A39</f>
        <v>35</v>
      </c>
      <c r="B40" s="71" t="str">
        <f>'MASTER REGISTER'!C39</f>
        <v>TCC(WIP)</v>
      </c>
      <c r="C40" s="71" t="str">
        <f>'MASTER REGISTER'!D39</f>
        <v>DUMP TRUCK</v>
      </c>
      <c r="D40" s="71" t="str">
        <f>'MASTER REGISTER'!E39</f>
        <v>3695-UXA</v>
      </c>
      <c r="E40" s="71" t="str">
        <f>'MASTER REGISTER'!B39</f>
        <v>Vehicle-Coaster-Trucks</v>
      </c>
      <c r="F40" s="71" t="str">
        <f ca="1">'MASTER REGISTER'!I39</f>
        <v/>
      </c>
      <c r="G40" s="71">
        <f ca="1">'MASTER REGISTER'!K39</f>
        <v>-7</v>
      </c>
      <c r="H40" s="71">
        <f ca="1">'MASTER REGISTER'!M39</f>
        <v>-7</v>
      </c>
      <c r="I40" s="71" t="e">
        <f ca="1">'MASTER REGISTER'!O39</f>
        <v>#VALUE!</v>
      </c>
      <c r="J40" s="71">
        <f ca="1">'MASTER REGISTER'!R39</f>
        <v>875</v>
      </c>
      <c r="K40" s="71" t="str">
        <f ca="1">'MASTER REGISTER'!T39</f>
        <v/>
      </c>
      <c r="L40" s="71" t="e">
        <f ca="1">'MASTER REGISTER'!U39</f>
        <v>#VALUE!</v>
      </c>
      <c r="M40" s="71"/>
      <c r="N40" s="71"/>
    </row>
    <row r="41" ht="29" spans="1:14">
      <c r="A41" s="71">
        <f>'MASTER REGISTER'!A40</f>
        <v>36</v>
      </c>
      <c r="B41" s="71" t="str">
        <f>'MASTER REGISTER'!C40</f>
        <v>AURCO(WIP)</v>
      </c>
      <c r="C41" s="71" t="str">
        <f>'MASTER REGISTER'!D40</f>
        <v>WATER TRUCK</v>
      </c>
      <c r="D41" s="71" t="str">
        <f>'MASTER REGISTER'!E40</f>
        <v>9617-SZA</v>
      </c>
      <c r="E41" s="71" t="str">
        <f>'MASTER REGISTER'!B40</f>
        <v>Vehicle-Coaster-Trucks</v>
      </c>
      <c r="F41" s="71" t="str">
        <f ca="1">'MASTER REGISTER'!I40</f>
        <v/>
      </c>
      <c r="G41" s="71">
        <f ca="1">'MASTER REGISTER'!K40</f>
        <v>29</v>
      </c>
      <c r="H41" s="71">
        <f ca="1">'MASTER REGISTER'!M40</f>
        <v>91</v>
      </c>
      <c r="I41" s="71" t="e">
        <f ca="1">'MASTER REGISTER'!O40</f>
        <v>#VALUE!</v>
      </c>
      <c r="J41" s="71">
        <f ca="1">'MASTER REGISTER'!R40</f>
        <v>925</v>
      </c>
      <c r="K41" s="71" t="str">
        <f ca="1">'MASTER REGISTER'!T40</f>
        <v/>
      </c>
      <c r="L41" s="71" t="e">
        <f ca="1">'MASTER REGISTER'!U40</f>
        <v>#VALUE!</v>
      </c>
      <c r="M41" s="71"/>
      <c r="N41" s="71"/>
    </row>
    <row r="42" ht="29" spans="1:14">
      <c r="A42" s="71">
        <f>'MASTER REGISTER'!A41</f>
        <v>37</v>
      </c>
      <c r="B42" s="71" t="str">
        <f>'MASTER REGISTER'!C41</f>
        <v>AURCO(WIP)</v>
      </c>
      <c r="C42" s="71" t="str">
        <f>'MASTER REGISTER'!D41</f>
        <v>DUMP TRUCK</v>
      </c>
      <c r="D42" s="71" t="str">
        <f>'MASTER REGISTER'!E41</f>
        <v>8770-BTA</v>
      </c>
      <c r="E42" s="71" t="str">
        <f>'MASTER REGISTER'!B41</f>
        <v>Vehicle-Coaster-Trucks</v>
      </c>
      <c r="F42" s="71" t="str">
        <f ca="1">'MASTER REGISTER'!I41</f>
        <v/>
      </c>
      <c r="G42" s="71">
        <f ca="1">'MASTER REGISTER'!K41</f>
        <v>22</v>
      </c>
      <c r="H42" s="71">
        <f ca="1">'MASTER REGISTER'!M41</f>
        <v>193</v>
      </c>
      <c r="I42" s="71" t="e">
        <f ca="1">'MASTER REGISTER'!O41</f>
        <v>#VALUE!</v>
      </c>
      <c r="J42" s="71">
        <f ca="1">'MASTER REGISTER'!R41</f>
        <v>1289</v>
      </c>
      <c r="K42" s="71" t="str">
        <f ca="1">'MASTER REGISTER'!T41</f>
        <v/>
      </c>
      <c r="L42" s="71" t="e">
        <f ca="1">'MASTER REGISTER'!U41</f>
        <v>#VALUE!</v>
      </c>
      <c r="M42" s="71"/>
      <c r="N42" s="71"/>
    </row>
    <row r="43" ht="29" spans="1:14">
      <c r="A43" s="71">
        <f>'MASTER REGISTER'!A42</f>
        <v>38</v>
      </c>
      <c r="B43" s="71" t="str">
        <f>'MASTER REGISTER'!C42</f>
        <v>AURCO(WIP)</v>
      </c>
      <c r="C43" s="71" t="str">
        <f>'MASTER REGISTER'!D42</f>
        <v>DUMP TRUCK</v>
      </c>
      <c r="D43" s="71" t="str">
        <f>'MASTER REGISTER'!E42</f>
        <v>8765-BTA</v>
      </c>
      <c r="E43" s="71" t="str">
        <f>'MASTER REGISTER'!B42</f>
        <v>Vehicle-Coaster-Trucks</v>
      </c>
      <c r="F43" s="71" t="str">
        <f ca="1">'MASTER REGISTER'!I42</f>
        <v/>
      </c>
      <c r="G43" s="71">
        <f ca="1">'MASTER REGISTER'!K42</f>
        <v>22</v>
      </c>
      <c r="H43" s="71">
        <f ca="1">'MASTER REGISTER'!M42</f>
        <v>193</v>
      </c>
      <c r="I43" s="71" t="e">
        <f ca="1">'MASTER REGISTER'!O42</f>
        <v>#VALUE!</v>
      </c>
      <c r="J43" s="71">
        <f ca="1">'MASTER REGISTER'!R42</f>
        <v>1044</v>
      </c>
      <c r="K43" s="71" t="str">
        <f ca="1">'MASTER REGISTER'!T42</f>
        <v/>
      </c>
      <c r="L43" s="71" t="e">
        <f ca="1">'MASTER REGISTER'!U42</f>
        <v>#VALUE!</v>
      </c>
      <c r="M43" s="71"/>
      <c r="N43" s="71"/>
    </row>
    <row r="44" ht="29" spans="1:14">
      <c r="A44" s="71">
        <f>'MASTER REGISTER'!A43</f>
        <v>39</v>
      </c>
      <c r="B44" s="71" t="str">
        <f>'MASTER REGISTER'!C43</f>
        <v>AURCO(WIP)</v>
      </c>
      <c r="C44" s="71" t="str">
        <f>'MASTER REGISTER'!D43</f>
        <v>DUMP TRUCK</v>
      </c>
      <c r="D44" s="71" t="str">
        <f>'MASTER REGISTER'!E43</f>
        <v>8768-BTA</v>
      </c>
      <c r="E44" s="71" t="str">
        <f>'MASTER REGISTER'!B43</f>
        <v>Vehicle-Coaster-Trucks</v>
      </c>
      <c r="F44" s="71" t="str">
        <f ca="1">'MASTER REGISTER'!I43</f>
        <v/>
      </c>
      <c r="G44" s="71">
        <f ca="1">'MASTER REGISTER'!K43</f>
        <v>22</v>
      </c>
      <c r="H44" s="71">
        <f ca="1">'MASTER REGISTER'!M43</f>
        <v>193</v>
      </c>
      <c r="I44" s="71" t="e">
        <f ca="1">'MASTER REGISTER'!O43</f>
        <v>#VALUE!</v>
      </c>
      <c r="J44" s="71">
        <f ca="1">'MASTER REGISTER'!R43</f>
        <v>1044</v>
      </c>
      <c r="K44" s="71" t="str">
        <f ca="1">'MASTER REGISTER'!T43</f>
        <v/>
      </c>
      <c r="L44" s="71" t="e">
        <f ca="1">'MASTER REGISTER'!U43</f>
        <v>#VALUE!</v>
      </c>
      <c r="M44" s="71"/>
      <c r="N44" s="71"/>
    </row>
  </sheetData>
  <autoFilter xmlns:etc="http://www.wps.cn/officeDocument/2017/etCustomData" ref="A5:N44" etc:filterBottomFollowUsedRange="0">
    <extLst/>
  </autoFilter>
  <mergeCells count="2">
    <mergeCell ref="A3:N3"/>
    <mergeCell ref="A1:N2"/>
  </mergeCells>
  <conditionalFormatting sqref="L6:L44">
    <cfRule type="expression" dxfId="25" priority="13">
      <formula>$L6="EXPIRED"</formula>
    </cfRule>
    <cfRule type="expression" dxfId="27" priority="14">
      <formula>$L6="URGENT"</formula>
    </cfRule>
  </conditionalFormatting>
  <conditionalFormatting sqref="F6:K44">
    <cfRule type="cellIs" dxfId="14" priority="1" operator="lessThan">
      <formula>0</formula>
    </cfRule>
    <cfRule type="cellIs" dxfId="15" priority="2" operator="between">
      <formula>0</formula>
      <formula>7</formula>
    </cfRule>
  </conditionalFormatting>
  <pageMargins left="0.75" right="0.75" top="1" bottom="1" header="0.5" footer="0.5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">
    <tabColor rgb="FFE4DFEC"/>
  </sheetPr>
  <dimension ref="A1:P33"/>
  <sheetViews>
    <sheetView showGridLines="0" workbookViewId="0">
      <pane ySplit="5" topLeftCell="A6" activePane="bottomLeft" state="frozen"/>
      <selection/>
      <selection pane="bottomLeft" activeCell="E15" sqref="E15:E27"/>
    </sheetView>
  </sheetViews>
  <sheetFormatPr defaultColWidth="9" defaultRowHeight="14.5"/>
  <cols>
    <col min="1" max="1" width="9.27272727272727" customWidth="1"/>
    <col min="2" max="16" width="17" customWidth="1"/>
  </cols>
  <sheetData>
    <row r="1" spans="1:16">
      <c r="A1" s="69" t="s">
        <v>541</v>
      </c>
    </row>
    <row r="3" spans="1:16">
      <c r="A3" s="88" t="s">
        <v>542</v>
      </c>
    </row>
    <row r="5" ht="29" spans="1:16">
      <c r="A5" s="70" t="s">
        <v>530</v>
      </c>
      <c r="B5" s="70" t="s">
        <v>381</v>
      </c>
      <c r="C5" s="70" t="s">
        <v>382</v>
      </c>
      <c r="D5" s="70" t="s">
        <v>383</v>
      </c>
      <c r="E5" s="70" t="s">
        <v>543</v>
      </c>
      <c r="F5" s="70" t="s">
        <v>544</v>
      </c>
      <c r="G5" s="70" t="s">
        <v>545</v>
      </c>
      <c r="H5" s="70" t="s">
        <v>546</v>
      </c>
      <c r="I5" s="70" t="s">
        <v>547</v>
      </c>
      <c r="J5" s="70" t="s">
        <v>548</v>
      </c>
      <c r="K5" s="70" t="s">
        <v>549</v>
      </c>
      <c r="L5" s="70" t="s">
        <v>550</v>
      </c>
      <c r="M5" s="70" t="s">
        <v>551</v>
      </c>
      <c r="N5" s="70" t="s">
        <v>552</v>
      </c>
      <c r="O5" s="70" t="s">
        <v>553</v>
      </c>
      <c r="P5" s="70" t="s">
        <v>139</v>
      </c>
    </row>
    <row r="6" spans="1:16">
      <c r="A6" s="71">
        <f>'MASTER REGISTER'!A5</f>
        <v>1</v>
      </c>
      <c r="B6" s="71" t="str">
        <f>'MASTER REGISTER'!C5</f>
        <v>TCC(WIP)</v>
      </c>
      <c r="C6" s="71" t="str">
        <f>'MASTER REGISTER'!D5</f>
        <v>FORKLIFT</v>
      </c>
      <c r="D6" s="71" t="str">
        <f>'MASTER REGISTER'!E5</f>
        <v>7325-AAA</v>
      </c>
      <c r="E6" s="89" t="s">
        <v>554</v>
      </c>
      <c r="F6" s="89" t="s">
        <v>554</v>
      </c>
      <c r="G6" s="89" t="s">
        <v>177</v>
      </c>
      <c r="H6" s="89" t="s">
        <v>554</v>
      </c>
      <c r="I6" s="89" t="s">
        <v>554</v>
      </c>
      <c r="J6" s="89" t="s">
        <v>555</v>
      </c>
      <c r="K6" s="89" t="s">
        <v>555</v>
      </c>
      <c r="L6" s="89" t="s">
        <v>555</v>
      </c>
      <c r="M6" s="89" t="s">
        <v>555</v>
      </c>
      <c r="N6" s="89" t="s">
        <v>555</v>
      </c>
      <c r="O6" s="71" t="str">
        <f>IF(COUNTIF(E6:N6,"Missing")&gt;0,"NOT READY",IF(COUNTIF(E6:N6,"Pending")&gt;0,"PENDING","READY"))</f>
        <v>PENDING</v>
      </c>
      <c r="P6" s="71"/>
    </row>
    <row r="7" spans="1:16">
      <c r="A7" s="71">
        <f>'MASTER REGISTER'!A6</f>
        <v>2</v>
      </c>
      <c r="B7" s="71" t="str">
        <f>'MASTER REGISTER'!C6</f>
        <v>TCC(WIP)</v>
      </c>
      <c r="C7" s="71" t="str">
        <f>'MASTER REGISTER'!D6</f>
        <v>SKID LOADER</v>
      </c>
      <c r="D7" s="71" t="str">
        <f>'MASTER REGISTER'!E6</f>
        <v>7670-SAA</v>
      </c>
      <c r="E7" s="89" t="s">
        <v>554</v>
      </c>
      <c r="F7" s="89" t="s">
        <v>554</v>
      </c>
      <c r="G7" s="89" t="s">
        <v>177</v>
      </c>
      <c r="H7" s="89" t="s">
        <v>554</v>
      </c>
      <c r="I7" s="89" t="s">
        <v>554</v>
      </c>
      <c r="J7" s="89" t="s">
        <v>555</v>
      </c>
      <c r="K7" s="89" t="s">
        <v>555</v>
      </c>
      <c r="L7" s="89" t="s">
        <v>555</v>
      </c>
      <c r="M7" s="89" t="s">
        <v>555</v>
      </c>
      <c r="N7" s="89" t="s">
        <v>555</v>
      </c>
      <c r="O7" s="71" t="str">
        <f>IF(COUNTIF(E7:N7,"Missing")&gt;0,"NOT READY",IF(COUNTIF(E7:N7,"Pending")&gt;0,"PENDING","READY"))</f>
        <v>PENDING</v>
      </c>
      <c r="P7" s="71"/>
    </row>
    <row r="8" spans="1:16">
      <c r="A8" s="71">
        <f>'MASTER REGISTER'!A7</f>
        <v>3</v>
      </c>
      <c r="B8" s="71" t="str">
        <f>'MASTER REGISTER'!C7</f>
        <v>TCC(WIP)</v>
      </c>
      <c r="C8" s="71" t="str">
        <f>'MASTER REGISTER'!D7</f>
        <v>BACKHOE LOADER</v>
      </c>
      <c r="D8" s="71" t="str">
        <f>'MASTER REGISTER'!E7</f>
        <v>2916-RAA</v>
      </c>
      <c r="E8" s="89" t="s">
        <v>554</v>
      </c>
      <c r="F8" s="89" t="s">
        <v>554</v>
      </c>
      <c r="G8" s="89" t="s">
        <v>177</v>
      </c>
      <c r="H8" s="89" t="s">
        <v>554</v>
      </c>
      <c r="I8" s="89" t="s">
        <v>554</v>
      </c>
      <c r="J8" s="89" t="s">
        <v>555</v>
      </c>
      <c r="K8" s="89" t="s">
        <v>555</v>
      </c>
      <c r="L8" s="89" t="s">
        <v>555</v>
      </c>
      <c r="M8" s="89" t="s">
        <v>555</v>
      </c>
      <c r="N8" s="89" t="s">
        <v>555</v>
      </c>
      <c r="O8" s="71" t="str">
        <f>IF(COUNTIF(E8:N8,"Missing")&gt;0,"NOT READY",IF(COUNTIF(E8:N8,"Pending")&gt;0,"PENDING","READY"))</f>
        <v>PENDING</v>
      </c>
      <c r="P8" s="71"/>
    </row>
    <row r="9" spans="1:16">
      <c r="A9" s="71">
        <f>'MASTER REGISTER'!A8</f>
        <v>4</v>
      </c>
      <c r="B9" s="71" t="str">
        <f>'MASTER REGISTER'!C11</f>
        <v>TCC(WIP)</v>
      </c>
      <c r="C9" s="71" t="str">
        <f>'MASTER REGISTER'!D11</f>
        <v>WHEEL LOADER</v>
      </c>
      <c r="D9" s="71" t="str">
        <f>'MASTER REGISTER'!E11</f>
        <v>4543-ZAA</v>
      </c>
      <c r="E9" s="89" t="s">
        <v>554</v>
      </c>
      <c r="F9" s="89" t="s">
        <v>554</v>
      </c>
      <c r="G9" s="89" t="s">
        <v>177</v>
      </c>
      <c r="H9" s="89" t="s">
        <v>554</v>
      </c>
      <c r="I9" s="89" t="s">
        <v>554</v>
      </c>
      <c r="J9" s="89" t="s">
        <v>555</v>
      </c>
      <c r="K9" s="89" t="s">
        <v>555</v>
      </c>
      <c r="L9" s="89" t="s">
        <v>555</v>
      </c>
      <c r="M9" s="89" t="s">
        <v>555</v>
      </c>
      <c r="N9" s="89" t="s">
        <v>555</v>
      </c>
      <c r="O9" s="71" t="str">
        <f>IF(COUNTIF(E9:N9,"Missing")&gt;0,"NOT READY",IF(COUNTIF(E9:N9,"Pending")&gt;0,"PENDING","READY"))</f>
        <v>PENDING</v>
      </c>
      <c r="P9" s="71"/>
    </row>
    <row r="10" ht="29" spans="1:16">
      <c r="A10" s="71">
        <f>'MASTER REGISTER'!A9</f>
        <v>5</v>
      </c>
      <c r="B10" s="71" t="str">
        <f>'MASTER REGISTER'!C13</f>
        <v>TCC(WIP)</v>
      </c>
      <c r="C10" s="71" t="str">
        <f>'MASTER REGISTER'!D13</f>
        <v>ROLLER COMPACTOR</v>
      </c>
      <c r="D10" s="71" t="str">
        <f>'MASTER REGISTER'!E13</f>
        <v>8890-NAA</v>
      </c>
      <c r="E10" s="89" t="s">
        <v>554</v>
      </c>
      <c r="F10" s="89" t="s">
        <v>554</v>
      </c>
      <c r="G10" s="89" t="s">
        <v>177</v>
      </c>
      <c r="H10" s="89" t="s">
        <v>554</v>
      </c>
      <c r="I10" s="89" t="s">
        <v>554</v>
      </c>
      <c r="J10" s="89" t="s">
        <v>555</v>
      </c>
      <c r="K10" s="89" t="s">
        <v>555</v>
      </c>
      <c r="L10" s="89" t="s">
        <v>555</v>
      </c>
      <c r="M10" s="89" t="s">
        <v>555</v>
      </c>
      <c r="N10" s="89" t="s">
        <v>555</v>
      </c>
      <c r="O10" s="71" t="str">
        <f t="shared" ref="O10:O33" si="0">IF(COUNTIF(E10:N10,"Missing")&gt;0,"NOT READY",IF(COUNTIF(E10:N10,"Pending")&gt;0,"PENDING","READY"))</f>
        <v>PENDING</v>
      </c>
      <c r="P10" s="71"/>
    </row>
    <row r="11" spans="1:16">
      <c r="A11" s="71">
        <f>'MASTER REGISTER'!A10</f>
        <v>6</v>
      </c>
      <c r="B11" s="71" t="str">
        <f>'MASTER REGISTER'!C14</f>
        <v>TCC(WIP)</v>
      </c>
      <c r="C11" s="71" t="str">
        <f>'MASTER REGISTER'!D14</f>
        <v>BACKHOE LOADER</v>
      </c>
      <c r="D11" s="71" t="str">
        <f>'MASTER REGISTER'!E14</f>
        <v>3915-VAA</v>
      </c>
      <c r="E11" s="89" t="s">
        <v>554</v>
      </c>
      <c r="F11" s="89" t="s">
        <v>554</v>
      </c>
      <c r="G11" s="89" t="s">
        <v>177</v>
      </c>
      <c r="H11" s="89" t="s">
        <v>554</v>
      </c>
      <c r="I11" s="89" t="s">
        <v>554</v>
      </c>
      <c r="J11" s="89" t="s">
        <v>555</v>
      </c>
      <c r="K11" s="89" t="s">
        <v>555</v>
      </c>
      <c r="L11" s="89" t="s">
        <v>555</v>
      </c>
      <c r="M11" s="89" t="s">
        <v>555</v>
      </c>
      <c r="N11" s="89" t="s">
        <v>555</v>
      </c>
      <c r="O11" s="71" t="str">
        <f t="shared" si="0"/>
        <v>PENDING</v>
      </c>
      <c r="P11" s="71"/>
    </row>
    <row r="12" ht="29" spans="1:16">
      <c r="A12" s="71">
        <f>'MASTER REGISTER'!A11</f>
        <v>7</v>
      </c>
      <c r="B12" s="71" t="str">
        <f>'MASTER REGISTER'!C15</f>
        <v>TCC(WIP)</v>
      </c>
      <c r="C12" s="71" t="str">
        <f>'MASTER REGISTER'!D15</f>
        <v>PORTABLE ROLLER COMPACTOR</v>
      </c>
      <c r="D12" s="71" t="str">
        <f>'MASTER REGISTER'!E15</f>
        <v>24081811</v>
      </c>
      <c r="E12" s="89" t="s">
        <v>554</v>
      </c>
      <c r="F12" s="89" t="s">
        <v>554</v>
      </c>
      <c r="G12" s="89" t="s">
        <v>177</v>
      </c>
      <c r="H12" s="89" t="s">
        <v>554</v>
      </c>
      <c r="I12" s="89" t="s">
        <v>554</v>
      </c>
      <c r="J12" s="89" t="s">
        <v>555</v>
      </c>
      <c r="K12" s="89" t="s">
        <v>555</v>
      </c>
      <c r="L12" s="89" t="s">
        <v>555</v>
      </c>
      <c r="M12" s="89" t="s">
        <v>555</v>
      </c>
      <c r="N12" s="89" t="s">
        <v>555</v>
      </c>
      <c r="O12" s="71" t="str">
        <f t="shared" si="0"/>
        <v>PENDING</v>
      </c>
      <c r="P12" s="71"/>
    </row>
    <row r="13" spans="1:16">
      <c r="A13" s="71">
        <f>'MASTER REGISTER'!A12</f>
        <v>8</v>
      </c>
      <c r="B13" s="71" t="str">
        <f>'MASTER REGISTER'!C16</f>
        <v>TCC(WIP)</v>
      </c>
      <c r="C13" s="71" t="str">
        <f>'MASTER REGISTER'!D16</f>
        <v>PLATE COMPACTOR</v>
      </c>
      <c r="D13" s="71" t="str">
        <f>'MASTER REGISTER'!E16</f>
        <v>HP25104045</v>
      </c>
      <c r="E13" s="89" t="s">
        <v>554</v>
      </c>
      <c r="F13" s="89" t="s">
        <v>554</v>
      </c>
      <c r="G13" s="89" t="s">
        <v>177</v>
      </c>
      <c r="H13" s="89" t="s">
        <v>554</v>
      </c>
      <c r="I13" s="89" t="s">
        <v>554</v>
      </c>
      <c r="J13" s="89" t="s">
        <v>555</v>
      </c>
      <c r="K13" s="89" t="s">
        <v>555</v>
      </c>
      <c r="L13" s="89" t="s">
        <v>555</v>
      </c>
      <c r="M13" s="89" t="s">
        <v>555</v>
      </c>
      <c r="N13" s="89" t="s">
        <v>555</v>
      </c>
      <c r="O13" s="71" t="str">
        <f t="shared" si="0"/>
        <v>PENDING</v>
      </c>
      <c r="P13" s="71"/>
    </row>
    <row r="14" spans="1:16">
      <c r="A14" s="71">
        <f>'MASTER REGISTER'!A13</f>
        <v>9</v>
      </c>
      <c r="B14" s="71" t="str">
        <f>'MASTER REGISTER'!C17</f>
        <v>TCC(WIP)</v>
      </c>
      <c r="C14" s="71" t="str">
        <f>'MASTER REGISTER'!D17</f>
        <v>PLATE COMPACTOR</v>
      </c>
      <c r="D14" s="71" t="str">
        <f>'MASTER REGISTER'!E17</f>
        <v>HP25104119</v>
      </c>
      <c r="E14" s="89" t="s">
        <v>554</v>
      </c>
      <c r="F14" s="89" t="s">
        <v>554</v>
      </c>
      <c r="G14" s="89" t="s">
        <v>177</v>
      </c>
      <c r="H14" s="89" t="s">
        <v>554</v>
      </c>
      <c r="I14" s="89" t="s">
        <v>554</v>
      </c>
      <c r="J14" s="89" t="s">
        <v>555</v>
      </c>
      <c r="K14" s="89" t="s">
        <v>555</v>
      </c>
      <c r="L14" s="89" t="s">
        <v>555</v>
      </c>
      <c r="M14" s="89" t="s">
        <v>555</v>
      </c>
      <c r="N14" s="89" t="s">
        <v>555</v>
      </c>
      <c r="O14" s="71" t="str">
        <f t="shared" si="0"/>
        <v>PENDING</v>
      </c>
      <c r="P14" s="71"/>
    </row>
    <row r="15" ht="29" spans="1:16">
      <c r="A15" s="71">
        <f>'MASTER REGISTER'!A14</f>
        <v>10</v>
      </c>
      <c r="B15" s="71" t="str">
        <f>'MASTER REGISTER'!C18</f>
        <v>TCC(WIP)</v>
      </c>
      <c r="C15" s="71" t="str">
        <f>'MASTER REGISTER'!D18</f>
        <v>CONCRETE VIBRATOR</v>
      </c>
      <c r="D15" s="71" t="str">
        <f>'MASTER REGISTER'!E18</f>
        <v>202511234</v>
      </c>
      <c r="E15" s="89" t="s">
        <v>177</v>
      </c>
      <c r="F15" s="89" t="s">
        <v>554</v>
      </c>
      <c r="G15" s="89" t="s">
        <v>177</v>
      </c>
      <c r="H15" s="89" t="s">
        <v>554</v>
      </c>
      <c r="I15" s="89" t="s">
        <v>554</v>
      </c>
      <c r="J15" s="89" t="s">
        <v>555</v>
      </c>
      <c r="K15" s="89" t="s">
        <v>555</v>
      </c>
      <c r="L15" s="89" t="s">
        <v>555</v>
      </c>
      <c r="M15" s="89" t="s">
        <v>555</v>
      </c>
      <c r="N15" s="89" t="s">
        <v>555</v>
      </c>
      <c r="O15" s="71" t="str">
        <f t="shared" si="0"/>
        <v>PENDING</v>
      </c>
      <c r="P15" s="71"/>
    </row>
    <row r="16" ht="29" spans="1:16">
      <c r="A16" s="71">
        <f>'MASTER REGISTER'!A15</f>
        <v>11</v>
      </c>
      <c r="B16" s="71" t="str">
        <f>'MASTER REGISTER'!C19</f>
        <v>TCC(WIP)</v>
      </c>
      <c r="C16" s="71" t="str">
        <f>'MASTER REGISTER'!D19</f>
        <v>CONCRETE VIBRATOR</v>
      </c>
      <c r="D16" s="71" t="str">
        <f>'MASTER REGISTER'!E19</f>
        <v>202508204</v>
      </c>
      <c r="E16" s="89" t="s">
        <v>177</v>
      </c>
      <c r="F16" s="89" t="s">
        <v>554</v>
      </c>
      <c r="G16" s="89" t="s">
        <v>177</v>
      </c>
      <c r="H16" s="89" t="s">
        <v>554</v>
      </c>
      <c r="I16" s="89" t="s">
        <v>554</v>
      </c>
      <c r="J16" s="89" t="s">
        <v>555</v>
      </c>
      <c r="K16" s="89" t="s">
        <v>555</v>
      </c>
      <c r="L16" s="89" t="s">
        <v>555</v>
      </c>
      <c r="M16" s="89" t="s">
        <v>555</v>
      </c>
      <c r="N16" s="89" t="s">
        <v>555</v>
      </c>
      <c r="O16" s="71" t="str">
        <f t="shared" si="0"/>
        <v>PENDING</v>
      </c>
      <c r="P16" s="71"/>
    </row>
    <row r="17" ht="29" spans="1:16">
      <c r="A17" s="71">
        <f>'MASTER REGISTER'!A16</f>
        <v>12</v>
      </c>
      <c r="B17" s="71" t="str">
        <f>'MASTER REGISTER'!C20</f>
        <v>TCC(WIP)</v>
      </c>
      <c r="C17" s="71" t="str">
        <f>'MASTER REGISTER'!D20</f>
        <v>CONCRETE VIBRATOR</v>
      </c>
      <c r="D17" s="71" t="str">
        <f>'MASTER REGISTER'!E20</f>
        <v>202508120</v>
      </c>
      <c r="E17" s="89" t="s">
        <v>177</v>
      </c>
      <c r="F17" s="89" t="s">
        <v>554</v>
      </c>
      <c r="G17" s="89" t="s">
        <v>177</v>
      </c>
      <c r="H17" s="89" t="s">
        <v>554</v>
      </c>
      <c r="I17" s="89" t="s">
        <v>554</v>
      </c>
      <c r="J17" s="89" t="s">
        <v>555</v>
      </c>
      <c r="K17" s="89" t="s">
        <v>555</v>
      </c>
      <c r="L17" s="89" t="s">
        <v>555</v>
      </c>
      <c r="M17" s="89" t="s">
        <v>555</v>
      </c>
      <c r="N17" s="89" t="s">
        <v>555</v>
      </c>
      <c r="O17" s="71" t="str">
        <f t="shared" si="0"/>
        <v>PENDING</v>
      </c>
      <c r="P17" s="71"/>
    </row>
    <row r="18" ht="29" spans="1:16">
      <c r="A18" s="71">
        <f>'MASTER REGISTER'!A17</f>
        <v>13</v>
      </c>
      <c r="B18" s="71" t="str">
        <f>'MASTER REGISTER'!C21</f>
        <v>TCC(WIP)</v>
      </c>
      <c r="C18" s="71" t="str">
        <f>'MASTER REGISTER'!D21</f>
        <v>CONCRETE VIBRATOR</v>
      </c>
      <c r="D18" s="71" t="str">
        <f>'MASTER REGISTER'!E21</f>
        <v>202511328</v>
      </c>
      <c r="E18" s="89" t="s">
        <v>177</v>
      </c>
      <c r="F18" s="89" t="s">
        <v>554</v>
      </c>
      <c r="G18" s="89" t="s">
        <v>177</v>
      </c>
      <c r="H18" s="89" t="s">
        <v>554</v>
      </c>
      <c r="I18" s="89" t="s">
        <v>554</v>
      </c>
      <c r="J18" s="89" t="s">
        <v>555</v>
      </c>
      <c r="K18" s="89" t="s">
        <v>555</v>
      </c>
      <c r="L18" s="89" t="s">
        <v>555</v>
      </c>
      <c r="M18" s="89" t="s">
        <v>555</v>
      </c>
      <c r="N18" s="89" t="s">
        <v>555</v>
      </c>
      <c r="O18" s="71" t="str">
        <f t="shared" si="0"/>
        <v>PENDING</v>
      </c>
      <c r="P18" s="71"/>
    </row>
    <row r="19" ht="29" spans="1:16">
      <c r="A19" s="71">
        <f>'MASTER REGISTER'!A18</f>
        <v>14</v>
      </c>
      <c r="B19" s="71" t="str">
        <f>'MASTER REGISTER'!C22</f>
        <v>TCC(WIP)</v>
      </c>
      <c r="C19" s="71" t="str">
        <f>'MASTER REGISTER'!D22</f>
        <v>CONCRETE VIBRATOR</v>
      </c>
      <c r="D19" s="71" t="str">
        <f>'MASTER REGISTER'!E22</f>
        <v>CP20241177</v>
      </c>
      <c r="E19" s="89" t="s">
        <v>177</v>
      </c>
      <c r="F19" s="89" t="s">
        <v>554</v>
      </c>
      <c r="G19" s="89" t="s">
        <v>177</v>
      </c>
      <c r="H19" s="89" t="s">
        <v>554</v>
      </c>
      <c r="I19" s="89" t="s">
        <v>554</v>
      </c>
      <c r="J19" s="89" t="s">
        <v>555</v>
      </c>
      <c r="K19" s="89" t="s">
        <v>555</v>
      </c>
      <c r="L19" s="89" t="s">
        <v>555</v>
      </c>
      <c r="M19" s="89" t="s">
        <v>555</v>
      </c>
      <c r="N19" s="89" t="s">
        <v>555</v>
      </c>
      <c r="O19" s="71" t="str">
        <f t="shared" si="0"/>
        <v>PENDING</v>
      </c>
      <c r="P19" s="71"/>
    </row>
    <row r="20" ht="29" spans="1:16">
      <c r="A20" s="71">
        <f>'MASTER REGISTER'!A19</f>
        <v>15</v>
      </c>
      <c r="B20" s="71" t="str">
        <f>'MASTER REGISTER'!C23</f>
        <v>TCC(WIP)</v>
      </c>
      <c r="C20" s="71" t="str">
        <f>'MASTER REGISTER'!D23</f>
        <v>BAR CUTTER</v>
      </c>
      <c r="D20" s="71" t="str">
        <f>'MASTER REGISTER'!E23</f>
        <v>AM-WIP-CNCEC-004</v>
      </c>
      <c r="E20" s="89" t="s">
        <v>177</v>
      </c>
      <c r="F20" s="89" t="s">
        <v>554</v>
      </c>
      <c r="G20" s="89" t="s">
        <v>177</v>
      </c>
      <c r="H20" s="89" t="s">
        <v>554</v>
      </c>
      <c r="I20" s="89" t="s">
        <v>554</v>
      </c>
      <c r="J20" s="89" t="s">
        <v>555</v>
      </c>
      <c r="K20" s="89" t="s">
        <v>555</v>
      </c>
      <c r="L20" s="89" t="s">
        <v>555</v>
      </c>
      <c r="M20" s="89" t="s">
        <v>555</v>
      </c>
      <c r="N20" s="89" t="s">
        <v>555</v>
      </c>
      <c r="O20" s="71" t="str">
        <f t="shared" si="0"/>
        <v>PENDING</v>
      </c>
      <c r="P20" s="71"/>
    </row>
    <row r="21" ht="29" spans="1:16">
      <c r="A21" s="71">
        <f>'MASTER REGISTER'!A20</f>
        <v>16</v>
      </c>
      <c r="B21" s="71" t="str">
        <f>'MASTER REGISTER'!C24</f>
        <v>TCC(WIP)</v>
      </c>
      <c r="C21" s="71" t="str">
        <f>'MASTER REGISTER'!D24</f>
        <v>BAR FORMING</v>
      </c>
      <c r="D21" s="71" t="str">
        <f>'MASTER REGISTER'!E24</f>
        <v>AM-WIP-CNCEC-001</v>
      </c>
      <c r="E21" s="89" t="s">
        <v>177</v>
      </c>
      <c r="F21" s="89" t="s">
        <v>554</v>
      </c>
      <c r="G21" s="89" t="s">
        <v>177</v>
      </c>
      <c r="H21" s="89" t="s">
        <v>554</v>
      </c>
      <c r="I21" s="89" t="s">
        <v>554</v>
      </c>
      <c r="J21" s="89" t="s">
        <v>555</v>
      </c>
      <c r="K21" s="89" t="s">
        <v>555</v>
      </c>
      <c r="L21" s="89" t="s">
        <v>555</v>
      </c>
      <c r="M21" s="89" t="s">
        <v>555</v>
      </c>
      <c r="N21" s="89" t="s">
        <v>555</v>
      </c>
      <c r="O21" s="71" t="str">
        <f t="shared" si="0"/>
        <v>PENDING</v>
      </c>
      <c r="P21" s="71"/>
    </row>
    <row r="22" ht="29" spans="1:16">
      <c r="A22" s="71">
        <f>'MASTER REGISTER'!A21</f>
        <v>17</v>
      </c>
      <c r="B22" s="71" t="str">
        <f>'MASTER REGISTER'!C25</f>
        <v>TCC(WIP)</v>
      </c>
      <c r="C22" s="71" t="str">
        <f>'MASTER REGISTER'!D25</f>
        <v>BAR FORMING</v>
      </c>
      <c r="D22" s="71" t="str">
        <f>'MASTER REGISTER'!E25</f>
        <v>AM-WIP-CNCEC-002/3730</v>
      </c>
      <c r="E22" s="89" t="s">
        <v>177</v>
      </c>
      <c r="F22" s="89" t="s">
        <v>554</v>
      </c>
      <c r="G22" s="89" t="s">
        <v>177</v>
      </c>
      <c r="H22" s="89" t="s">
        <v>554</v>
      </c>
      <c r="I22" s="89" t="s">
        <v>554</v>
      </c>
      <c r="J22" s="89" t="s">
        <v>555</v>
      </c>
      <c r="K22" s="89" t="s">
        <v>555</v>
      </c>
      <c r="L22" s="89" t="s">
        <v>555</v>
      </c>
      <c r="M22" s="89" t="s">
        <v>555</v>
      </c>
      <c r="N22" s="89" t="s">
        <v>555</v>
      </c>
      <c r="O22" s="71" t="str">
        <f t="shared" si="0"/>
        <v>PENDING</v>
      </c>
      <c r="P22" s="71"/>
    </row>
    <row r="23" ht="29" spans="1:16">
      <c r="A23" s="71">
        <f>'MASTER REGISTER'!A22</f>
        <v>18</v>
      </c>
      <c r="B23" s="71" t="str">
        <f>'MASTER REGISTER'!C26</f>
        <v>TCC(WIP)</v>
      </c>
      <c r="C23" s="71" t="str">
        <f>'MASTER REGISTER'!D26</f>
        <v>BAR CUTTER</v>
      </c>
      <c r="D23" s="71" t="str">
        <f>'MASTER REGISTER'!E26</f>
        <v>AM-WIP-CNCEC-006</v>
      </c>
      <c r="E23" s="89" t="s">
        <v>177</v>
      </c>
      <c r="F23" s="89" t="s">
        <v>554</v>
      </c>
      <c r="G23" s="89" t="s">
        <v>177</v>
      </c>
      <c r="H23" s="89" t="s">
        <v>554</v>
      </c>
      <c r="I23" s="89" t="s">
        <v>554</v>
      </c>
      <c r="J23" s="89" t="s">
        <v>555</v>
      </c>
      <c r="K23" s="89" t="s">
        <v>555</v>
      </c>
      <c r="L23" s="89" t="s">
        <v>555</v>
      </c>
      <c r="M23" s="89" t="s">
        <v>555</v>
      </c>
      <c r="N23" s="89" t="s">
        <v>555</v>
      </c>
      <c r="O23" s="71" t="str">
        <f t="shared" si="0"/>
        <v>PENDING</v>
      </c>
      <c r="P23" s="71"/>
    </row>
    <row r="24" ht="29" spans="1:16">
      <c r="A24" s="71">
        <f>'MASTER REGISTER'!A23</f>
        <v>19</v>
      </c>
      <c r="B24" s="71" t="str">
        <f>'MASTER REGISTER'!C27</f>
        <v>TCC(WIP)</v>
      </c>
      <c r="C24" s="71" t="str">
        <f>'MASTER REGISTER'!D27</f>
        <v>BAR CUTTER</v>
      </c>
      <c r="D24" s="71" t="str">
        <f>'MASTER REGISTER'!E27</f>
        <v>AM-WIP-CNCEC-005</v>
      </c>
      <c r="E24" s="89" t="s">
        <v>177</v>
      </c>
      <c r="F24" s="89" t="s">
        <v>554</v>
      </c>
      <c r="G24" s="89" t="s">
        <v>177</v>
      </c>
      <c r="H24" s="89" t="s">
        <v>554</v>
      </c>
      <c r="I24" s="89" t="s">
        <v>554</v>
      </c>
      <c r="J24" s="89" t="s">
        <v>555</v>
      </c>
      <c r="K24" s="89" t="s">
        <v>555</v>
      </c>
      <c r="L24" s="89" t="s">
        <v>555</v>
      </c>
      <c r="M24" s="89" t="s">
        <v>555</v>
      </c>
      <c r="N24" s="89" t="s">
        <v>555</v>
      </c>
      <c r="O24" s="71" t="str">
        <f t="shared" si="0"/>
        <v>PENDING</v>
      </c>
      <c r="P24" s="71"/>
    </row>
    <row r="25" spans="1:16">
      <c r="A25" s="71">
        <f>'MASTER REGISTER'!A24</f>
        <v>20</v>
      </c>
      <c r="B25" s="71" t="str">
        <f>'MASTER REGISTER'!C28</f>
        <v>TCC(WIP)</v>
      </c>
      <c r="C25" s="71" t="str">
        <f>'MASTER REGISTER'!D28</f>
        <v>TOWER LIGHT</v>
      </c>
      <c r="D25" s="71" t="str">
        <f>'MASTER REGISTER'!E28</f>
        <v>18202298 / TL-113</v>
      </c>
      <c r="E25" s="89" t="s">
        <v>177</v>
      </c>
      <c r="F25" s="89" t="s">
        <v>554</v>
      </c>
      <c r="G25" s="89" t="s">
        <v>177</v>
      </c>
      <c r="H25" s="89" t="s">
        <v>554</v>
      </c>
      <c r="I25" s="89" t="s">
        <v>554</v>
      </c>
      <c r="J25" s="89" t="s">
        <v>555</v>
      </c>
      <c r="K25" s="89" t="s">
        <v>555</v>
      </c>
      <c r="L25" s="89" t="s">
        <v>555</v>
      </c>
      <c r="M25" s="89" t="s">
        <v>555</v>
      </c>
      <c r="N25" s="89" t="s">
        <v>555</v>
      </c>
      <c r="O25" s="71" t="str">
        <f t="shared" si="0"/>
        <v>PENDING</v>
      </c>
      <c r="P25" s="71"/>
    </row>
    <row r="26" spans="1:16">
      <c r="A26" s="71">
        <f>'MASTER REGISTER'!A25</f>
        <v>21</v>
      </c>
      <c r="B26" s="71" t="str">
        <f>'MASTER REGISTER'!C29</f>
        <v>TCC(WIP)</v>
      </c>
      <c r="C26" s="71" t="str">
        <f>'MASTER REGISTER'!D29</f>
        <v>TOWER LIGHT</v>
      </c>
      <c r="D26" s="71" t="str">
        <f>'MASTER REGISTER'!E29</f>
        <v>18202333 / TL-109</v>
      </c>
      <c r="E26" s="89" t="s">
        <v>177</v>
      </c>
      <c r="F26" s="89" t="s">
        <v>554</v>
      </c>
      <c r="G26" s="89" t="s">
        <v>177</v>
      </c>
      <c r="H26" s="89" t="s">
        <v>554</v>
      </c>
      <c r="I26" s="89" t="s">
        <v>554</v>
      </c>
      <c r="J26" s="89" t="s">
        <v>555</v>
      </c>
      <c r="K26" s="89" t="s">
        <v>555</v>
      </c>
      <c r="L26" s="89" t="s">
        <v>555</v>
      </c>
      <c r="M26" s="89" t="s">
        <v>555</v>
      </c>
      <c r="N26" s="89" t="s">
        <v>555</v>
      </c>
      <c r="O26" s="71" t="str">
        <f t="shared" si="0"/>
        <v>PENDING</v>
      </c>
      <c r="P26" s="71"/>
    </row>
    <row r="27" spans="1:16">
      <c r="A27" s="71">
        <f>'MASTER REGISTER'!A26</f>
        <v>22</v>
      </c>
      <c r="B27" s="71" t="str">
        <f>'MASTER REGISTER'!C30</f>
        <v>TCC</v>
      </c>
      <c r="C27" s="71" t="str">
        <f>'MASTER REGISTER'!D30</f>
        <v>DIESEL GENERATOR</v>
      </c>
      <c r="D27" s="71" t="str">
        <f>'MASTER REGISTER'!E30</f>
        <v>19010909</v>
      </c>
      <c r="E27" s="89" t="s">
        <v>177</v>
      </c>
      <c r="F27" s="89" t="s">
        <v>554</v>
      </c>
      <c r="G27" s="89" t="s">
        <v>177</v>
      </c>
      <c r="H27" s="89" t="s">
        <v>554</v>
      </c>
      <c r="I27" s="89" t="s">
        <v>554</v>
      </c>
      <c r="J27" s="89" t="s">
        <v>555</v>
      </c>
      <c r="K27" s="89" t="s">
        <v>555</v>
      </c>
      <c r="L27" s="89" t="s">
        <v>555</v>
      </c>
      <c r="M27" s="89" t="s">
        <v>555</v>
      </c>
      <c r="N27" s="89" t="s">
        <v>555</v>
      </c>
      <c r="O27" s="71" t="str">
        <f t="shared" si="0"/>
        <v>PENDING</v>
      </c>
      <c r="P27" s="71"/>
    </row>
    <row r="28" spans="1:16">
      <c r="A28" s="71">
        <f>'MASTER REGISTER'!A27</f>
        <v>23</v>
      </c>
      <c r="B28" s="71" t="str">
        <f>'MASTER REGISTER'!C31</f>
        <v>TCC</v>
      </c>
      <c r="C28" s="71" t="str">
        <f>'MASTER REGISTER'!D31</f>
        <v>AIR COMPRESSOR</v>
      </c>
      <c r="D28" s="71" t="str">
        <f>'MASTER REGISTER'!E31</f>
        <v>C43960</v>
      </c>
      <c r="E28" s="89" t="s">
        <v>554</v>
      </c>
      <c r="F28" s="89" t="s">
        <v>554</v>
      </c>
      <c r="G28" s="89" t="s">
        <v>177</v>
      </c>
      <c r="H28" s="89" t="s">
        <v>554</v>
      </c>
      <c r="I28" s="89" t="s">
        <v>554</v>
      </c>
      <c r="J28" s="89" t="s">
        <v>555</v>
      </c>
      <c r="K28" s="89" t="s">
        <v>555</v>
      </c>
      <c r="L28" s="89" t="s">
        <v>555</v>
      </c>
      <c r="M28" s="89" t="s">
        <v>555</v>
      </c>
      <c r="N28" s="89" t="s">
        <v>555</v>
      </c>
      <c r="O28" s="71" t="str">
        <f t="shared" si="0"/>
        <v>PENDING</v>
      </c>
      <c r="P28" s="71"/>
    </row>
    <row r="29" spans="1:16">
      <c r="A29" s="71">
        <f>'MASTER REGISTER'!A28</f>
        <v>24</v>
      </c>
      <c r="B29" s="71" t="str">
        <f>'MASTER REGISTER'!C34</f>
        <v>TCC(WIP)</v>
      </c>
      <c r="C29" s="71" t="str">
        <f>'MASTER REGISTER'!D34</f>
        <v>PICKUP</v>
      </c>
      <c r="D29" s="71" t="str">
        <f>'MASTER REGISTER'!E34</f>
        <v>7974-STB</v>
      </c>
      <c r="E29" s="89" t="s">
        <v>554</v>
      </c>
      <c r="F29" s="89" t="s">
        <v>554</v>
      </c>
      <c r="G29" s="89" t="s">
        <v>554</v>
      </c>
      <c r="H29" s="89" t="s">
        <v>177</v>
      </c>
      <c r="I29" s="89" t="s">
        <v>554</v>
      </c>
      <c r="J29" s="89" t="s">
        <v>555</v>
      </c>
      <c r="K29" s="89" t="s">
        <v>555</v>
      </c>
      <c r="L29" s="89" t="s">
        <v>555</v>
      </c>
      <c r="M29" s="89" t="s">
        <v>555</v>
      </c>
      <c r="N29" s="89" t="s">
        <v>555</v>
      </c>
      <c r="O29" s="71" t="str">
        <f t="shared" si="0"/>
        <v>PENDING</v>
      </c>
      <c r="P29" s="71"/>
    </row>
    <row r="30" spans="1:16">
      <c r="A30" s="71">
        <f>'MASTER REGISTER'!A29</f>
        <v>25</v>
      </c>
      <c r="B30" s="71" t="str">
        <f>'MASTER REGISTER'!C36</f>
        <v>TCC(WIP)</v>
      </c>
      <c r="C30" s="71" t="str">
        <f>'MASTER REGISTER'!D36</f>
        <v>WATER TANKER</v>
      </c>
      <c r="D30" s="71" t="str">
        <f>'MASTER REGISTER'!E36</f>
        <v>1773-ESA</v>
      </c>
      <c r="E30" s="89" t="s">
        <v>554</v>
      </c>
      <c r="F30" s="89" t="s">
        <v>554</v>
      </c>
      <c r="G30" s="89" t="s">
        <v>554</v>
      </c>
      <c r="H30" s="89" t="s">
        <v>177</v>
      </c>
      <c r="I30" s="89" t="s">
        <v>554</v>
      </c>
      <c r="J30" s="89" t="s">
        <v>555</v>
      </c>
      <c r="K30" s="89" t="s">
        <v>555</v>
      </c>
      <c r="L30" s="89" t="s">
        <v>555</v>
      </c>
      <c r="M30" s="89" t="s">
        <v>555</v>
      </c>
      <c r="N30" s="89" t="s">
        <v>555</v>
      </c>
      <c r="O30" s="71" t="str">
        <f t="shared" si="0"/>
        <v>PENDING</v>
      </c>
      <c r="P30" s="71"/>
    </row>
    <row r="31" spans="1:16">
      <c r="A31" s="71">
        <f>'MASTER REGISTER'!A30</f>
        <v>26</v>
      </c>
      <c r="B31" s="71" t="str">
        <f>'MASTER REGISTER'!C37</f>
        <v>TCC(WIP)</v>
      </c>
      <c r="C31" s="71" t="str">
        <f>'MASTER REGISTER'!D37</f>
        <v>DUMP TRUCK</v>
      </c>
      <c r="D31" s="71" t="str">
        <f>'MASTER REGISTER'!E37</f>
        <v>6655-EJB</v>
      </c>
      <c r="E31" s="89" t="s">
        <v>554</v>
      </c>
      <c r="F31" s="89" t="s">
        <v>554</v>
      </c>
      <c r="G31" s="89" t="s">
        <v>554</v>
      </c>
      <c r="H31" s="89" t="s">
        <v>177</v>
      </c>
      <c r="I31" s="89" t="s">
        <v>554</v>
      </c>
      <c r="J31" s="89" t="s">
        <v>555</v>
      </c>
      <c r="K31" s="89" t="s">
        <v>555</v>
      </c>
      <c r="L31" s="89" t="s">
        <v>555</v>
      </c>
      <c r="M31" s="89" t="s">
        <v>555</v>
      </c>
      <c r="N31" s="89" t="s">
        <v>555</v>
      </c>
      <c r="O31" s="71" t="str">
        <f t="shared" si="0"/>
        <v>PENDING</v>
      </c>
      <c r="P31" s="71"/>
    </row>
    <row r="32" spans="1:16">
      <c r="A32" s="71">
        <f>'MASTER REGISTER'!A31</f>
        <v>27</v>
      </c>
      <c r="B32" s="71" t="str">
        <f>'MASTER REGISTER'!C38</f>
        <v>TCC(WIP)</v>
      </c>
      <c r="C32" s="71" t="str">
        <f>'MASTER REGISTER'!D38</f>
        <v>DUMP TRUCK</v>
      </c>
      <c r="D32" s="71" t="str">
        <f>'MASTER REGISTER'!E38</f>
        <v>3685-UXA</v>
      </c>
      <c r="E32" s="89" t="s">
        <v>554</v>
      </c>
      <c r="F32" s="89" t="s">
        <v>554</v>
      </c>
      <c r="G32" s="89" t="s">
        <v>554</v>
      </c>
      <c r="H32" s="89" t="s">
        <v>177</v>
      </c>
      <c r="I32" s="89" t="s">
        <v>554</v>
      </c>
      <c r="J32" s="89" t="s">
        <v>555</v>
      </c>
      <c r="K32" s="89" t="s">
        <v>555</v>
      </c>
      <c r="L32" s="89" t="s">
        <v>555</v>
      </c>
      <c r="M32" s="89" t="s">
        <v>555</v>
      </c>
      <c r="N32" s="89" t="s">
        <v>555</v>
      </c>
      <c r="O32" s="71" t="str">
        <f t="shared" si="0"/>
        <v>PENDING</v>
      </c>
      <c r="P32" s="71"/>
    </row>
    <row r="33" spans="1:16">
      <c r="A33" s="71">
        <f>'MASTER REGISTER'!A32</f>
        <v>28</v>
      </c>
      <c r="B33" s="71" t="str">
        <f>'MASTER REGISTER'!C39</f>
        <v>TCC(WIP)</v>
      </c>
      <c r="C33" s="71" t="str">
        <f>'MASTER REGISTER'!D39</f>
        <v>DUMP TRUCK</v>
      </c>
      <c r="D33" s="71" t="str">
        <f>'MASTER REGISTER'!E39</f>
        <v>3695-UXA</v>
      </c>
      <c r="E33" s="89" t="s">
        <v>554</v>
      </c>
      <c r="F33" s="89" t="s">
        <v>554</v>
      </c>
      <c r="G33" s="89" t="s">
        <v>554</v>
      </c>
      <c r="H33" s="89" t="s">
        <v>177</v>
      </c>
      <c r="I33" s="89" t="s">
        <v>554</v>
      </c>
      <c r="J33" s="89" t="s">
        <v>555</v>
      </c>
      <c r="K33" s="89" t="s">
        <v>555</v>
      </c>
      <c r="L33" s="89" t="s">
        <v>555</v>
      </c>
      <c r="M33" s="89" t="s">
        <v>555</v>
      </c>
      <c r="N33" s="89" t="s">
        <v>555</v>
      </c>
      <c r="O33" s="71" t="str">
        <f t="shared" si="0"/>
        <v>PENDING</v>
      </c>
      <c r="P33" s="71"/>
    </row>
  </sheetData>
  <autoFilter xmlns:etc="http://www.wps.cn/officeDocument/2017/etCustomData" ref="A5:P33" etc:filterBottomFollowUsedRange="0">
    <extLst/>
  </autoFilter>
  <mergeCells count="2">
    <mergeCell ref="A3:P3"/>
    <mergeCell ref="A1:P2"/>
  </mergeCells>
  <conditionalFormatting sqref="O6:O33">
    <cfRule type="expression" dxfId="26" priority="1">
      <formula>$O6="READY"</formula>
    </cfRule>
    <cfRule type="expression" dxfId="25" priority="2">
      <formula>$O6="NOT READY"</formula>
    </cfRule>
    <cfRule type="expression" dxfId="27" priority="3">
      <formula>$O6="PENDING"</formula>
    </cfRule>
  </conditionalFormatting>
  <dataValidations count="1">
    <dataValidation type="list" allowBlank="1" sqref="E6:N33">
      <formula1>"Available,Pending,Missing,N/A"</formula1>
    </dataValidation>
  </dataValidations>
  <pageMargins left="0.75" right="0.75" top="1" bottom="1" header="0.5" footer="0.5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">
    <tabColor rgb="FF1F4E78"/>
  </sheetPr>
  <dimension ref="A1:AN43"/>
  <sheetViews>
    <sheetView showGridLines="0" workbookViewId="0">
      <pane ySplit="4" topLeftCell="A7" activePane="bottomLeft" state="frozen"/>
      <selection/>
      <selection pane="bottomLeft" activeCell="A7" sqref="$A7:$XFD43"/>
    </sheetView>
  </sheetViews>
  <sheetFormatPr defaultColWidth="9" defaultRowHeight="14.5"/>
  <cols>
    <col min="1" max="1" width="10" customWidth="1"/>
    <col min="2" max="2" width="22" customWidth="1"/>
    <col min="3" max="3" width="18" customWidth="1"/>
    <col min="4" max="4" width="28" customWidth="1"/>
    <col min="5" max="5" width="22" customWidth="1"/>
    <col min="6" max="7" width="20" customWidth="1"/>
    <col min="8" max="9" width="16" customWidth="1"/>
    <col min="10" max="10" width="18" customWidth="1"/>
    <col min="11" max="11" width="16" customWidth="1"/>
    <col min="12" max="12" width="18" customWidth="1"/>
    <col min="13" max="15" width="16" customWidth="1"/>
    <col min="16" max="16" width="24" customWidth="1"/>
    <col min="17" max="17" width="18" customWidth="1"/>
    <col min="18" max="18" width="16" customWidth="1"/>
    <col min="19" max="19" width="18" customWidth="1"/>
    <col min="20" max="21" width="16" customWidth="1"/>
    <col min="22" max="22" width="12" customWidth="1"/>
    <col min="23" max="23" width="35" customWidth="1"/>
  </cols>
  <sheetData>
    <row r="1" spans="1:40">
      <c r="A1" s="69" t="s">
        <v>556</v>
      </c>
    </row>
    <row r="4" ht="29" spans="1:40">
      <c r="A4" s="70" t="s">
        <v>530</v>
      </c>
      <c r="B4" s="70" t="s">
        <v>531</v>
      </c>
      <c r="C4" s="70" t="s">
        <v>381</v>
      </c>
      <c r="D4" s="70" t="s">
        <v>382</v>
      </c>
      <c r="E4" s="70" t="s">
        <v>383</v>
      </c>
      <c r="F4" s="70" t="s">
        <v>251</v>
      </c>
      <c r="G4" s="70" t="s">
        <v>557</v>
      </c>
      <c r="H4" s="70" t="s">
        <v>558</v>
      </c>
      <c r="I4" s="70" t="s">
        <v>559</v>
      </c>
      <c r="J4" s="70" t="s">
        <v>37</v>
      </c>
      <c r="K4" s="70" t="s">
        <v>560</v>
      </c>
      <c r="L4" s="70" t="s">
        <v>561</v>
      </c>
      <c r="M4" s="70" t="s">
        <v>562</v>
      </c>
      <c r="N4" s="70" t="s">
        <v>332</v>
      </c>
      <c r="O4" s="70" t="s">
        <v>563</v>
      </c>
      <c r="P4" s="70" t="s">
        <v>564</v>
      </c>
      <c r="Q4" s="70" t="s">
        <v>565</v>
      </c>
      <c r="R4" s="70" t="s">
        <v>566</v>
      </c>
      <c r="S4" s="70" t="s">
        <v>567</v>
      </c>
      <c r="T4" s="70" t="s">
        <v>568</v>
      </c>
      <c r="U4" s="70" t="s">
        <v>538</v>
      </c>
      <c r="V4" s="70" t="s">
        <v>470</v>
      </c>
      <c r="W4" s="70" t="s">
        <v>139</v>
      </c>
    </row>
    <row r="5" spans="1:40">
      <c r="A5" s="71">
        <v>1</v>
      </c>
      <c r="B5" s="71" t="s">
        <v>569</v>
      </c>
      <c r="C5" s="71" t="s">
        <v>273</v>
      </c>
      <c r="D5" s="71" t="s">
        <v>43</v>
      </c>
      <c r="E5" s="71" t="s">
        <v>44</v>
      </c>
      <c r="F5" s="71" t="s">
        <v>45</v>
      </c>
      <c r="G5" s="71" t="s">
        <v>46</v>
      </c>
      <c r="H5" s="72">
        <v>46157</v>
      </c>
      <c r="I5" s="73">
        <f ca="1" t="shared" ref="I5:I43" si="0">IF(H5="","",H5-TODAY())</f>
        <v>2</v>
      </c>
      <c r="J5" s="72" t="s">
        <v>570</v>
      </c>
      <c r="K5" s="73" t="str">
        <f ca="1" t="shared" ref="K5:K43" si="1">IF(J5="","",J5-TODAY())</f>
        <v/>
      </c>
      <c r="L5" s="72" t="s">
        <v>570</v>
      </c>
      <c r="M5" s="73" t="str">
        <f ca="1" t="shared" ref="M5:M43" si="2">IF(L5="","",L5-TODAY())</f>
        <v/>
      </c>
      <c r="N5" s="72" t="s">
        <v>570</v>
      </c>
      <c r="O5" s="73" t="str">
        <f ca="1" t="shared" ref="O5:O43" si="3">IF(N5="","",N5-TODAY())</f>
        <v/>
      </c>
      <c r="P5" s="71" t="s">
        <v>48</v>
      </c>
      <c r="Q5" s="72">
        <v>47148</v>
      </c>
      <c r="R5" s="73">
        <f ca="1" t="shared" ref="R5:R43" si="4">IF(Q5="","",Q5-TODAY())</f>
        <v>993</v>
      </c>
      <c r="S5" s="72"/>
      <c r="T5" s="73" t="str">
        <f ca="1" t="shared" ref="T5:T43" si="5">IF(S5="","",S5-TODAY())</f>
        <v/>
      </c>
      <c r="U5" s="71" t="str">
        <f ca="1" t="shared" ref="U5:U43" si="6">IF(MIN(IF(I5="",99999,I5),IF(K5="",99999,K5),IF(M5="",99999,M5),IF(O5="",99999,O5),IF(R5="",99999,R5),IF(T5="",99999,T5))&lt;0,"EXPIRED",IF(MIN(IF(I5="",99999,I5),IF(K5="",99999,K5),IF(M5="",99999,M5),IF(O5="",99999,O5),IF(R5="",99999,R5),IF(T5="",99999,T5))&lt;=7,"URGENT",IF(MIN(IF(I5="",99999,I5),IF(K5="",99999,K5),IF(M5="",99999,M5),IF(O5="",99999,O5),IF(R5="",99999,R5),IF(T5="",99999,T5))&lt;=30,"WATCH","VALID")))</f>
        <v>URGENT</v>
      </c>
      <c r="V5" s="71" t="str">
        <f ca="1" t="shared" ref="V5:V43" si="7">IF(U5="EXPIRED","HIGH",IF(U5="URGENT","HIGH",IF(U5="WATCH","MEDIUM","LOW")))</f>
        <v>HIGH</v>
      </c>
      <c r="W5" s="71"/>
    </row>
    <row r="6" s="68" customFormat="1" ht="20" customHeight="1" spans="1:40">
      <c r="A6" s="74">
        <v>2</v>
      </c>
      <c r="B6" s="75" t="s">
        <v>569</v>
      </c>
      <c r="C6" s="76" t="s">
        <v>273</v>
      </c>
      <c r="D6" s="76" t="s">
        <v>54</v>
      </c>
      <c r="E6" s="77" t="s">
        <v>55</v>
      </c>
      <c r="F6" s="78" t="s">
        <v>56</v>
      </c>
      <c r="G6" s="76" t="s">
        <v>57</v>
      </c>
      <c r="H6" s="76">
        <v>46319</v>
      </c>
      <c r="I6" s="79">
        <f ca="1" t="shared" si="0"/>
        <v>164</v>
      </c>
      <c r="J6" s="79" t="s">
        <v>570</v>
      </c>
      <c r="K6" s="80" t="str">
        <f ca="1" t="shared" si="1"/>
        <v/>
      </c>
      <c r="L6" s="76" t="s">
        <v>570</v>
      </c>
      <c r="M6" s="76" t="str">
        <f ca="1" t="shared" si="2"/>
        <v/>
      </c>
      <c r="N6" s="76" t="s">
        <v>570</v>
      </c>
      <c r="O6" s="76" t="str">
        <f ca="1" t="shared" si="3"/>
        <v/>
      </c>
      <c r="P6" s="81" t="s">
        <v>59</v>
      </c>
      <c r="Q6" s="80">
        <v>46597</v>
      </c>
      <c r="R6" s="76">
        <f ca="1" t="shared" si="4"/>
        <v>442</v>
      </c>
      <c r="S6" s="76"/>
      <c r="T6" s="81" t="str">
        <f ca="1" t="shared" si="5"/>
        <v/>
      </c>
      <c r="U6" s="76" t="str">
        <f ca="1" t="shared" si="6"/>
        <v>VALID</v>
      </c>
      <c r="V6" s="76" t="str">
        <f ca="1" t="shared" si="7"/>
        <v>LOW</v>
      </c>
      <c r="W6" s="76"/>
      <c r="X6" s="81"/>
      <c r="Y6" s="81"/>
      <c r="Z6" s="76"/>
      <c r="AA6" s="81"/>
      <c r="AB6" s="80"/>
      <c r="AC6" s="76"/>
      <c r="AD6" s="76"/>
      <c r="AE6" s="82"/>
      <c r="AF6" s="83"/>
      <c r="AG6" s="83"/>
      <c r="AH6" s="84"/>
      <c r="AI6" s="84"/>
      <c r="AJ6" s="85"/>
      <c r="AK6" s="86"/>
      <c r="AL6" s="87"/>
      <c r="AM6" s="85"/>
      <c r="AN6" s="85"/>
    </row>
    <row r="7" spans="1:40">
      <c r="A7" s="71">
        <v>3</v>
      </c>
      <c r="B7" s="71" t="s">
        <v>569</v>
      </c>
      <c r="C7" s="71" t="s">
        <v>273</v>
      </c>
      <c r="D7" s="71" t="s">
        <v>63</v>
      </c>
      <c r="E7" s="71" t="s">
        <v>64</v>
      </c>
      <c r="F7" s="71" t="s">
        <v>65</v>
      </c>
      <c r="G7" s="71" t="s">
        <v>57</v>
      </c>
      <c r="H7" s="72">
        <v>46189</v>
      </c>
      <c r="I7" s="73">
        <f ca="1" t="shared" si="0"/>
        <v>34</v>
      </c>
      <c r="J7" s="72" t="s">
        <v>570</v>
      </c>
      <c r="K7" s="73" t="str">
        <f ca="1" t="shared" si="1"/>
        <v/>
      </c>
      <c r="L7" s="72" t="s">
        <v>570</v>
      </c>
      <c r="M7" s="73" t="str">
        <f ca="1" t="shared" si="2"/>
        <v/>
      </c>
      <c r="N7" s="72" t="s">
        <v>570</v>
      </c>
      <c r="O7" s="73" t="str">
        <f ca="1" t="shared" si="3"/>
        <v/>
      </c>
      <c r="P7" s="71" t="s">
        <v>67</v>
      </c>
      <c r="Q7" s="72">
        <v>46490</v>
      </c>
      <c r="R7" s="73">
        <f ca="1" t="shared" si="4"/>
        <v>335</v>
      </c>
      <c r="S7" s="72"/>
      <c r="T7" s="73" t="str">
        <f ca="1" t="shared" si="5"/>
        <v/>
      </c>
      <c r="U7" s="71" t="str">
        <f ca="1" t="shared" si="6"/>
        <v>VALID</v>
      </c>
      <c r="V7" s="71" t="str">
        <f ca="1" t="shared" si="7"/>
        <v>LOW</v>
      </c>
      <c r="W7" s="71"/>
    </row>
    <row r="8" spans="1:40">
      <c r="A8" s="71">
        <v>4</v>
      </c>
      <c r="B8" s="71" t="s">
        <v>569</v>
      </c>
      <c r="C8" s="71" t="s">
        <v>100</v>
      </c>
      <c r="D8" s="71" t="s">
        <v>101</v>
      </c>
      <c r="E8" s="71" t="s">
        <v>102</v>
      </c>
      <c r="F8" s="71" t="s">
        <v>103</v>
      </c>
      <c r="G8" s="71" t="s">
        <v>104</v>
      </c>
      <c r="H8" s="72">
        <v>46228</v>
      </c>
      <c r="I8" s="73">
        <f ca="1" t="shared" si="0"/>
        <v>73</v>
      </c>
      <c r="J8" s="72" t="s">
        <v>570</v>
      </c>
      <c r="K8" s="73" t="str">
        <f ca="1" t="shared" si="1"/>
        <v/>
      </c>
      <c r="L8" s="72" t="s">
        <v>570</v>
      </c>
      <c r="M8" s="73" t="str">
        <f ca="1" t="shared" si="2"/>
        <v/>
      </c>
      <c r="N8" s="72" t="s">
        <v>570</v>
      </c>
      <c r="O8" s="73" t="str">
        <f ca="1" t="shared" si="3"/>
        <v/>
      </c>
      <c r="P8" s="71" t="s">
        <v>106</v>
      </c>
      <c r="Q8" s="72">
        <v>47598</v>
      </c>
      <c r="R8" s="73">
        <f ca="1" t="shared" si="4"/>
        <v>1443</v>
      </c>
      <c r="S8" s="72"/>
      <c r="T8" s="73" t="str">
        <f ca="1" t="shared" si="5"/>
        <v/>
      </c>
      <c r="U8" s="71" t="str">
        <f ca="1" t="shared" si="6"/>
        <v>VALID</v>
      </c>
      <c r="V8" s="71" t="str">
        <f ca="1" t="shared" si="7"/>
        <v>LOW</v>
      </c>
      <c r="W8" s="71"/>
    </row>
    <row r="9" spans="1:40">
      <c r="A9" s="71">
        <v>5</v>
      </c>
      <c r="B9" s="71" t="s">
        <v>569</v>
      </c>
      <c r="C9" s="71" t="s">
        <v>110</v>
      </c>
      <c r="D9" s="71" t="s">
        <v>80</v>
      </c>
      <c r="E9" s="71" t="s">
        <v>111</v>
      </c>
      <c r="F9" s="71" t="s">
        <v>112</v>
      </c>
      <c r="G9" s="71" t="s">
        <v>46</v>
      </c>
      <c r="H9" s="72">
        <v>46143</v>
      </c>
      <c r="I9" s="73">
        <f ca="1" t="shared" si="0"/>
        <v>-12</v>
      </c>
      <c r="J9" s="72" t="s">
        <v>570</v>
      </c>
      <c r="K9" s="73" t="str">
        <f ca="1" t="shared" si="1"/>
        <v/>
      </c>
      <c r="L9" s="72" t="s">
        <v>570</v>
      </c>
      <c r="M9" s="73" t="str">
        <f ca="1" t="shared" si="2"/>
        <v/>
      </c>
      <c r="N9" s="72" t="s">
        <v>570</v>
      </c>
      <c r="O9" s="73" t="str">
        <f ca="1" t="shared" si="3"/>
        <v/>
      </c>
      <c r="P9" s="71" t="s">
        <v>113</v>
      </c>
      <c r="Q9" s="72">
        <v>46824</v>
      </c>
      <c r="R9" s="73">
        <f ca="1" t="shared" si="4"/>
        <v>669</v>
      </c>
      <c r="S9" s="72"/>
      <c r="T9" s="73" t="str">
        <f ca="1" t="shared" si="5"/>
        <v/>
      </c>
      <c r="U9" s="71" t="str">
        <f ca="1" t="shared" si="6"/>
        <v>EXPIRED</v>
      </c>
      <c r="V9" s="71" t="str">
        <f ca="1" t="shared" si="7"/>
        <v>HIGH</v>
      </c>
      <c r="W9" s="71"/>
    </row>
    <row r="10" ht="29" spans="1:40">
      <c r="A10" s="71">
        <v>6</v>
      </c>
      <c r="B10" s="71" t="s">
        <v>569</v>
      </c>
      <c r="C10" s="71" t="s">
        <v>110</v>
      </c>
      <c r="D10" s="71" t="s">
        <v>116</v>
      </c>
      <c r="E10" s="71" t="s">
        <v>117</v>
      </c>
      <c r="F10" s="71" t="s">
        <v>118</v>
      </c>
      <c r="G10" s="71" t="s">
        <v>104</v>
      </c>
      <c r="H10" s="72">
        <v>46228</v>
      </c>
      <c r="I10" s="73">
        <f ca="1" t="shared" si="0"/>
        <v>73</v>
      </c>
      <c r="J10" s="72" t="s">
        <v>570</v>
      </c>
      <c r="K10" s="73" t="str">
        <f ca="1" t="shared" si="1"/>
        <v/>
      </c>
      <c r="L10" s="72" t="s">
        <v>570</v>
      </c>
      <c r="M10" s="73" t="str">
        <f ca="1" t="shared" si="2"/>
        <v/>
      </c>
      <c r="N10" s="72" t="s">
        <v>570</v>
      </c>
      <c r="O10" s="73" t="str">
        <f ca="1" t="shared" si="3"/>
        <v/>
      </c>
      <c r="P10" s="71" t="s">
        <v>120</v>
      </c>
      <c r="Q10" s="72">
        <v>47013</v>
      </c>
      <c r="R10" s="73">
        <f ca="1" t="shared" si="4"/>
        <v>858</v>
      </c>
      <c r="S10" s="72"/>
      <c r="T10" s="73" t="str">
        <f ca="1" t="shared" si="5"/>
        <v/>
      </c>
      <c r="U10" s="71" t="str">
        <f ca="1" t="shared" si="6"/>
        <v>VALID</v>
      </c>
      <c r="V10" s="71" t="str">
        <f ca="1" t="shared" si="7"/>
        <v>LOW</v>
      </c>
      <c r="W10" s="71"/>
    </row>
    <row r="11" ht="29" spans="1:40">
      <c r="A11" s="71">
        <v>7</v>
      </c>
      <c r="B11" s="71" t="s">
        <v>569</v>
      </c>
      <c r="C11" s="71" t="s">
        <v>273</v>
      </c>
      <c r="D11" s="71" t="s">
        <v>71</v>
      </c>
      <c r="E11" s="71" t="s">
        <v>72</v>
      </c>
      <c r="F11" s="71" t="s">
        <v>73</v>
      </c>
      <c r="G11" s="71" t="s">
        <v>74</v>
      </c>
      <c r="H11" s="72">
        <v>46269</v>
      </c>
      <c r="I11" s="73">
        <f ca="1" t="shared" si="0"/>
        <v>114</v>
      </c>
      <c r="J11" s="72" t="s">
        <v>570</v>
      </c>
      <c r="K11" s="73" t="str">
        <f ca="1" t="shared" si="1"/>
        <v/>
      </c>
      <c r="L11" s="72" t="s">
        <v>570</v>
      </c>
      <c r="M11" s="73" t="str">
        <f ca="1" t="shared" si="2"/>
        <v/>
      </c>
      <c r="N11" s="72" t="s">
        <v>570</v>
      </c>
      <c r="O11" s="73" t="str">
        <f ca="1" t="shared" si="3"/>
        <v/>
      </c>
      <c r="P11" s="71" t="s">
        <v>75</v>
      </c>
      <c r="Q11" s="72">
        <v>47788</v>
      </c>
      <c r="R11" s="73">
        <f ca="1" t="shared" si="4"/>
        <v>1633</v>
      </c>
      <c r="S11" s="72"/>
      <c r="T11" s="73" t="str">
        <f ca="1" t="shared" si="5"/>
        <v/>
      </c>
      <c r="U11" s="71" t="str">
        <f ca="1" t="shared" si="6"/>
        <v>VALID</v>
      </c>
      <c r="V11" s="71" t="str">
        <f ca="1" t="shared" si="7"/>
        <v>LOW</v>
      </c>
      <c r="W11" s="71"/>
    </row>
    <row r="12" ht="29" spans="1:40">
      <c r="A12" s="71">
        <v>8</v>
      </c>
      <c r="B12" s="71" t="s">
        <v>569</v>
      </c>
      <c r="C12" s="71" t="s">
        <v>100</v>
      </c>
      <c r="D12" s="71" t="s">
        <v>71</v>
      </c>
      <c r="E12" s="71" t="s">
        <v>123</v>
      </c>
      <c r="F12" s="71" t="s">
        <v>124</v>
      </c>
      <c r="G12" s="71" t="s">
        <v>104</v>
      </c>
      <c r="H12" s="72">
        <v>46130</v>
      </c>
      <c r="I12" s="73">
        <f ca="1" t="shared" si="0"/>
        <v>-25</v>
      </c>
      <c r="J12" s="72" t="s">
        <v>570</v>
      </c>
      <c r="K12" s="73" t="str">
        <f ca="1" t="shared" si="1"/>
        <v/>
      </c>
      <c r="L12" s="72" t="s">
        <v>570</v>
      </c>
      <c r="M12" s="73" t="str">
        <f ca="1" t="shared" si="2"/>
        <v/>
      </c>
      <c r="N12" s="72" t="s">
        <v>570</v>
      </c>
      <c r="O12" s="73" t="str">
        <f ca="1" t="shared" si="3"/>
        <v/>
      </c>
      <c r="P12" s="71" t="s">
        <v>126</v>
      </c>
      <c r="Q12" s="72">
        <v>47125</v>
      </c>
      <c r="R12" s="73">
        <f ca="1" t="shared" si="4"/>
        <v>970</v>
      </c>
      <c r="S12" s="72"/>
      <c r="T12" s="73" t="str">
        <f ca="1" t="shared" si="5"/>
        <v/>
      </c>
      <c r="U12" s="71" t="str">
        <f ca="1" t="shared" si="6"/>
        <v>EXPIRED</v>
      </c>
      <c r="V12" s="71" t="str">
        <f ca="1" t="shared" si="7"/>
        <v>HIGH</v>
      </c>
      <c r="W12" s="71"/>
    </row>
    <row r="13" ht="29" spans="1:40">
      <c r="A13" s="71">
        <v>9</v>
      </c>
      <c r="B13" s="71" t="s">
        <v>569</v>
      </c>
      <c r="C13" s="71" t="s">
        <v>273</v>
      </c>
      <c r="D13" s="71" t="s">
        <v>80</v>
      </c>
      <c r="E13" s="71" t="s">
        <v>81</v>
      </c>
      <c r="F13" s="71" t="s">
        <v>82</v>
      </c>
      <c r="G13" s="71" t="s">
        <v>83</v>
      </c>
      <c r="H13" s="72">
        <v>46256</v>
      </c>
      <c r="I13" s="73">
        <f ca="1" t="shared" si="0"/>
        <v>101</v>
      </c>
      <c r="J13" s="72" t="s">
        <v>570</v>
      </c>
      <c r="K13" s="73" t="str">
        <f ca="1" t="shared" si="1"/>
        <v/>
      </c>
      <c r="L13" s="72" t="s">
        <v>570</v>
      </c>
      <c r="M13" s="73" t="str">
        <f ca="1" t="shared" si="2"/>
        <v/>
      </c>
      <c r="N13" s="72" t="s">
        <v>570</v>
      </c>
      <c r="O13" s="73" t="str">
        <f ca="1" t="shared" si="3"/>
        <v/>
      </c>
      <c r="P13" s="71" t="s">
        <v>84</v>
      </c>
      <c r="Q13" s="72">
        <v>47178</v>
      </c>
      <c r="R13" s="73">
        <f ca="1" t="shared" si="4"/>
        <v>1023</v>
      </c>
      <c r="S13" s="72"/>
      <c r="T13" s="73" t="str">
        <f ca="1" t="shared" si="5"/>
        <v/>
      </c>
      <c r="U13" s="71" t="str">
        <f ca="1" t="shared" si="6"/>
        <v>VALID</v>
      </c>
      <c r="V13" s="71" t="str">
        <f ca="1" t="shared" si="7"/>
        <v>LOW</v>
      </c>
      <c r="W13" s="71"/>
    </row>
    <row r="14" spans="1:40">
      <c r="A14" s="71">
        <v>10</v>
      </c>
      <c r="B14" s="71" t="s">
        <v>569</v>
      </c>
      <c r="C14" s="71" t="s">
        <v>273</v>
      </c>
      <c r="D14" s="71" t="s">
        <v>63</v>
      </c>
      <c r="E14" s="71" t="s">
        <v>87</v>
      </c>
      <c r="F14" s="71" t="s">
        <v>88</v>
      </c>
      <c r="G14" s="71" t="s">
        <v>89</v>
      </c>
      <c r="H14" s="72">
        <v>46313</v>
      </c>
      <c r="I14" s="73">
        <f ca="1" t="shared" si="0"/>
        <v>158</v>
      </c>
      <c r="J14" s="72" t="s">
        <v>570</v>
      </c>
      <c r="K14" s="73" t="str">
        <f ca="1" t="shared" si="1"/>
        <v/>
      </c>
      <c r="L14" s="72" t="s">
        <v>570</v>
      </c>
      <c r="M14" s="73" t="str">
        <f ca="1" t="shared" si="2"/>
        <v/>
      </c>
      <c r="N14" s="72" t="s">
        <v>570</v>
      </c>
      <c r="O14" s="73" t="str">
        <f ca="1" t="shared" si="3"/>
        <v/>
      </c>
      <c r="P14" s="71" t="s">
        <v>90</v>
      </c>
      <c r="Q14" s="72">
        <v>48123</v>
      </c>
      <c r="R14" s="73">
        <f ca="1" t="shared" si="4"/>
        <v>1968</v>
      </c>
      <c r="S14" s="72"/>
      <c r="T14" s="73" t="str">
        <f ca="1" t="shared" si="5"/>
        <v/>
      </c>
      <c r="U14" s="71" t="str">
        <f ca="1" t="shared" si="6"/>
        <v>VALID</v>
      </c>
      <c r="V14" s="71" t="str">
        <f ca="1" t="shared" si="7"/>
        <v>LOW</v>
      </c>
      <c r="W14" s="71"/>
    </row>
    <row r="15" spans="1:40">
      <c r="A15" s="71">
        <v>11</v>
      </c>
      <c r="B15" s="71" t="s">
        <v>571</v>
      </c>
      <c r="C15" s="71" t="s">
        <v>273</v>
      </c>
      <c r="D15" s="71" t="s">
        <v>141</v>
      </c>
      <c r="E15" s="71" t="s">
        <v>572</v>
      </c>
      <c r="F15" s="71" t="s">
        <v>142</v>
      </c>
      <c r="G15" s="71" t="s">
        <v>143</v>
      </c>
      <c r="H15" s="72">
        <v>46189</v>
      </c>
      <c r="I15" s="73">
        <f ca="1" t="shared" si="0"/>
        <v>34</v>
      </c>
      <c r="J15" s="72">
        <v>46187</v>
      </c>
      <c r="K15" s="73">
        <f ca="1" t="shared" si="1"/>
        <v>32</v>
      </c>
      <c r="L15" s="72" t="s">
        <v>570</v>
      </c>
      <c r="M15" s="73" t="str">
        <f ca="1" t="shared" si="2"/>
        <v/>
      </c>
      <c r="N15" s="72" t="s">
        <v>570</v>
      </c>
      <c r="O15" s="73" t="str">
        <f ca="1" t="shared" si="3"/>
        <v/>
      </c>
      <c r="P15" s="71" t="s">
        <v>570</v>
      </c>
      <c r="Q15" s="72" t="s">
        <v>570</v>
      </c>
      <c r="R15" s="73" t="str">
        <f ca="1" t="shared" si="4"/>
        <v/>
      </c>
      <c r="S15" s="72" t="s">
        <v>570</v>
      </c>
      <c r="T15" s="73" t="str">
        <f ca="1" t="shared" si="5"/>
        <v/>
      </c>
      <c r="U15" s="71" t="str">
        <f ca="1" t="shared" si="6"/>
        <v>VALID</v>
      </c>
      <c r="V15" s="71" t="str">
        <f ca="1" t="shared" si="7"/>
        <v>LOW</v>
      </c>
      <c r="W15" s="71"/>
    </row>
    <row r="16" spans="1:40">
      <c r="A16" s="71">
        <v>12</v>
      </c>
      <c r="B16" s="71" t="s">
        <v>571</v>
      </c>
      <c r="C16" s="71" t="s">
        <v>273</v>
      </c>
      <c r="D16" s="71" t="s">
        <v>145</v>
      </c>
      <c r="E16" s="71" t="s">
        <v>146</v>
      </c>
      <c r="F16" s="71" t="s">
        <v>147</v>
      </c>
      <c r="G16" s="71" t="s">
        <v>148</v>
      </c>
      <c r="H16" s="72">
        <v>46281</v>
      </c>
      <c r="I16" s="73">
        <f ca="1" t="shared" si="0"/>
        <v>126</v>
      </c>
      <c r="J16" s="72">
        <v>46195</v>
      </c>
      <c r="K16" s="73">
        <f ca="1" t="shared" si="1"/>
        <v>40</v>
      </c>
      <c r="L16" s="72" t="s">
        <v>570</v>
      </c>
      <c r="M16" s="73" t="str">
        <f ca="1" t="shared" si="2"/>
        <v/>
      </c>
      <c r="N16" s="72" t="s">
        <v>570</v>
      </c>
      <c r="O16" s="73" t="str">
        <f ca="1" t="shared" si="3"/>
        <v/>
      </c>
      <c r="P16" s="71" t="s">
        <v>570</v>
      </c>
      <c r="Q16" s="72" t="s">
        <v>570</v>
      </c>
      <c r="R16" s="73" t="str">
        <f ca="1" t="shared" si="4"/>
        <v/>
      </c>
      <c r="S16" s="72" t="s">
        <v>570</v>
      </c>
      <c r="T16" s="73" t="str">
        <f ca="1" t="shared" si="5"/>
        <v/>
      </c>
      <c r="U16" s="71" t="str">
        <f ca="1" t="shared" si="6"/>
        <v>VALID</v>
      </c>
      <c r="V16" s="71" t="str">
        <f ca="1" t="shared" si="7"/>
        <v>LOW</v>
      </c>
      <c r="W16" s="71"/>
    </row>
    <row r="17" spans="1:23">
      <c r="A17" s="71">
        <v>13</v>
      </c>
      <c r="B17" s="71" t="s">
        <v>571</v>
      </c>
      <c r="C17" s="71" t="s">
        <v>273</v>
      </c>
      <c r="D17" s="71" t="s">
        <v>145</v>
      </c>
      <c r="E17" s="71" t="s">
        <v>151</v>
      </c>
      <c r="F17" s="71" t="s">
        <v>147</v>
      </c>
      <c r="G17" s="71" t="s">
        <v>148</v>
      </c>
      <c r="H17" s="72">
        <v>46281</v>
      </c>
      <c r="I17" s="73">
        <f ca="1" t="shared" si="0"/>
        <v>126</v>
      </c>
      <c r="J17" s="72">
        <v>46195</v>
      </c>
      <c r="K17" s="73">
        <f ca="1" t="shared" si="1"/>
        <v>40</v>
      </c>
      <c r="L17" s="72" t="s">
        <v>570</v>
      </c>
      <c r="M17" s="73" t="str">
        <f ca="1" t="shared" si="2"/>
        <v/>
      </c>
      <c r="N17" s="72" t="s">
        <v>570</v>
      </c>
      <c r="O17" s="73" t="str">
        <f ca="1" t="shared" si="3"/>
        <v/>
      </c>
      <c r="P17" s="71" t="s">
        <v>570</v>
      </c>
      <c r="Q17" s="72" t="s">
        <v>570</v>
      </c>
      <c r="R17" s="73" t="str">
        <f ca="1" t="shared" si="4"/>
        <v/>
      </c>
      <c r="S17" s="72" t="s">
        <v>570</v>
      </c>
      <c r="T17" s="73" t="str">
        <f ca="1" t="shared" si="5"/>
        <v/>
      </c>
      <c r="U17" s="71" t="str">
        <f ca="1" t="shared" si="6"/>
        <v>VALID</v>
      </c>
      <c r="V17" s="71" t="str">
        <f ca="1" t="shared" si="7"/>
        <v>LOW</v>
      </c>
      <c r="W17" s="71"/>
    </row>
    <row r="18" spans="1:23">
      <c r="A18" s="71">
        <v>14</v>
      </c>
      <c r="B18" s="71" t="s">
        <v>571</v>
      </c>
      <c r="C18" s="71" t="s">
        <v>273</v>
      </c>
      <c r="D18" s="71" t="s">
        <v>154</v>
      </c>
      <c r="E18" s="71" t="s">
        <v>573</v>
      </c>
      <c r="F18" s="71" t="s">
        <v>155</v>
      </c>
      <c r="G18" s="71" t="s">
        <v>148</v>
      </c>
      <c r="H18" s="72">
        <v>46281</v>
      </c>
      <c r="I18" s="73">
        <f ca="1" t="shared" si="0"/>
        <v>126</v>
      </c>
      <c r="J18" s="72">
        <v>46195</v>
      </c>
      <c r="K18" s="73">
        <f ca="1" t="shared" si="1"/>
        <v>40</v>
      </c>
      <c r="L18" s="72" t="s">
        <v>570</v>
      </c>
      <c r="M18" s="73" t="str">
        <f ca="1" t="shared" si="2"/>
        <v/>
      </c>
      <c r="N18" s="72" t="s">
        <v>570</v>
      </c>
      <c r="O18" s="73" t="str">
        <f ca="1" t="shared" si="3"/>
        <v/>
      </c>
      <c r="P18" s="71" t="s">
        <v>570</v>
      </c>
      <c r="Q18" s="72" t="s">
        <v>570</v>
      </c>
      <c r="R18" s="73" t="str">
        <f ca="1" t="shared" si="4"/>
        <v/>
      </c>
      <c r="S18" s="72" t="s">
        <v>570</v>
      </c>
      <c r="T18" s="73" t="str">
        <f ca="1" t="shared" si="5"/>
        <v/>
      </c>
      <c r="U18" s="71" t="str">
        <f ca="1" t="shared" si="6"/>
        <v>VALID</v>
      </c>
      <c r="V18" s="71" t="str">
        <f ca="1" t="shared" si="7"/>
        <v>LOW</v>
      </c>
      <c r="W18" s="71"/>
    </row>
    <row r="19" spans="1:23">
      <c r="A19" s="71">
        <v>15</v>
      </c>
      <c r="B19" s="71" t="s">
        <v>571</v>
      </c>
      <c r="C19" s="71" t="s">
        <v>273</v>
      </c>
      <c r="D19" s="71" t="s">
        <v>154</v>
      </c>
      <c r="E19" s="71" t="s">
        <v>574</v>
      </c>
      <c r="F19" s="71" t="s">
        <v>155</v>
      </c>
      <c r="G19" s="71" t="s">
        <v>148</v>
      </c>
      <c r="H19" s="72">
        <v>46281</v>
      </c>
      <c r="I19" s="73">
        <f ca="1" t="shared" si="0"/>
        <v>126</v>
      </c>
      <c r="J19" s="72">
        <v>46195</v>
      </c>
      <c r="K19" s="73">
        <f ca="1" t="shared" si="1"/>
        <v>40</v>
      </c>
      <c r="L19" s="72" t="s">
        <v>570</v>
      </c>
      <c r="M19" s="73" t="str">
        <f ca="1" t="shared" si="2"/>
        <v/>
      </c>
      <c r="N19" s="72" t="s">
        <v>570</v>
      </c>
      <c r="O19" s="73" t="str">
        <f ca="1" t="shared" si="3"/>
        <v/>
      </c>
      <c r="P19" s="71" t="s">
        <v>570</v>
      </c>
      <c r="Q19" s="72" t="s">
        <v>570</v>
      </c>
      <c r="R19" s="73" t="str">
        <f ca="1" t="shared" si="4"/>
        <v/>
      </c>
      <c r="S19" s="72" t="s">
        <v>570</v>
      </c>
      <c r="T19" s="73" t="str">
        <f ca="1" t="shared" si="5"/>
        <v/>
      </c>
      <c r="U19" s="71" t="str">
        <f ca="1" t="shared" si="6"/>
        <v>VALID</v>
      </c>
      <c r="V19" s="71" t="str">
        <f ca="1" t="shared" si="7"/>
        <v>LOW</v>
      </c>
      <c r="W19" s="71"/>
    </row>
    <row r="20" spans="1:23">
      <c r="A20" s="71">
        <v>16</v>
      </c>
      <c r="B20" s="71" t="s">
        <v>571</v>
      </c>
      <c r="C20" s="71" t="s">
        <v>273</v>
      </c>
      <c r="D20" s="71" t="s">
        <v>154</v>
      </c>
      <c r="E20" s="71" t="s">
        <v>575</v>
      </c>
      <c r="F20" s="71" t="s">
        <v>155</v>
      </c>
      <c r="G20" s="71" t="s">
        <v>148</v>
      </c>
      <c r="H20" s="72">
        <v>46281</v>
      </c>
      <c r="I20" s="73">
        <f ca="1" t="shared" si="0"/>
        <v>126</v>
      </c>
      <c r="J20" s="72">
        <v>46195</v>
      </c>
      <c r="K20" s="73">
        <f ca="1" t="shared" si="1"/>
        <v>40</v>
      </c>
      <c r="L20" s="72" t="s">
        <v>570</v>
      </c>
      <c r="M20" s="73" t="str">
        <f ca="1" t="shared" si="2"/>
        <v/>
      </c>
      <c r="N20" s="72" t="s">
        <v>570</v>
      </c>
      <c r="O20" s="73" t="str">
        <f ca="1" t="shared" si="3"/>
        <v/>
      </c>
      <c r="P20" s="71" t="s">
        <v>570</v>
      </c>
      <c r="Q20" s="72" t="s">
        <v>570</v>
      </c>
      <c r="R20" s="73" t="str">
        <f ca="1" t="shared" si="4"/>
        <v/>
      </c>
      <c r="S20" s="72" t="s">
        <v>570</v>
      </c>
      <c r="T20" s="73" t="str">
        <f ca="1" t="shared" si="5"/>
        <v/>
      </c>
      <c r="U20" s="71" t="str">
        <f ca="1" t="shared" si="6"/>
        <v>VALID</v>
      </c>
      <c r="V20" s="71" t="str">
        <f ca="1" t="shared" si="7"/>
        <v>LOW</v>
      </c>
      <c r="W20" s="71"/>
    </row>
    <row r="21" spans="1:23">
      <c r="A21" s="71">
        <v>17</v>
      </c>
      <c r="B21" s="71" t="s">
        <v>571</v>
      </c>
      <c r="C21" s="71" t="s">
        <v>273</v>
      </c>
      <c r="D21" s="71" t="s">
        <v>154</v>
      </c>
      <c r="E21" s="71" t="s">
        <v>576</v>
      </c>
      <c r="F21" s="71" t="s">
        <v>155</v>
      </c>
      <c r="G21" s="71" t="s">
        <v>148</v>
      </c>
      <c r="H21" s="72">
        <v>46281</v>
      </c>
      <c r="I21" s="73">
        <f ca="1" t="shared" si="0"/>
        <v>126</v>
      </c>
      <c r="J21" s="72">
        <v>46195</v>
      </c>
      <c r="K21" s="73">
        <f ca="1" t="shared" si="1"/>
        <v>40</v>
      </c>
      <c r="L21" s="72" t="s">
        <v>570</v>
      </c>
      <c r="M21" s="73" t="str">
        <f ca="1" t="shared" si="2"/>
        <v/>
      </c>
      <c r="N21" s="72" t="s">
        <v>570</v>
      </c>
      <c r="O21" s="73" t="str">
        <f ca="1" t="shared" si="3"/>
        <v/>
      </c>
      <c r="P21" s="71" t="s">
        <v>570</v>
      </c>
      <c r="Q21" s="72" t="s">
        <v>570</v>
      </c>
      <c r="R21" s="73" t="str">
        <f ca="1" t="shared" si="4"/>
        <v/>
      </c>
      <c r="S21" s="72" t="s">
        <v>570</v>
      </c>
      <c r="T21" s="73" t="str">
        <f ca="1" t="shared" si="5"/>
        <v/>
      </c>
      <c r="U21" s="71" t="str">
        <f ca="1" t="shared" si="6"/>
        <v>VALID</v>
      </c>
      <c r="V21" s="71" t="str">
        <f ca="1" t="shared" si="7"/>
        <v>LOW</v>
      </c>
      <c r="W21" s="71"/>
    </row>
    <row r="22" spans="1:23">
      <c r="A22" s="71">
        <v>18</v>
      </c>
      <c r="B22" s="71" t="s">
        <v>571</v>
      </c>
      <c r="C22" s="71" t="s">
        <v>273</v>
      </c>
      <c r="D22" s="71" t="s">
        <v>154</v>
      </c>
      <c r="E22" s="71" t="s">
        <v>164</v>
      </c>
      <c r="F22" s="71" t="s">
        <v>155</v>
      </c>
      <c r="G22" s="71" t="s">
        <v>148</v>
      </c>
      <c r="H22" s="72">
        <v>46281</v>
      </c>
      <c r="I22" s="73">
        <f ca="1" t="shared" si="0"/>
        <v>126</v>
      </c>
      <c r="J22" s="72">
        <v>46195</v>
      </c>
      <c r="K22" s="73">
        <f ca="1" t="shared" si="1"/>
        <v>40</v>
      </c>
      <c r="L22" s="72" t="s">
        <v>570</v>
      </c>
      <c r="M22" s="73" t="str">
        <f ca="1" t="shared" si="2"/>
        <v/>
      </c>
      <c r="N22" s="72" t="s">
        <v>570</v>
      </c>
      <c r="O22" s="73" t="str">
        <f ca="1" t="shared" si="3"/>
        <v/>
      </c>
      <c r="P22" s="71" t="s">
        <v>570</v>
      </c>
      <c r="Q22" s="72" t="s">
        <v>570</v>
      </c>
      <c r="R22" s="73" t="str">
        <f ca="1" t="shared" si="4"/>
        <v/>
      </c>
      <c r="S22" s="72" t="s">
        <v>570</v>
      </c>
      <c r="T22" s="73" t="str">
        <f ca="1" t="shared" si="5"/>
        <v/>
      </c>
      <c r="U22" s="71" t="str">
        <f ca="1" t="shared" si="6"/>
        <v>VALID</v>
      </c>
      <c r="V22" s="71" t="str">
        <f ca="1" t="shared" si="7"/>
        <v>LOW</v>
      </c>
      <c r="W22" s="71"/>
    </row>
    <row r="23" spans="1:23">
      <c r="A23" s="71">
        <v>19</v>
      </c>
      <c r="B23" s="71" t="s">
        <v>571</v>
      </c>
      <c r="C23" s="71" t="s">
        <v>273</v>
      </c>
      <c r="D23" s="71" t="s">
        <v>167</v>
      </c>
      <c r="E23" s="71" t="s">
        <v>168</v>
      </c>
      <c r="F23" s="71" t="s">
        <v>169</v>
      </c>
      <c r="G23" s="71" t="s">
        <v>170</v>
      </c>
      <c r="H23" s="72" t="s">
        <v>170</v>
      </c>
      <c r="I23" s="73" t="e">
        <f ca="1" t="shared" si="0"/>
        <v>#VALUE!</v>
      </c>
      <c r="J23" s="72">
        <v>46568</v>
      </c>
      <c r="K23" s="73">
        <f ca="1" t="shared" si="1"/>
        <v>413</v>
      </c>
      <c r="L23" s="72" t="s">
        <v>570</v>
      </c>
      <c r="M23" s="73" t="str">
        <f ca="1" t="shared" si="2"/>
        <v/>
      </c>
      <c r="N23" s="72" t="s">
        <v>570</v>
      </c>
      <c r="O23" s="73" t="str">
        <f ca="1" t="shared" si="3"/>
        <v/>
      </c>
      <c r="P23" s="71" t="s">
        <v>570</v>
      </c>
      <c r="Q23" s="72" t="s">
        <v>570</v>
      </c>
      <c r="R23" s="73" t="str">
        <f ca="1" t="shared" si="4"/>
        <v/>
      </c>
      <c r="S23" s="72" t="s">
        <v>570</v>
      </c>
      <c r="T23" s="73" t="str">
        <f ca="1" t="shared" si="5"/>
        <v/>
      </c>
      <c r="U23" s="71" t="e">
        <f ca="1" t="shared" si="6"/>
        <v>#VALUE!</v>
      </c>
      <c r="V23" s="71" t="e">
        <f ca="1" t="shared" si="7"/>
        <v>#VALUE!</v>
      </c>
      <c r="W23" s="71"/>
    </row>
    <row r="24" spans="1:23">
      <c r="A24" s="71">
        <v>20</v>
      </c>
      <c r="B24" s="71" t="s">
        <v>571</v>
      </c>
      <c r="C24" s="71" t="s">
        <v>273</v>
      </c>
      <c r="D24" s="71" t="s">
        <v>172</v>
      </c>
      <c r="E24" s="71" t="s">
        <v>173</v>
      </c>
      <c r="F24" s="71" t="s">
        <v>174</v>
      </c>
      <c r="G24" s="71" t="s">
        <v>170</v>
      </c>
      <c r="H24" s="72" t="s">
        <v>170</v>
      </c>
      <c r="I24" s="73" t="e">
        <f ca="1" t="shared" si="0"/>
        <v>#VALUE!</v>
      </c>
      <c r="J24" s="72">
        <v>46568</v>
      </c>
      <c r="K24" s="73">
        <f ca="1" t="shared" si="1"/>
        <v>413</v>
      </c>
      <c r="L24" s="72" t="s">
        <v>570</v>
      </c>
      <c r="M24" s="73" t="str">
        <f ca="1" t="shared" si="2"/>
        <v/>
      </c>
      <c r="N24" s="72" t="s">
        <v>570</v>
      </c>
      <c r="O24" s="73" t="str">
        <f ca="1" t="shared" si="3"/>
        <v/>
      </c>
      <c r="P24" s="71" t="s">
        <v>570</v>
      </c>
      <c r="Q24" s="72" t="s">
        <v>570</v>
      </c>
      <c r="R24" s="73" t="str">
        <f ca="1" t="shared" si="4"/>
        <v/>
      </c>
      <c r="S24" s="72" t="s">
        <v>570</v>
      </c>
      <c r="T24" s="73" t="str">
        <f ca="1" t="shared" si="5"/>
        <v/>
      </c>
      <c r="U24" s="71" t="e">
        <f ca="1" t="shared" si="6"/>
        <v>#VALUE!</v>
      </c>
      <c r="V24" s="71" t="e">
        <f ca="1" t="shared" si="7"/>
        <v>#VALUE!</v>
      </c>
      <c r="W24" s="71"/>
    </row>
    <row r="25" ht="29" spans="1:23">
      <c r="A25" s="71">
        <v>21</v>
      </c>
      <c r="B25" s="71" t="s">
        <v>571</v>
      </c>
      <c r="C25" s="71" t="s">
        <v>273</v>
      </c>
      <c r="D25" s="71" t="s">
        <v>172</v>
      </c>
      <c r="E25" s="71" t="s">
        <v>176</v>
      </c>
      <c r="F25" s="71" t="s">
        <v>177</v>
      </c>
      <c r="G25" s="71" t="s">
        <v>170</v>
      </c>
      <c r="H25" s="72" t="s">
        <v>170</v>
      </c>
      <c r="I25" s="73" t="e">
        <f ca="1" t="shared" si="0"/>
        <v>#VALUE!</v>
      </c>
      <c r="J25" s="72">
        <v>46568</v>
      </c>
      <c r="K25" s="73">
        <f ca="1" t="shared" si="1"/>
        <v>413</v>
      </c>
      <c r="L25" s="72" t="s">
        <v>570</v>
      </c>
      <c r="M25" s="73" t="str">
        <f ca="1" t="shared" si="2"/>
        <v/>
      </c>
      <c r="N25" s="72" t="s">
        <v>570</v>
      </c>
      <c r="O25" s="73" t="str">
        <f ca="1" t="shared" si="3"/>
        <v/>
      </c>
      <c r="P25" s="71" t="s">
        <v>570</v>
      </c>
      <c r="Q25" s="72" t="s">
        <v>570</v>
      </c>
      <c r="R25" s="73" t="str">
        <f ca="1" t="shared" si="4"/>
        <v/>
      </c>
      <c r="S25" s="72" t="s">
        <v>570</v>
      </c>
      <c r="T25" s="73" t="str">
        <f ca="1" t="shared" si="5"/>
        <v/>
      </c>
      <c r="U25" s="71" t="e">
        <f ca="1" t="shared" si="6"/>
        <v>#VALUE!</v>
      </c>
      <c r="V25" s="71" t="e">
        <f ca="1" t="shared" si="7"/>
        <v>#VALUE!</v>
      </c>
      <c r="W25" s="71"/>
    </row>
    <row r="26" spans="1:23">
      <c r="A26" s="71">
        <v>22</v>
      </c>
      <c r="B26" s="71" t="s">
        <v>571</v>
      </c>
      <c r="C26" s="71" t="s">
        <v>273</v>
      </c>
      <c r="D26" s="71" t="s">
        <v>167</v>
      </c>
      <c r="E26" s="71" t="s">
        <v>179</v>
      </c>
      <c r="F26" s="71" t="s">
        <v>180</v>
      </c>
      <c r="G26" s="71" t="s">
        <v>170</v>
      </c>
      <c r="H26" s="72" t="s">
        <v>170</v>
      </c>
      <c r="I26" s="73" t="e">
        <f ca="1" t="shared" si="0"/>
        <v>#VALUE!</v>
      </c>
      <c r="J26" s="72">
        <v>46217</v>
      </c>
      <c r="K26" s="73">
        <f ca="1" t="shared" si="1"/>
        <v>62</v>
      </c>
      <c r="L26" s="72" t="s">
        <v>570</v>
      </c>
      <c r="M26" s="73" t="str">
        <f ca="1" t="shared" si="2"/>
        <v/>
      </c>
      <c r="N26" s="72" t="s">
        <v>570</v>
      </c>
      <c r="O26" s="73" t="str">
        <f ca="1" t="shared" si="3"/>
        <v/>
      </c>
      <c r="P26" s="71" t="s">
        <v>570</v>
      </c>
      <c r="Q26" s="72" t="s">
        <v>570</v>
      </c>
      <c r="R26" s="73" t="str">
        <f ca="1" t="shared" si="4"/>
        <v/>
      </c>
      <c r="S26" s="72" t="s">
        <v>570</v>
      </c>
      <c r="T26" s="73" t="str">
        <f ca="1" t="shared" si="5"/>
        <v/>
      </c>
      <c r="U26" s="71" t="e">
        <f ca="1" t="shared" si="6"/>
        <v>#VALUE!</v>
      </c>
      <c r="V26" s="71" t="e">
        <f ca="1" t="shared" si="7"/>
        <v>#VALUE!</v>
      </c>
      <c r="W26" s="71"/>
    </row>
    <row r="27" spans="1:23">
      <c r="A27" s="71">
        <v>23</v>
      </c>
      <c r="B27" s="71" t="s">
        <v>571</v>
      </c>
      <c r="C27" s="71" t="s">
        <v>273</v>
      </c>
      <c r="D27" s="71" t="s">
        <v>167</v>
      </c>
      <c r="E27" s="71" t="s">
        <v>182</v>
      </c>
      <c r="F27" s="71" t="s">
        <v>183</v>
      </c>
      <c r="G27" s="71" t="s">
        <v>170</v>
      </c>
      <c r="H27" s="72" t="s">
        <v>170</v>
      </c>
      <c r="I27" s="73" t="e">
        <f ca="1" t="shared" si="0"/>
        <v>#VALUE!</v>
      </c>
      <c r="J27" s="72">
        <v>46217</v>
      </c>
      <c r="K27" s="73">
        <f ca="1" t="shared" si="1"/>
        <v>62</v>
      </c>
      <c r="L27" s="72" t="s">
        <v>570</v>
      </c>
      <c r="M27" s="73" t="str">
        <f ca="1" t="shared" si="2"/>
        <v/>
      </c>
      <c r="N27" s="72" t="s">
        <v>570</v>
      </c>
      <c r="O27" s="73" t="str">
        <f ca="1" t="shared" si="3"/>
        <v/>
      </c>
      <c r="P27" s="71" t="s">
        <v>570</v>
      </c>
      <c r="Q27" s="72" t="s">
        <v>570</v>
      </c>
      <c r="R27" s="73" t="str">
        <f ca="1" t="shared" si="4"/>
        <v/>
      </c>
      <c r="S27" s="72" t="s">
        <v>570</v>
      </c>
      <c r="T27" s="73" t="str">
        <f ca="1" t="shared" si="5"/>
        <v/>
      </c>
      <c r="U27" s="71" t="e">
        <f ca="1" t="shared" si="6"/>
        <v>#VALUE!</v>
      </c>
      <c r="V27" s="71" t="e">
        <f ca="1" t="shared" si="7"/>
        <v>#VALUE!</v>
      </c>
      <c r="W27" s="71"/>
    </row>
    <row r="28" ht="29" spans="1:23">
      <c r="A28" s="71">
        <v>24</v>
      </c>
      <c r="B28" s="71" t="s">
        <v>571</v>
      </c>
      <c r="C28" s="71" t="s">
        <v>273</v>
      </c>
      <c r="D28" s="71" t="s">
        <v>185</v>
      </c>
      <c r="E28" s="71" t="s">
        <v>186</v>
      </c>
      <c r="F28" s="71" t="s">
        <v>187</v>
      </c>
      <c r="G28" s="71" t="s">
        <v>148</v>
      </c>
      <c r="H28" s="72">
        <v>46261</v>
      </c>
      <c r="I28" s="73">
        <f ca="1" t="shared" si="0"/>
        <v>106</v>
      </c>
      <c r="J28" s="72">
        <v>46228</v>
      </c>
      <c r="K28" s="73">
        <f ca="1" t="shared" si="1"/>
        <v>73</v>
      </c>
      <c r="L28" s="72" t="s">
        <v>570</v>
      </c>
      <c r="M28" s="73" t="str">
        <f ca="1" t="shared" si="2"/>
        <v/>
      </c>
      <c r="N28" s="72" t="s">
        <v>570</v>
      </c>
      <c r="O28" s="73" t="str">
        <f ca="1" t="shared" si="3"/>
        <v/>
      </c>
      <c r="P28" s="71" t="s">
        <v>570</v>
      </c>
      <c r="Q28" s="72" t="s">
        <v>570</v>
      </c>
      <c r="R28" s="73" t="str">
        <f ca="1" t="shared" si="4"/>
        <v/>
      </c>
      <c r="S28" s="72" t="s">
        <v>570</v>
      </c>
      <c r="T28" s="73" t="str">
        <f ca="1" t="shared" si="5"/>
        <v/>
      </c>
      <c r="U28" s="71" t="str">
        <f ca="1" t="shared" si="6"/>
        <v>VALID</v>
      </c>
      <c r="V28" s="71" t="str">
        <f ca="1" t="shared" si="7"/>
        <v>LOW</v>
      </c>
      <c r="W28" s="71"/>
    </row>
    <row r="29" ht="29" spans="1:23">
      <c r="A29" s="71">
        <v>25</v>
      </c>
      <c r="B29" s="71" t="s">
        <v>571</v>
      </c>
      <c r="C29" s="71" t="s">
        <v>273</v>
      </c>
      <c r="D29" s="71" t="s">
        <v>185</v>
      </c>
      <c r="E29" s="71" t="s">
        <v>190</v>
      </c>
      <c r="F29" s="71" t="s">
        <v>187</v>
      </c>
      <c r="G29" s="71" t="s">
        <v>148</v>
      </c>
      <c r="H29" s="72">
        <v>46261</v>
      </c>
      <c r="I29" s="73">
        <f ca="1" t="shared" si="0"/>
        <v>106</v>
      </c>
      <c r="J29" s="72">
        <v>46229</v>
      </c>
      <c r="K29" s="73">
        <f ca="1" t="shared" si="1"/>
        <v>74</v>
      </c>
      <c r="L29" s="72" t="s">
        <v>570</v>
      </c>
      <c r="M29" s="73" t="str">
        <f ca="1" t="shared" si="2"/>
        <v/>
      </c>
      <c r="N29" s="72" t="s">
        <v>570</v>
      </c>
      <c r="O29" s="73" t="str">
        <f ca="1" t="shared" si="3"/>
        <v/>
      </c>
      <c r="P29" s="71" t="s">
        <v>570</v>
      </c>
      <c r="Q29" s="72" t="s">
        <v>570</v>
      </c>
      <c r="R29" s="73" t="str">
        <f ca="1" t="shared" si="4"/>
        <v/>
      </c>
      <c r="S29" s="72" t="s">
        <v>570</v>
      </c>
      <c r="T29" s="73" t="str">
        <f ca="1" t="shared" si="5"/>
        <v/>
      </c>
      <c r="U29" s="71" t="str">
        <f ca="1" t="shared" si="6"/>
        <v>VALID</v>
      </c>
      <c r="V29" s="71" t="str">
        <f ca="1" t="shared" si="7"/>
        <v>LOW</v>
      </c>
      <c r="W29" s="71"/>
    </row>
    <row r="30" spans="1:23">
      <c r="A30" s="71">
        <v>26</v>
      </c>
      <c r="B30" s="71" t="s">
        <v>571</v>
      </c>
      <c r="C30" s="71" t="s">
        <v>42</v>
      </c>
      <c r="D30" s="71" t="s">
        <v>193</v>
      </c>
      <c r="E30" s="71" t="s">
        <v>577</v>
      </c>
      <c r="F30" s="71" t="s">
        <v>194</v>
      </c>
      <c r="G30" s="71" t="s">
        <v>148</v>
      </c>
      <c r="H30" s="72">
        <v>46330</v>
      </c>
      <c r="I30" s="73">
        <f ca="1" t="shared" si="0"/>
        <v>175</v>
      </c>
      <c r="J30" s="72">
        <v>46179</v>
      </c>
      <c r="K30" s="73">
        <f ca="1" t="shared" si="1"/>
        <v>24</v>
      </c>
      <c r="L30" s="72" t="s">
        <v>570</v>
      </c>
      <c r="M30" s="73" t="str">
        <f ca="1" t="shared" si="2"/>
        <v/>
      </c>
      <c r="N30" s="72" t="s">
        <v>570</v>
      </c>
      <c r="O30" s="73" t="str">
        <f ca="1" t="shared" si="3"/>
        <v/>
      </c>
      <c r="P30" s="71" t="s">
        <v>570</v>
      </c>
      <c r="Q30" s="72" t="s">
        <v>570</v>
      </c>
      <c r="R30" s="73" t="str">
        <f ca="1" t="shared" si="4"/>
        <v/>
      </c>
      <c r="S30" s="72" t="s">
        <v>570</v>
      </c>
      <c r="T30" s="73" t="str">
        <f ca="1" t="shared" si="5"/>
        <v/>
      </c>
      <c r="U30" s="71" t="str">
        <f ca="1" t="shared" si="6"/>
        <v>WATCH</v>
      </c>
      <c r="V30" s="71" t="str">
        <f ca="1" t="shared" si="7"/>
        <v>MEDIUM</v>
      </c>
      <c r="W30" s="71"/>
    </row>
    <row r="31" spans="1:23">
      <c r="A31" s="71">
        <v>27</v>
      </c>
      <c r="B31" s="71" t="s">
        <v>571</v>
      </c>
      <c r="C31" s="71" t="s">
        <v>42</v>
      </c>
      <c r="D31" s="71" t="s">
        <v>197</v>
      </c>
      <c r="E31" s="71" t="s">
        <v>198</v>
      </c>
      <c r="F31" s="71" t="s">
        <v>199</v>
      </c>
      <c r="G31" s="71" t="s">
        <v>148</v>
      </c>
      <c r="H31" s="72">
        <v>46229</v>
      </c>
      <c r="I31" s="73">
        <f ca="1" t="shared" si="0"/>
        <v>74</v>
      </c>
      <c r="J31" s="72">
        <v>46199</v>
      </c>
      <c r="K31" s="73">
        <f ca="1" t="shared" si="1"/>
        <v>44</v>
      </c>
      <c r="L31" s="72" t="s">
        <v>570</v>
      </c>
      <c r="M31" s="73" t="str">
        <f ca="1" t="shared" si="2"/>
        <v/>
      </c>
      <c r="N31" s="72" t="s">
        <v>570</v>
      </c>
      <c r="O31" s="73" t="str">
        <f ca="1" t="shared" si="3"/>
        <v/>
      </c>
      <c r="P31" s="71" t="s">
        <v>570</v>
      </c>
      <c r="Q31" s="72" t="s">
        <v>570</v>
      </c>
      <c r="R31" s="73" t="str">
        <f ca="1" t="shared" si="4"/>
        <v/>
      </c>
      <c r="S31" s="72" t="s">
        <v>570</v>
      </c>
      <c r="T31" s="73" t="str">
        <f ca="1" t="shared" si="5"/>
        <v/>
      </c>
      <c r="U31" s="71" t="str">
        <f ca="1" t="shared" si="6"/>
        <v>VALID</v>
      </c>
      <c r="V31" s="71" t="str">
        <f ca="1" t="shared" si="7"/>
        <v>LOW</v>
      </c>
      <c r="W31" s="71"/>
    </row>
    <row r="32" spans="1:23">
      <c r="A32" s="71">
        <v>28</v>
      </c>
      <c r="B32" s="71" t="s">
        <v>578</v>
      </c>
      <c r="C32" s="71" t="s">
        <v>110</v>
      </c>
      <c r="D32" s="71" t="s">
        <v>267</v>
      </c>
      <c r="E32" s="71" t="s">
        <v>268</v>
      </c>
      <c r="F32" s="71">
        <v>2024</v>
      </c>
      <c r="G32" s="71" t="s">
        <v>570</v>
      </c>
      <c r="H32" s="72" t="s">
        <v>570</v>
      </c>
      <c r="I32" s="73" t="str">
        <f ca="1" t="shared" si="0"/>
        <v/>
      </c>
      <c r="J32" s="72">
        <v>46155</v>
      </c>
      <c r="K32" s="73">
        <f ca="1" t="shared" si="1"/>
        <v>0</v>
      </c>
      <c r="L32" s="72">
        <v>46387</v>
      </c>
      <c r="M32" s="73">
        <f ca="1" t="shared" si="2"/>
        <v>232</v>
      </c>
      <c r="N32" s="72" t="s">
        <v>269</v>
      </c>
      <c r="O32" s="73" t="e">
        <f ca="1" t="shared" si="3"/>
        <v>#VALUE!</v>
      </c>
      <c r="P32" s="71" t="s">
        <v>270</v>
      </c>
      <c r="Q32" s="72">
        <v>46515</v>
      </c>
      <c r="R32" s="73">
        <f ca="1" t="shared" si="4"/>
        <v>360</v>
      </c>
      <c r="S32" s="72" t="s">
        <v>570</v>
      </c>
      <c r="T32" s="73" t="str">
        <f ca="1" t="shared" si="5"/>
        <v/>
      </c>
      <c r="U32" s="71" t="e">
        <f ca="1" t="shared" si="6"/>
        <v>#VALUE!</v>
      </c>
      <c r="V32" s="71" t="e">
        <f ca="1" t="shared" si="7"/>
        <v>#VALUE!</v>
      </c>
      <c r="W32" s="71"/>
    </row>
    <row r="33" spans="1:23">
      <c r="A33" s="71">
        <v>29</v>
      </c>
      <c r="B33" s="71" t="s">
        <v>578</v>
      </c>
      <c r="C33" s="71" t="s">
        <v>110</v>
      </c>
      <c r="D33" s="71" t="s">
        <v>282</v>
      </c>
      <c r="E33" s="71" t="s">
        <v>303</v>
      </c>
      <c r="F33" s="71">
        <v>2025</v>
      </c>
      <c r="G33" s="71" t="s">
        <v>570</v>
      </c>
      <c r="H33" s="72" t="s">
        <v>570</v>
      </c>
      <c r="I33" s="73" t="str">
        <f ca="1" t="shared" si="0"/>
        <v/>
      </c>
      <c r="J33" s="72">
        <v>46174</v>
      </c>
      <c r="K33" s="73">
        <f ca="1" t="shared" si="1"/>
        <v>19</v>
      </c>
      <c r="L33" s="72">
        <v>46175</v>
      </c>
      <c r="M33" s="73">
        <f ca="1" t="shared" si="2"/>
        <v>20</v>
      </c>
      <c r="N33" s="72" t="s">
        <v>289</v>
      </c>
      <c r="O33" s="73" t="e">
        <f ca="1" t="shared" si="3"/>
        <v>#VALUE!</v>
      </c>
      <c r="P33" s="71" t="s">
        <v>304</v>
      </c>
      <c r="Q33" s="72">
        <v>47428</v>
      </c>
      <c r="R33" s="73">
        <f ca="1" t="shared" si="4"/>
        <v>1273</v>
      </c>
      <c r="S33" s="72" t="s">
        <v>570</v>
      </c>
      <c r="T33" s="73" t="str">
        <f ca="1" t="shared" si="5"/>
        <v/>
      </c>
      <c r="U33" s="71" t="e">
        <f ca="1" t="shared" si="6"/>
        <v>#VALUE!</v>
      </c>
      <c r="V33" s="71" t="e">
        <f ca="1" t="shared" si="7"/>
        <v>#VALUE!</v>
      </c>
      <c r="W33" s="71"/>
    </row>
    <row r="34" ht="29" spans="1:23">
      <c r="A34" s="71">
        <v>30</v>
      </c>
      <c r="B34" s="71" t="s">
        <v>578</v>
      </c>
      <c r="C34" s="71" t="s">
        <v>273</v>
      </c>
      <c r="D34" s="71" t="s">
        <v>267</v>
      </c>
      <c r="E34" s="71" t="s">
        <v>274</v>
      </c>
      <c r="F34" s="71" t="s">
        <v>275</v>
      </c>
      <c r="G34" s="71" t="s">
        <v>570</v>
      </c>
      <c r="H34" s="72" t="s">
        <v>570</v>
      </c>
      <c r="I34" s="73" t="str">
        <f ca="1" t="shared" si="0"/>
        <v/>
      </c>
      <c r="J34" s="72">
        <v>46190</v>
      </c>
      <c r="K34" s="73">
        <f ca="1" t="shared" si="1"/>
        <v>35</v>
      </c>
      <c r="L34" s="72">
        <v>46458</v>
      </c>
      <c r="M34" s="73">
        <f ca="1" t="shared" si="2"/>
        <v>303</v>
      </c>
      <c r="N34" s="72">
        <v>46432</v>
      </c>
      <c r="O34" s="73">
        <f ca="1" t="shared" si="3"/>
        <v>277</v>
      </c>
      <c r="P34" s="71" t="s">
        <v>276</v>
      </c>
      <c r="Q34" s="72">
        <v>47178</v>
      </c>
      <c r="R34" s="73">
        <f ca="1" t="shared" si="4"/>
        <v>1023</v>
      </c>
      <c r="S34" s="72" t="s">
        <v>570</v>
      </c>
      <c r="T34" s="73" t="str">
        <f ca="1" t="shared" si="5"/>
        <v/>
      </c>
      <c r="U34" s="71" t="str">
        <f ca="1" t="shared" si="6"/>
        <v>VALID</v>
      </c>
      <c r="V34" s="71" t="str">
        <f ca="1" t="shared" si="7"/>
        <v>LOW</v>
      </c>
      <c r="W34" s="71"/>
    </row>
    <row r="35" spans="1:23">
      <c r="A35" s="71">
        <v>31</v>
      </c>
      <c r="B35" s="71" t="s">
        <v>578</v>
      </c>
      <c r="C35" s="71" t="s">
        <v>110</v>
      </c>
      <c r="D35" s="71" t="s">
        <v>282</v>
      </c>
      <c r="E35" s="71" t="s">
        <v>307</v>
      </c>
      <c r="F35" s="71" t="s">
        <v>308</v>
      </c>
      <c r="G35" s="71" t="s">
        <v>570</v>
      </c>
      <c r="H35" s="72" t="s">
        <v>570</v>
      </c>
      <c r="I35" s="73" t="str">
        <f ca="1" t="shared" si="0"/>
        <v/>
      </c>
      <c r="J35" s="72">
        <v>46174</v>
      </c>
      <c r="K35" s="73">
        <f ca="1" t="shared" si="1"/>
        <v>19</v>
      </c>
      <c r="L35" s="72">
        <v>46175</v>
      </c>
      <c r="M35" s="73">
        <f ca="1" t="shared" si="2"/>
        <v>20</v>
      </c>
      <c r="N35" s="72" t="s">
        <v>289</v>
      </c>
      <c r="O35" s="73" t="e">
        <f ca="1" t="shared" si="3"/>
        <v>#VALUE!</v>
      </c>
      <c r="P35" s="71" t="s">
        <v>309</v>
      </c>
      <c r="Q35" s="72">
        <v>47267</v>
      </c>
      <c r="R35" s="73">
        <f ca="1" t="shared" si="4"/>
        <v>1112</v>
      </c>
      <c r="S35" s="72" t="s">
        <v>570</v>
      </c>
      <c r="T35" s="73" t="str">
        <f ca="1" t="shared" si="5"/>
        <v/>
      </c>
      <c r="U35" s="71" t="e">
        <f ca="1" t="shared" si="6"/>
        <v>#VALUE!</v>
      </c>
      <c r="V35" s="71" t="e">
        <f ca="1" t="shared" si="7"/>
        <v>#VALUE!</v>
      </c>
      <c r="W35" s="71"/>
    </row>
    <row r="36" spans="1:23">
      <c r="A36" s="71">
        <v>32</v>
      </c>
      <c r="B36" s="71" t="s">
        <v>578</v>
      </c>
      <c r="C36" s="71" t="s">
        <v>273</v>
      </c>
      <c r="D36" s="71" t="s">
        <v>278</v>
      </c>
      <c r="E36" s="71" t="s">
        <v>279</v>
      </c>
      <c r="F36" s="71" t="s">
        <v>275</v>
      </c>
      <c r="G36" s="71" t="s">
        <v>570</v>
      </c>
      <c r="H36" s="72" t="s">
        <v>570</v>
      </c>
      <c r="I36" s="73" t="str">
        <f ca="1" t="shared" si="0"/>
        <v/>
      </c>
      <c r="J36" s="72">
        <v>46220</v>
      </c>
      <c r="K36" s="73">
        <f ca="1" t="shared" si="1"/>
        <v>65</v>
      </c>
      <c r="L36" s="72">
        <v>46353</v>
      </c>
      <c r="M36" s="73">
        <f ca="1" t="shared" si="2"/>
        <v>198</v>
      </c>
      <c r="N36" s="72">
        <v>46493</v>
      </c>
      <c r="O36" s="73">
        <f ca="1" t="shared" si="3"/>
        <v>338</v>
      </c>
      <c r="P36" s="71" t="s">
        <v>280</v>
      </c>
      <c r="Q36" s="72">
        <v>47303</v>
      </c>
      <c r="R36" s="73">
        <f ca="1" t="shared" si="4"/>
        <v>1148</v>
      </c>
      <c r="S36" s="72" t="s">
        <v>570</v>
      </c>
      <c r="T36" s="73" t="str">
        <f ca="1" t="shared" si="5"/>
        <v/>
      </c>
      <c r="U36" s="71" t="str">
        <f ca="1" t="shared" si="6"/>
        <v>VALID</v>
      </c>
      <c r="V36" s="71" t="str">
        <f ca="1" t="shared" si="7"/>
        <v>LOW</v>
      </c>
      <c r="W36" s="71"/>
    </row>
    <row r="37" ht="29" spans="1:23">
      <c r="A37" s="71">
        <v>33</v>
      </c>
      <c r="B37" s="71" t="s">
        <v>578</v>
      </c>
      <c r="C37" s="71" t="s">
        <v>273</v>
      </c>
      <c r="D37" s="71" t="s">
        <v>282</v>
      </c>
      <c r="E37" s="71" t="s">
        <v>283</v>
      </c>
      <c r="F37" s="71" t="s">
        <v>284</v>
      </c>
      <c r="G37" s="71" t="s">
        <v>570</v>
      </c>
      <c r="H37" s="72" t="s">
        <v>570</v>
      </c>
      <c r="I37" s="73" t="str">
        <f ca="1" t="shared" si="0"/>
        <v/>
      </c>
      <c r="J37" s="72">
        <v>46177</v>
      </c>
      <c r="K37" s="73">
        <f ca="1" t="shared" si="1"/>
        <v>22</v>
      </c>
      <c r="L37" s="72">
        <v>46357</v>
      </c>
      <c r="M37" s="73">
        <f ca="1" t="shared" si="2"/>
        <v>202</v>
      </c>
      <c r="N37" s="72">
        <v>46325</v>
      </c>
      <c r="O37" s="73">
        <f ca="1" t="shared" si="3"/>
        <v>170</v>
      </c>
      <c r="P37" s="71" t="s">
        <v>285</v>
      </c>
      <c r="Q37" s="72">
        <v>46590</v>
      </c>
      <c r="R37" s="73">
        <f ca="1" t="shared" si="4"/>
        <v>435</v>
      </c>
      <c r="S37" s="72" t="s">
        <v>570</v>
      </c>
      <c r="T37" s="73" t="str">
        <f ca="1" t="shared" si="5"/>
        <v/>
      </c>
      <c r="U37" s="71" t="str">
        <f ca="1" t="shared" si="6"/>
        <v>WATCH</v>
      </c>
      <c r="V37" s="71" t="str">
        <f ca="1" t="shared" si="7"/>
        <v>MEDIUM</v>
      </c>
      <c r="W37" s="71"/>
    </row>
    <row r="38" ht="29" spans="1:23">
      <c r="A38" s="71">
        <v>34</v>
      </c>
      <c r="B38" s="71" t="s">
        <v>578</v>
      </c>
      <c r="C38" s="71" t="s">
        <v>273</v>
      </c>
      <c r="D38" s="71" t="s">
        <v>282</v>
      </c>
      <c r="E38" s="71" t="s">
        <v>287</v>
      </c>
      <c r="F38" s="71" t="s">
        <v>288</v>
      </c>
      <c r="G38" s="71" t="s">
        <v>570</v>
      </c>
      <c r="H38" s="72" t="s">
        <v>570</v>
      </c>
      <c r="I38" s="73" t="str">
        <f ca="1" t="shared" si="0"/>
        <v/>
      </c>
      <c r="J38" s="72">
        <v>46148</v>
      </c>
      <c r="K38" s="73">
        <f ca="1" t="shared" si="1"/>
        <v>-7</v>
      </c>
      <c r="L38" s="72">
        <v>46148</v>
      </c>
      <c r="M38" s="73">
        <f ca="1" t="shared" si="2"/>
        <v>-7</v>
      </c>
      <c r="N38" s="72" t="s">
        <v>289</v>
      </c>
      <c r="O38" s="73" t="e">
        <f ca="1" t="shared" si="3"/>
        <v>#VALUE!</v>
      </c>
      <c r="P38" s="71" t="s">
        <v>290</v>
      </c>
      <c r="Q38" s="72">
        <v>47760</v>
      </c>
      <c r="R38" s="73">
        <f ca="1" t="shared" si="4"/>
        <v>1605</v>
      </c>
      <c r="S38" s="72" t="s">
        <v>570</v>
      </c>
      <c r="T38" s="73" t="str">
        <f ca="1" t="shared" si="5"/>
        <v/>
      </c>
      <c r="U38" s="71" t="e">
        <f ca="1" t="shared" si="6"/>
        <v>#VALUE!</v>
      </c>
      <c r="V38" s="71" t="e">
        <f ca="1" t="shared" si="7"/>
        <v>#VALUE!</v>
      </c>
      <c r="W38" s="71"/>
    </row>
    <row r="39" ht="43.5" spans="1:23">
      <c r="A39" s="71">
        <v>35</v>
      </c>
      <c r="B39" s="71" t="s">
        <v>578</v>
      </c>
      <c r="C39" s="71" t="s">
        <v>273</v>
      </c>
      <c r="D39" s="71" t="s">
        <v>282</v>
      </c>
      <c r="E39" s="71" t="s">
        <v>292</v>
      </c>
      <c r="F39" s="71" t="s">
        <v>288</v>
      </c>
      <c r="G39" s="71" t="s">
        <v>570</v>
      </c>
      <c r="H39" s="72" t="s">
        <v>570</v>
      </c>
      <c r="I39" s="73" t="str">
        <f ca="1" t="shared" si="0"/>
        <v/>
      </c>
      <c r="J39" s="72">
        <v>46148</v>
      </c>
      <c r="K39" s="73">
        <f ca="1" t="shared" si="1"/>
        <v>-7</v>
      </c>
      <c r="L39" s="72">
        <v>46148</v>
      </c>
      <c r="M39" s="73">
        <f ca="1" t="shared" si="2"/>
        <v>-7</v>
      </c>
      <c r="N39" s="72" t="s">
        <v>289</v>
      </c>
      <c r="O39" s="73" t="e">
        <f ca="1" t="shared" si="3"/>
        <v>#VALUE!</v>
      </c>
      <c r="P39" s="71" t="s">
        <v>293</v>
      </c>
      <c r="Q39" s="72">
        <v>47030</v>
      </c>
      <c r="R39" s="73">
        <f ca="1" t="shared" si="4"/>
        <v>875</v>
      </c>
      <c r="S39" s="72" t="s">
        <v>570</v>
      </c>
      <c r="T39" s="73" t="str">
        <f ca="1" t="shared" si="5"/>
        <v/>
      </c>
      <c r="U39" s="71" t="e">
        <f ca="1" t="shared" si="6"/>
        <v>#VALUE!</v>
      </c>
      <c r="V39" s="71" t="e">
        <f ca="1" t="shared" si="7"/>
        <v>#VALUE!</v>
      </c>
      <c r="W39" s="71"/>
    </row>
    <row r="40" ht="29" spans="1:23">
      <c r="A40" s="71">
        <v>36</v>
      </c>
      <c r="B40" s="71" t="s">
        <v>578</v>
      </c>
      <c r="C40" s="71" t="s">
        <v>110</v>
      </c>
      <c r="D40" s="71" t="s">
        <v>311</v>
      </c>
      <c r="E40" s="71" t="s">
        <v>312</v>
      </c>
      <c r="F40" s="71" t="s">
        <v>284</v>
      </c>
      <c r="G40" s="71" t="s">
        <v>570</v>
      </c>
      <c r="H40" s="72" t="s">
        <v>570</v>
      </c>
      <c r="I40" s="73" t="str">
        <f ca="1" t="shared" si="0"/>
        <v/>
      </c>
      <c r="J40" s="72">
        <v>46184</v>
      </c>
      <c r="K40" s="73">
        <f ca="1" t="shared" si="1"/>
        <v>29</v>
      </c>
      <c r="L40" s="72">
        <v>46246</v>
      </c>
      <c r="M40" s="73">
        <f ca="1" t="shared" si="2"/>
        <v>91</v>
      </c>
      <c r="N40" s="72" t="s">
        <v>269</v>
      </c>
      <c r="O40" s="73" t="e">
        <f ca="1" t="shared" si="3"/>
        <v>#VALUE!</v>
      </c>
      <c r="P40" s="71" t="s">
        <v>313</v>
      </c>
      <c r="Q40" s="72">
        <v>47080</v>
      </c>
      <c r="R40" s="73">
        <f ca="1" t="shared" si="4"/>
        <v>925</v>
      </c>
      <c r="S40" s="72" t="s">
        <v>570</v>
      </c>
      <c r="T40" s="73" t="str">
        <f ca="1" t="shared" si="5"/>
        <v/>
      </c>
      <c r="U40" s="71" t="e">
        <f ca="1" t="shared" si="6"/>
        <v>#VALUE!</v>
      </c>
      <c r="V40" s="71" t="e">
        <f ca="1" t="shared" si="7"/>
        <v>#VALUE!</v>
      </c>
      <c r="W40" s="71"/>
    </row>
    <row r="41" spans="1:23">
      <c r="A41" s="71">
        <v>37</v>
      </c>
      <c r="B41" s="71" t="s">
        <v>578</v>
      </c>
      <c r="C41" s="71" t="s">
        <v>110</v>
      </c>
      <c r="D41" s="71" t="s">
        <v>282</v>
      </c>
      <c r="E41" s="71" t="s">
        <v>315</v>
      </c>
      <c r="F41" s="71" t="s">
        <v>298</v>
      </c>
      <c r="G41" s="71" t="s">
        <v>570</v>
      </c>
      <c r="H41" s="72" t="s">
        <v>570</v>
      </c>
      <c r="I41" s="73" t="str">
        <f ca="1" t="shared" si="0"/>
        <v/>
      </c>
      <c r="J41" s="72">
        <v>46177</v>
      </c>
      <c r="K41" s="73">
        <f ca="1" t="shared" si="1"/>
        <v>22</v>
      </c>
      <c r="L41" s="72">
        <v>46348</v>
      </c>
      <c r="M41" s="73">
        <f ca="1" t="shared" si="2"/>
        <v>193</v>
      </c>
      <c r="N41" s="72" t="s">
        <v>299</v>
      </c>
      <c r="O41" s="73" t="e">
        <f ca="1" t="shared" si="3"/>
        <v>#VALUE!</v>
      </c>
      <c r="P41" s="71" t="s">
        <v>316</v>
      </c>
      <c r="Q41" s="72">
        <v>47444</v>
      </c>
      <c r="R41" s="73">
        <f ca="1" t="shared" si="4"/>
        <v>1289</v>
      </c>
      <c r="S41" s="72" t="s">
        <v>570</v>
      </c>
      <c r="T41" s="73" t="str">
        <f ca="1" t="shared" si="5"/>
        <v/>
      </c>
      <c r="U41" s="71" t="e">
        <f ca="1" t="shared" si="6"/>
        <v>#VALUE!</v>
      </c>
      <c r="V41" s="71" t="e">
        <f ca="1" t="shared" si="7"/>
        <v>#VALUE!</v>
      </c>
      <c r="W41" s="71"/>
    </row>
    <row r="42" spans="1:23">
      <c r="A42" s="71">
        <v>38</v>
      </c>
      <c r="B42" s="71" t="s">
        <v>578</v>
      </c>
      <c r="C42" s="71" t="s">
        <v>110</v>
      </c>
      <c r="D42" s="71" t="s">
        <v>282</v>
      </c>
      <c r="E42" s="71" t="s">
        <v>317</v>
      </c>
      <c r="F42" s="71" t="s">
        <v>298</v>
      </c>
      <c r="G42" s="71" t="s">
        <v>570</v>
      </c>
      <c r="H42" s="72" t="s">
        <v>570</v>
      </c>
      <c r="I42" s="73" t="str">
        <f ca="1" t="shared" si="0"/>
        <v/>
      </c>
      <c r="J42" s="72">
        <v>46177</v>
      </c>
      <c r="K42" s="73">
        <f ca="1" t="shared" si="1"/>
        <v>22</v>
      </c>
      <c r="L42" s="72">
        <v>46348</v>
      </c>
      <c r="M42" s="73">
        <f ca="1" t="shared" si="2"/>
        <v>193</v>
      </c>
      <c r="N42" s="72" t="s">
        <v>299</v>
      </c>
      <c r="O42" s="73" t="e">
        <f ca="1" t="shared" si="3"/>
        <v>#VALUE!</v>
      </c>
      <c r="P42" s="71" t="s">
        <v>318</v>
      </c>
      <c r="Q42" s="72">
        <v>47199</v>
      </c>
      <c r="R42" s="73">
        <f ca="1" t="shared" si="4"/>
        <v>1044</v>
      </c>
      <c r="S42" s="72" t="s">
        <v>570</v>
      </c>
      <c r="T42" s="73" t="str">
        <f ca="1" t="shared" si="5"/>
        <v/>
      </c>
      <c r="U42" s="71" t="e">
        <f ca="1" t="shared" si="6"/>
        <v>#VALUE!</v>
      </c>
      <c r="V42" s="71" t="e">
        <f ca="1" t="shared" si="7"/>
        <v>#VALUE!</v>
      </c>
      <c r="W42" s="71"/>
    </row>
    <row r="43" spans="1:23">
      <c r="A43" s="71">
        <v>39</v>
      </c>
      <c r="B43" s="71" t="s">
        <v>578</v>
      </c>
      <c r="C43" s="71" t="s">
        <v>110</v>
      </c>
      <c r="D43" s="71" t="s">
        <v>282</v>
      </c>
      <c r="E43" s="71" t="s">
        <v>320</v>
      </c>
      <c r="F43" s="71" t="s">
        <v>298</v>
      </c>
      <c r="G43" s="71" t="s">
        <v>570</v>
      </c>
      <c r="H43" s="72" t="s">
        <v>570</v>
      </c>
      <c r="I43" s="73" t="str">
        <f ca="1" t="shared" si="0"/>
        <v/>
      </c>
      <c r="J43" s="72">
        <v>46177</v>
      </c>
      <c r="K43" s="73">
        <f ca="1" t="shared" si="1"/>
        <v>22</v>
      </c>
      <c r="L43" s="72">
        <v>46348</v>
      </c>
      <c r="M43" s="73">
        <f ca="1" t="shared" si="2"/>
        <v>193</v>
      </c>
      <c r="N43" s="72" t="s">
        <v>299</v>
      </c>
      <c r="O43" s="73" t="e">
        <f ca="1" t="shared" si="3"/>
        <v>#VALUE!</v>
      </c>
      <c r="P43" s="71" t="s">
        <v>321</v>
      </c>
      <c r="Q43" s="72">
        <v>47199</v>
      </c>
      <c r="R43" s="73">
        <f ca="1" t="shared" si="4"/>
        <v>1044</v>
      </c>
      <c r="S43" s="72" t="s">
        <v>570</v>
      </c>
      <c r="T43" s="73" t="str">
        <f ca="1" t="shared" si="5"/>
        <v/>
      </c>
      <c r="U43" s="71" t="e">
        <f ca="1" t="shared" si="6"/>
        <v>#VALUE!</v>
      </c>
      <c r="V43" s="71" t="e">
        <f ca="1" t="shared" si="7"/>
        <v>#VALUE!</v>
      </c>
      <c r="W43" s="71"/>
    </row>
  </sheetData>
  <autoFilter xmlns:etc="http://www.wps.cn/officeDocument/2017/etCustomData" ref="A4:W43" etc:filterBottomFollowUsedRange="0">
    <extLst/>
  </autoFilter>
  <mergeCells count="2">
    <mergeCell ref="AK6:AL6"/>
    <mergeCell ref="A1:W2"/>
  </mergeCells>
  <conditionalFormatting sqref="E6">
    <cfRule type="duplicateValues" dxfId="1" priority="1"/>
    <cfRule type="duplicateValues" dxfId="1" priority="25"/>
    <cfRule type="duplicateValues" dxfId="1" priority="36"/>
    <cfRule type="duplicateValues" dxfId="1" priority="37"/>
    <cfRule type="duplicateValues" dxfId="1" priority="38"/>
    <cfRule type="duplicateValues" dxfId="1" priority="39"/>
    <cfRule type="duplicateValues" dxfId="1" priority="40"/>
    <cfRule type="duplicateValues" dxfId="1" priority="41"/>
    <cfRule type="duplicateValues" dxfId="1" priority="42"/>
    <cfRule type="duplicateValues" dxfId="1" priority="43"/>
  </conditionalFormatting>
  <conditionalFormatting sqref="K6">
    <cfRule type="cellIs" dxfId="0" priority="13" operator="lessThan">
      <formula>3</formula>
    </cfRule>
    <cfRule type="cellIs" dxfId="0" priority="14" operator="lessThan">
      <formula>0</formula>
    </cfRule>
    <cfRule type="cellIs" dxfId="4" priority="15" operator="greaterThan">
      <formula>3</formula>
    </cfRule>
    <cfRule type="cellIs" dxfId="0" priority="16" operator="lessThan">
      <formula>5</formula>
    </cfRule>
    <cfRule type="cellIs" dxfId="0" priority="17" operator="lessThan">
      <formula>4</formula>
    </cfRule>
  </conditionalFormatting>
  <conditionalFormatting sqref="M6">
    <cfRule type="duplicateValues" dxfId="1" priority="24"/>
  </conditionalFormatting>
  <conditionalFormatting sqref="M6:N6">
    <cfRule type="duplicateValues" dxfId="1" priority="44"/>
  </conditionalFormatting>
  <conditionalFormatting sqref="Q6">
    <cfRule type="containsBlanks" dxfId="5" priority="5">
      <formula>LEN(TRIM(Q6))=0</formula>
    </cfRule>
    <cfRule type="cellIs" dxfId="0" priority="6" operator="lessThan">
      <formula>4</formula>
    </cfRule>
    <cfRule type="cellIs" dxfId="4" priority="7" operator="greaterThan">
      <formula>4</formula>
    </cfRule>
  </conditionalFormatting>
  <conditionalFormatting sqref="S6">
    <cfRule type="containsBlanks" dxfId="2" priority="27">
      <formula>LEN(TRIM(S6))=0</formula>
    </cfRule>
    <cfRule type="containsText" dxfId="3" priority="31" operator="between" text="-">
      <formula>NOT(ISERROR(SEARCH("-",S6)))</formula>
    </cfRule>
    <cfRule type="duplicateValues" dxfId="1" priority="45"/>
  </conditionalFormatting>
  <conditionalFormatting sqref="U6">
    <cfRule type="cellIs" dxfId="0" priority="26" operator="lessThan">
      <formula>3</formula>
    </cfRule>
    <cfRule type="cellIs" dxfId="4" priority="28" operator="greaterThan">
      <formula>3</formula>
    </cfRule>
    <cfRule type="containsBlanks" dxfId="2" priority="29">
      <formula>LEN(TRIM(U6))=0</formula>
    </cfRule>
    <cfRule type="cellIs" dxfId="0" priority="30" operator="lessThan">
      <formula>5</formula>
    </cfRule>
  </conditionalFormatting>
  <conditionalFormatting sqref="Z6">
    <cfRule type="containsBlanks" priority="8">
      <formula>LEN(TRIM(Z6))=0</formula>
    </cfRule>
    <cfRule type="cellIs" dxfId="0" priority="9" operator="lessThan">
      <formula>5</formula>
    </cfRule>
    <cfRule type="cellIs" dxfId="0" priority="10" operator="lessThan">
      <formula>3</formula>
    </cfRule>
    <cfRule type="cellIs" dxfId="4" priority="11" operator="greaterThan">
      <formula>3</formula>
    </cfRule>
    <cfRule type="cellIs" dxfId="0" priority="12" operator="lessThan">
      <formula>0</formula>
    </cfRule>
  </conditionalFormatting>
  <conditionalFormatting sqref="AB6">
    <cfRule type="cellIs" dxfId="0" priority="20" operator="lessThan">
      <formula>3</formula>
    </cfRule>
    <cfRule type="cellIs" dxfId="6" priority="21" operator="greaterThan">
      <formula>2</formula>
    </cfRule>
    <cfRule type="cellIs" dxfId="0" priority="22" operator="lessThan">
      <formula>5</formula>
    </cfRule>
    <cfRule type="containsBlanks" dxfId="5" priority="23">
      <formula>LEN(TRIM(AB6))=0</formula>
    </cfRule>
    <cfRule type="cellIs" dxfId="0" priority="32" operator="lessThan">
      <formula>0</formula>
    </cfRule>
    <cfRule type="cellIs" dxfId="0" priority="33" operator="lessThan">
      <formula>5</formula>
    </cfRule>
  </conditionalFormatting>
  <conditionalFormatting sqref="AC6">
    <cfRule type="containsText" dxfId="7" priority="2" operator="between" text="NO">
      <formula>NOT(ISERROR(SEARCH("NO",AC6)))</formula>
    </cfRule>
    <cfRule type="containsText" dxfId="8" priority="3" operator="between" text="yes">
      <formula>NOT(ISERROR(SEARCH("yes",AC6)))</formula>
    </cfRule>
    <cfRule type="containsText" dxfId="9" priority="4" operator="between" text="SENT">
      <formula>NOT(ISERROR(SEARCH("SENT",AC6)))</formula>
    </cfRule>
  </conditionalFormatting>
  <conditionalFormatting sqref="AD6">
    <cfRule type="duplicateValues" dxfId="1" priority="46"/>
  </conditionalFormatting>
  <conditionalFormatting sqref="AH6">
    <cfRule type="cellIs" dxfId="10" priority="18" operator="greaterThan">
      <formula>3</formula>
    </cfRule>
    <cfRule type="cellIs" dxfId="0" priority="19" operator="lessThan">
      <formula>3</formula>
    </cfRule>
    <cfRule type="containsBlanks" dxfId="2" priority="34">
      <formula>LEN(TRIM(AH6))=0</formula>
    </cfRule>
    <cfRule type="cellIs" dxfId="0" priority="35" operator="lessThan">
      <formula>3</formula>
    </cfRule>
  </conditionalFormatting>
  <conditionalFormatting sqref="I5 I7:I43">
    <cfRule type="cellIs" dxfId="14" priority="47" operator="lessThan">
      <formula>0</formula>
    </cfRule>
    <cfRule type="cellIs" dxfId="15" priority="48" operator="between">
      <formula>0</formula>
      <formula>7</formula>
    </cfRule>
    <cfRule type="cellIs" dxfId="28" priority="49" operator="greaterThan">
      <formula>7</formula>
    </cfRule>
  </conditionalFormatting>
  <conditionalFormatting sqref="K5 K7:K43">
    <cfRule type="cellIs" dxfId="14" priority="50" operator="lessThan">
      <formula>0</formula>
    </cfRule>
    <cfRule type="cellIs" dxfId="15" priority="51" operator="between">
      <formula>0</formula>
      <formula>7</formula>
    </cfRule>
    <cfRule type="cellIs" dxfId="28" priority="52" operator="greaterThan">
      <formula>7</formula>
    </cfRule>
  </conditionalFormatting>
  <conditionalFormatting sqref="M5 M7:M43">
    <cfRule type="cellIs" dxfId="14" priority="53" operator="lessThan">
      <formula>0</formula>
    </cfRule>
    <cfRule type="cellIs" dxfId="15" priority="54" operator="between">
      <formula>0</formula>
      <formula>7</formula>
    </cfRule>
    <cfRule type="cellIs" dxfId="28" priority="55" operator="greaterThan">
      <formula>7</formula>
    </cfRule>
  </conditionalFormatting>
  <conditionalFormatting sqref="O5 O7:O43">
    <cfRule type="cellIs" dxfId="14" priority="56" operator="lessThan">
      <formula>0</formula>
    </cfRule>
    <cfRule type="cellIs" dxfId="15" priority="57" operator="between">
      <formula>0</formula>
      <formula>7</formula>
    </cfRule>
    <cfRule type="cellIs" dxfId="28" priority="58" operator="greaterThan">
      <formula>7</formula>
    </cfRule>
  </conditionalFormatting>
  <conditionalFormatting sqref="R5 R7:R43">
    <cfRule type="cellIs" dxfId="14" priority="59" operator="lessThan">
      <formula>0</formula>
    </cfRule>
    <cfRule type="cellIs" dxfId="15" priority="60" operator="between">
      <formula>0</formula>
      <formula>7</formula>
    </cfRule>
    <cfRule type="cellIs" dxfId="28" priority="61" operator="greaterThan">
      <formula>7</formula>
    </cfRule>
  </conditionalFormatting>
  <conditionalFormatting sqref="T5 T7:T43">
    <cfRule type="cellIs" dxfId="14" priority="62" operator="lessThan">
      <formula>0</formula>
    </cfRule>
    <cfRule type="cellIs" dxfId="15" priority="63" operator="between">
      <formula>0</formula>
      <formula>7</formula>
    </cfRule>
    <cfRule type="cellIs" dxfId="28" priority="64" operator="greaterThan">
      <formula>7</formula>
    </cfRule>
  </conditionalFormatting>
  <conditionalFormatting sqref="U5 U7:U43">
    <cfRule type="expression" dxfId="25" priority="65">
      <formula>$U5="EXPIRED"</formula>
    </cfRule>
    <cfRule type="expression" dxfId="27" priority="66">
      <formula>$U5="URGENT"</formula>
    </cfRule>
    <cfRule type="expression" dxfId="26" priority="67">
      <formula>$U5="VALID"</formula>
    </cfRule>
  </conditionalFormatting>
  <pageMargins left="0.75" right="0.75" top="1" bottom="1" header="0.5" footer="0.5"/>
  <headerFooter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>
    <tabColor rgb="FF54FA83"/>
  </sheetPr>
  <dimension ref="A1:O4"/>
  <sheetViews>
    <sheetView showGridLines="0" zoomScale="89" zoomScaleNormal="89" workbookViewId="0">
      <selection activeCell="A5" sqref="$A5:$XFD5"/>
    </sheetView>
  </sheetViews>
  <sheetFormatPr defaultColWidth="9" defaultRowHeight="14.5" outlineLevelRow="3"/>
  <cols>
    <col min="1" max="1" width="4.45454545454545" customWidth="1"/>
    <col min="2" max="2" width="10.1818181818182" customWidth="1"/>
    <col min="3" max="3" width="12.2727272727273" customWidth="1"/>
    <col min="4" max="4" width="22.1818181818182" customWidth="1"/>
    <col min="5" max="5" width="57.8181818181818" customWidth="1"/>
    <col min="6" max="6" width="35.5454545454545" customWidth="1"/>
    <col min="7" max="7" width="17.8181818181818" customWidth="1"/>
    <col min="8" max="8" width="22.4545454545455" customWidth="1"/>
    <col min="9" max="10" width="18.5454545454545" customWidth="1"/>
    <col min="11" max="11" width="19.5454545454545" hidden="1" customWidth="1"/>
    <col min="12" max="12" width="20.5454545454545" hidden="1" customWidth="1"/>
    <col min="13" max="13" width="14.8181818181818" hidden="1" customWidth="1"/>
    <col min="14" max="14" width="22.2727272727273" customWidth="1"/>
    <col min="15" max="15" width="24.8181818181818" customWidth="1"/>
  </cols>
  <sheetData>
    <row r="1" ht="15.25"/>
    <row r="2" ht="15" customHeight="1" spans="1:15">
      <c r="A2" s="56" t="s">
        <v>579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ht="24" customHeight="1" spans="1:15">
      <c r="A3" s="57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</row>
    <row r="4" ht="58" customHeight="1" spans="1:15">
      <c r="A4" s="59" t="s">
        <v>1</v>
      </c>
      <c r="B4" s="59" t="s">
        <v>2</v>
      </c>
      <c r="C4" s="60" t="s">
        <v>580</v>
      </c>
      <c r="D4" s="61" t="s">
        <v>581</v>
      </c>
      <c r="E4" s="62" t="s">
        <v>582</v>
      </c>
      <c r="F4" s="63" t="s">
        <v>583</v>
      </c>
      <c r="G4" s="64" t="s">
        <v>23</v>
      </c>
      <c r="H4" s="64" t="s">
        <v>24</v>
      </c>
      <c r="I4" s="65" t="s">
        <v>331</v>
      </c>
      <c r="J4" s="64" t="s">
        <v>584</v>
      </c>
      <c r="K4" s="66" t="s">
        <v>585</v>
      </c>
      <c r="L4" s="66" t="s">
        <v>586</v>
      </c>
      <c r="M4" s="66" t="s">
        <v>27</v>
      </c>
      <c r="N4" s="63" t="s">
        <v>34</v>
      </c>
      <c r="O4" s="67" t="s">
        <v>587</v>
      </c>
    </row>
  </sheetData>
  <autoFilter xmlns:etc="http://www.wps.cn/officeDocument/2017/etCustomData" ref="A4:O4" etc:filterBottomFollowUsedRange="0">
    <extLst/>
  </autoFilter>
  <mergeCells count="1">
    <mergeCell ref="A2:O3"/>
  </mergeCells>
  <conditionalFormatting sqref="E$1:E$1048576">
    <cfRule type="duplicateValues" dxfId="1" priority="4445"/>
  </conditionalFormatting>
  <conditionalFormatting sqref="G$1:G$1048576">
    <cfRule type="duplicateValues" dxfId="1" priority="4444"/>
    <cfRule type="duplicateValues" dxfId="1" priority="4520"/>
    <cfRule type="duplicateValues" dxfId="1" priority="4521"/>
    <cfRule type="duplicateValues" dxfId="1" priority="4546"/>
    <cfRule type="duplicateValues" dxfId="1" priority="4547"/>
    <cfRule type="duplicateValues" dxfId="1" priority="4548"/>
  </conditionalFormatting>
  <conditionalFormatting sqref="J$1:J$1048576">
    <cfRule type="containsBlanks" dxfId="2" priority="4556">
      <formula>LEN(TRIM(J1))=0</formula>
    </cfRule>
    <cfRule type="cellIs" dxfId="0" priority="4557" operator="lessThan">
      <formula>3</formula>
    </cfRule>
    <cfRule type="cellIs" dxfId="4" priority="4558" operator="greaterThan">
      <formula>3</formula>
    </cfRule>
    <cfRule type="cellIs" dxfId="0" priority="4559" operator="lessThan">
      <formula>0</formula>
    </cfRule>
  </conditionalFormatting>
  <conditionalFormatting sqref="N$1:N$1048576">
    <cfRule type="duplicateValues" dxfId="1" priority="4462"/>
    <cfRule type="duplicateValues" dxfId="1" priority="47547"/>
  </conditionalFormatting>
  <conditionalFormatting sqref="I1:I3 I5:I1048576">
    <cfRule type="cellIs" dxfId="29" priority="4554" operator="equal">
      <formula>"NO"</formula>
    </cfRule>
    <cfRule type="containsText" dxfId="30" priority="4555" operator="between" text="YES">
      <formula>NOT(ISERROR(SEARCH("YES",I1)))</formula>
    </cfRule>
  </conditionalFormatting>
  <pageMargins left="0" right="0" top="0.75" bottom="0.75" header="0.3" footer="0.3"/>
  <pageSetup paperSize="8" orientation="landscape"/>
  <headerFooter differentOddEven="1">
    <oddHeader>&amp;L&amp;"Arial"&amp;1 &amp;K000000#</oddHeader>
    <oddFooter>&amp;L&amp;"Arial"&amp;10 &amp;K000000#Saudi Aramco: Company General Use&amp;CSaudi Aramco: Company General Use</oddFooter>
    <evenHeader>&amp;L&amp;"Arial"&amp;1 &amp;K000000#</evenHeader>
    <evenFooter>&amp;L&amp;"Arial"&amp;10 &amp;K000000#Saudi Aramco: Company General Use&amp;CSaudi Aramco: Company General Use</even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>
    <tabColor theme="5" tint="0.599993896298105"/>
  </sheetPr>
  <dimension ref="A1:G1"/>
  <sheetViews>
    <sheetView workbookViewId="0">
      <selection activeCell="G35" sqref="G35"/>
    </sheetView>
  </sheetViews>
  <sheetFormatPr defaultColWidth="9" defaultRowHeight="14.5" outlineLevelCol="6"/>
  <cols>
    <col min="2" max="2" width="42.2727272727273" customWidth="1"/>
    <col min="3" max="3" width="10.8181818181818" customWidth="1"/>
    <col min="4" max="4" width="25" customWidth="1"/>
    <col min="5" max="5" width="15.1818181818182" customWidth="1"/>
    <col min="6" max="6" width="14.5454545454545" customWidth="1"/>
  </cols>
  <sheetData>
    <row r="1" spans="1:7">
      <c r="A1" s="52" t="s">
        <v>588</v>
      </c>
      <c r="B1" s="53" t="s">
        <v>589</v>
      </c>
      <c r="C1" s="53" t="s">
        <v>590</v>
      </c>
      <c r="D1" s="53" t="s">
        <v>591</v>
      </c>
      <c r="E1" s="53" t="s">
        <v>592</v>
      </c>
      <c r="F1" s="54" t="s">
        <v>593</v>
      </c>
      <c r="G1" s="55" t="s">
        <v>594</v>
      </c>
    </row>
  </sheetData>
  <pageMargins left="0.7" right="0.7" top="0.75" bottom="0.75" header="0.3" footer="0.3"/>
  <pageSetup paperSize="1" orientation="portrait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"/>
  <dimension ref="A1:I232"/>
  <sheetViews>
    <sheetView workbookViewId="0">
      <selection activeCell="A4" sqref="A4"/>
    </sheetView>
  </sheetViews>
  <sheetFormatPr defaultColWidth="8.72727272727273" defaultRowHeight="14.5"/>
  <cols>
    <col min="1" max="1" width="10.6363636363636" style="35" customWidth="1"/>
    <col min="2" max="2" width="11.2727272727273" style="35" customWidth="1"/>
    <col min="3" max="3" width="11.5454545454545" style="35" customWidth="1"/>
    <col min="4" max="4" width="20" style="35" customWidth="1"/>
    <col min="5" max="5" width="16.8181818181818" style="35" customWidth="1"/>
    <col min="6" max="6" width="14.3636363636364" style="36" customWidth="1"/>
    <col min="7" max="7" width="11.2727272727273" style="35" customWidth="1"/>
    <col min="8" max="8" width="10.3636363636364" style="35" customWidth="1"/>
    <col min="9" max="9" width="11.4545454545455" style="35" customWidth="1"/>
    <col min="10" max="10" width="8.72727272727273" style="37" customWidth="1"/>
    <col min="11" max="16384" width="8.72727272727273" style="37"/>
  </cols>
  <sheetData>
    <row r="1" spans="1:9">
      <c r="A1" s="38" t="s">
        <v>595</v>
      </c>
      <c r="B1" s="39"/>
      <c r="C1" s="39"/>
      <c r="D1" s="39"/>
      <c r="E1" s="39"/>
      <c r="F1" s="39"/>
      <c r="G1" s="39"/>
      <c r="H1" s="39"/>
      <c r="I1" s="40"/>
    </row>
    <row r="2" spans="1:9">
      <c r="A2" s="41"/>
      <c r="B2" s="42"/>
      <c r="C2" s="42"/>
      <c r="D2" s="42"/>
      <c r="E2" s="42"/>
      <c r="F2" s="42"/>
      <c r="G2" s="42"/>
      <c r="H2" s="42"/>
      <c r="I2" s="43"/>
    </row>
    <row r="3" ht="24" customHeight="1" spans="1:9">
      <c r="A3" s="44" t="s">
        <v>381</v>
      </c>
      <c r="B3" s="44" t="s">
        <v>596</v>
      </c>
      <c r="C3" s="44" t="s">
        <v>597</v>
      </c>
      <c r="D3" s="44" t="s">
        <v>598</v>
      </c>
      <c r="E3" s="44" t="s">
        <v>477</v>
      </c>
      <c r="F3" s="45" t="s">
        <v>599</v>
      </c>
      <c r="G3" s="44" t="s">
        <v>600</v>
      </c>
      <c r="H3" s="44" t="s">
        <v>601</v>
      </c>
      <c r="I3" s="44" t="s">
        <v>474</v>
      </c>
    </row>
    <row r="4" ht="20" customHeight="1" spans="1:9">
      <c r="A4" s="46"/>
      <c r="I4" s="47"/>
    </row>
    <row r="5" ht="20" customHeight="1" spans="1:9">
      <c r="A5" s="46"/>
      <c r="I5" s="47"/>
    </row>
    <row r="6" ht="20" customHeight="1" spans="1:9">
      <c r="A6" s="46"/>
      <c r="I6" s="47"/>
    </row>
    <row r="7" ht="20" customHeight="1" spans="1:9">
      <c r="A7" s="46"/>
      <c r="I7" s="47"/>
    </row>
    <row r="8" ht="20" customHeight="1" spans="1:9">
      <c r="A8" s="46"/>
      <c r="I8" s="47"/>
    </row>
    <row r="9" ht="20" customHeight="1" spans="1:9">
      <c r="A9" s="46"/>
      <c r="I9" s="47"/>
    </row>
    <row r="10" ht="20" customHeight="1" spans="1:9">
      <c r="A10" s="46"/>
      <c r="I10" s="47"/>
    </row>
    <row r="11" ht="20" customHeight="1" spans="1:9">
      <c r="A11" s="46"/>
      <c r="I11" s="47"/>
    </row>
    <row r="12" ht="20" customHeight="1" spans="1:9">
      <c r="A12" s="46"/>
      <c r="I12" s="47"/>
    </row>
    <row r="13" ht="20" customHeight="1" spans="1:9">
      <c r="A13" s="46"/>
      <c r="I13" s="47"/>
    </row>
    <row r="14" ht="20" customHeight="1" spans="1:9">
      <c r="A14" s="46"/>
      <c r="I14" s="47"/>
    </row>
    <row r="15" ht="20" customHeight="1" spans="1:9">
      <c r="A15" s="46"/>
      <c r="I15" s="47"/>
    </row>
    <row r="16" ht="20" customHeight="1" spans="1:9">
      <c r="A16" s="46"/>
      <c r="I16" s="47"/>
    </row>
    <row r="17" ht="20" customHeight="1" spans="1:9">
      <c r="A17" s="46"/>
      <c r="I17" s="47"/>
    </row>
    <row r="18" ht="20" customHeight="1" spans="1:9">
      <c r="A18" s="46"/>
      <c r="I18" s="47"/>
    </row>
    <row r="19" ht="20" customHeight="1" spans="1:9">
      <c r="A19" s="46"/>
      <c r="I19" s="47"/>
    </row>
    <row r="20" ht="20" customHeight="1" spans="1:9">
      <c r="A20" s="46"/>
      <c r="I20" s="47"/>
    </row>
    <row r="21" ht="20" customHeight="1" spans="1:9">
      <c r="A21" s="46"/>
      <c r="I21" s="47"/>
    </row>
    <row r="22" ht="20" customHeight="1" spans="1:9">
      <c r="A22" s="46"/>
      <c r="I22" s="47"/>
    </row>
    <row r="23" ht="20" customHeight="1" spans="1:9">
      <c r="A23" s="46"/>
      <c r="I23" s="47"/>
    </row>
    <row r="24" ht="20" customHeight="1" spans="1:9">
      <c r="A24" s="46"/>
      <c r="I24" s="47"/>
    </row>
    <row r="25" ht="20" customHeight="1" spans="1:9">
      <c r="A25" s="46"/>
      <c r="I25" s="47"/>
    </row>
    <row r="26" ht="20" customHeight="1" spans="1:9">
      <c r="A26" s="46"/>
      <c r="I26" s="47"/>
    </row>
    <row r="27" ht="20" customHeight="1" spans="1:9">
      <c r="A27" s="46"/>
      <c r="I27" s="47"/>
    </row>
    <row r="28" ht="20" customHeight="1" spans="1:9">
      <c r="A28" s="46"/>
      <c r="I28" s="47"/>
    </row>
    <row r="29" ht="20" customHeight="1" spans="1:9">
      <c r="A29" s="46"/>
      <c r="I29" s="47"/>
    </row>
    <row r="30" ht="20" customHeight="1" spans="1:9">
      <c r="A30" s="46"/>
      <c r="I30" s="47"/>
    </row>
    <row r="31" ht="20" customHeight="1" spans="1:9">
      <c r="A31" s="46"/>
      <c r="I31" s="47"/>
    </row>
    <row r="32" ht="20" customHeight="1" spans="1:9">
      <c r="A32" s="46"/>
      <c r="I32" s="47"/>
    </row>
    <row r="33" ht="20" customHeight="1" spans="1:9">
      <c r="A33" s="46"/>
      <c r="I33" s="47"/>
    </row>
    <row r="34" ht="20" customHeight="1" spans="1:9">
      <c r="A34" s="46"/>
      <c r="I34" s="47"/>
    </row>
    <row r="35" ht="20" customHeight="1" spans="1:9">
      <c r="A35" s="46"/>
      <c r="I35" s="47"/>
    </row>
    <row r="36" ht="20" customHeight="1" spans="1:9">
      <c r="A36" s="46"/>
      <c r="I36" s="47"/>
    </row>
    <row r="37" ht="20" customHeight="1" spans="1:9">
      <c r="A37" s="46"/>
      <c r="I37" s="47"/>
    </row>
    <row r="38" ht="20" customHeight="1" spans="1:9">
      <c r="A38" s="46"/>
      <c r="I38" s="47"/>
    </row>
    <row r="39" ht="20" customHeight="1" spans="1:9">
      <c r="A39" s="46"/>
      <c r="I39" s="47"/>
    </row>
    <row r="40" ht="20" customHeight="1" spans="1:9">
      <c r="A40" s="46"/>
      <c r="I40" s="47"/>
    </row>
    <row r="41" ht="20" customHeight="1" spans="1:9">
      <c r="A41" s="46"/>
      <c r="I41" s="47"/>
    </row>
    <row r="42" ht="20" customHeight="1" spans="1:9">
      <c r="A42" s="46"/>
      <c r="I42" s="47"/>
    </row>
    <row r="43" ht="20" customHeight="1" spans="1:9">
      <c r="A43" s="46"/>
      <c r="I43" s="47"/>
    </row>
    <row r="44" ht="20" customHeight="1" spans="1:9">
      <c r="A44" s="46"/>
      <c r="I44" s="47"/>
    </row>
    <row r="45" ht="20" customHeight="1" spans="1:9">
      <c r="A45" s="46"/>
      <c r="I45" s="47"/>
    </row>
    <row r="46" ht="20" customHeight="1" spans="1:9">
      <c r="A46" s="46"/>
      <c r="I46" s="47"/>
    </row>
    <row r="47" ht="20" customHeight="1" spans="1:9">
      <c r="A47" s="46"/>
      <c r="I47" s="47"/>
    </row>
    <row r="48" ht="20" customHeight="1" spans="1:9">
      <c r="A48" s="46"/>
      <c r="I48" s="47"/>
    </row>
    <row r="49" ht="20" customHeight="1" spans="1:9">
      <c r="A49" s="46"/>
      <c r="I49" s="47"/>
    </row>
    <row r="50" ht="20" customHeight="1" spans="1:9">
      <c r="A50" s="46"/>
      <c r="I50" s="47"/>
    </row>
    <row r="51" ht="20" customHeight="1" spans="1:9">
      <c r="A51" s="46"/>
      <c r="I51" s="47"/>
    </row>
    <row r="52" ht="20" customHeight="1" spans="1:9">
      <c r="A52" s="46"/>
      <c r="I52" s="47"/>
    </row>
    <row r="53" ht="20" customHeight="1" spans="1:9">
      <c r="A53" s="46"/>
      <c r="I53" s="47"/>
    </row>
    <row r="54" ht="20" customHeight="1" spans="1:9">
      <c r="A54" s="46"/>
      <c r="I54" s="47"/>
    </row>
    <row r="55" ht="20" customHeight="1" spans="1:9">
      <c r="A55" s="46"/>
      <c r="I55" s="47"/>
    </row>
    <row r="56" ht="20" customHeight="1" spans="1:9">
      <c r="A56" s="46"/>
      <c r="I56" s="47"/>
    </row>
    <row r="57" ht="20" customHeight="1" spans="1:9">
      <c r="A57" s="46"/>
      <c r="I57" s="47"/>
    </row>
    <row r="58" ht="20" customHeight="1" spans="1:9">
      <c r="A58" s="46"/>
      <c r="I58" s="47"/>
    </row>
    <row r="59" ht="20" customHeight="1" spans="1:9">
      <c r="A59" s="46"/>
      <c r="I59" s="47"/>
    </row>
    <row r="60" ht="20" customHeight="1" spans="1:9">
      <c r="A60" s="46"/>
      <c r="I60" s="47"/>
    </row>
    <row r="61" ht="20" customHeight="1" spans="1:9">
      <c r="A61" s="46"/>
      <c r="I61" s="47"/>
    </row>
    <row r="62" ht="20" customHeight="1" spans="1:9">
      <c r="A62" s="46"/>
      <c r="I62" s="47"/>
    </row>
    <row r="63" ht="20" customHeight="1" spans="1:9">
      <c r="A63" s="46"/>
      <c r="I63" s="47"/>
    </row>
    <row r="64" ht="20" customHeight="1" spans="1:9">
      <c r="A64" s="46"/>
      <c r="I64" s="47"/>
    </row>
    <row r="65" ht="20" customHeight="1" spans="1:9">
      <c r="A65" s="46"/>
      <c r="I65" s="47"/>
    </row>
    <row r="66" ht="20" customHeight="1" spans="1:9">
      <c r="A66" s="46"/>
      <c r="I66" s="47"/>
    </row>
    <row r="67" ht="20" customHeight="1" spans="1:9">
      <c r="A67" s="46"/>
      <c r="I67" s="47"/>
    </row>
    <row r="68" ht="20" customHeight="1" spans="1:9">
      <c r="A68" s="46"/>
      <c r="I68" s="47"/>
    </row>
    <row r="69" ht="20" customHeight="1" spans="1:9">
      <c r="A69" s="46"/>
      <c r="I69" s="47"/>
    </row>
    <row r="70" ht="20" customHeight="1" spans="1:9">
      <c r="A70" s="46"/>
      <c r="I70" s="47"/>
    </row>
    <row r="71" ht="20" customHeight="1" spans="1:9">
      <c r="A71" s="46"/>
      <c r="I71" s="47"/>
    </row>
    <row r="72" ht="20" customHeight="1" spans="1:9">
      <c r="A72" s="46"/>
      <c r="I72" s="47"/>
    </row>
    <row r="73" ht="20" customHeight="1" spans="1:9">
      <c r="A73" s="46"/>
      <c r="I73" s="47"/>
    </row>
    <row r="74" ht="20" customHeight="1" spans="1:9">
      <c r="A74" s="46"/>
      <c r="I74" s="47"/>
    </row>
    <row r="75" ht="20" customHeight="1" spans="1:9">
      <c r="A75" s="46"/>
      <c r="I75" s="47"/>
    </row>
    <row r="76" ht="20" customHeight="1" spans="1:9">
      <c r="A76" s="46"/>
      <c r="I76" s="47"/>
    </row>
    <row r="77" ht="20" customHeight="1" spans="1:9">
      <c r="A77" s="46"/>
      <c r="I77" s="47"/>
    </row>
    <row r="78" ht="20" customHeight="1" spans="1:9">
      <c r="A78" s="46"/>
      <c r="I78" s="47"/>
    </row>
    <row r="79" ht="20" customHeight="1" spans="1:9">
      <c r="A79" s="46"/>
      <c r="I79" s="47"/>
    </row>
    <row r="80" ht="20" customHeight="1" spans="1:9">
      <c r="A80" s="46"/>
      <c r="I80" s="47"/>
    </row>
    <row r="81" ht="20" customHeight="1" spans="1:9">
      <c r="A81" s="46"/>
      <c r="I81" s="47"/>
    </row>
    <row r="82" ht="20" customHeight="1" spans="1:9">
      <c r="A82" s="46"/>
      <c r="I82" s="47"/>
    </row>
    <row r="83" ht="20" customHeight="1" spans="1:9">
      <c r="A83" s="46"/>
      <c r="I83" s="47"/>
    </row>
    <row r="84" ht="20" customHeight="1" spans="1:9">
      <c r="A84" s="46"/>
      <c r="I84" s="47"/>
    </row>
    <row r="85" ht="20" customHeight="1" spans="1:9">
      <c r="A85" s="46"/>
      <c r="I85" s="47"/>
    </row>
    <row r="86" ht="20" customHeight="1" spans="1:9">
      <c r="A86" s="46"/>
      <c r="I86" s="47"/>
    </row>
    <row r="87" ht="20" customHeight="1" spans="1:9">
      <c r="A87" s="46"/>
      <c r="I87" s="47"/>
    </row>
    <row r="88" ht="20" customHeight="1" spans="1:9">
      <c r="A88" s="46"/>
      <c r="I88" s="47"/>
    </row>
    <row r="89" ht="20" customHeight="1" spans="1:9">
      <c r="A89" s="46"/>
      <c r="I89" s="47"/>
    </row>
    <row r="90" ht="20" customHeight="1" spans="1:9">
      <c r="A90" s="46"/>
      <c r="I90" s="47"/>
    </row>
    <row r="91" ht="20" customHeight="1" spans="1:9">
      <c r="A91" s="46"/>
      <c r="I91" s="47"/>
    </row>
    <row r="92" ht="20" customHeight="1" spans="1:9">
      <c r="A92" s="46"/>
      <c r="I92" s="47"/>
    </row>
    <row r="93" ht="20" customHeight="1" spans="1:9">
      <c r="A93" s="46"/>
      <c r="I93" s="47"/>
    </row>
    <row r="94" ht="20" customHeight="1" spans="1:9">
      <c r="A94" s="46"/>
      <c r="I94" s="47"/>
    </row>
    <row r="95" ht="20" customHeight="1" spans="1:9">
      <c r="A95" s="46"/>
      <c r="I95" s="47"/>
    </row>
    <row r="96" ht="20" customHeight="1" spans="1:9">
      <c r="A96" s="46"/>
      <c r="I96" s="47"/>
    </row>
    <row r="97" ht="20" customHeight="1" spans="1:9">
      <c r="A97" s="46"/>
      <c r="I97" s="47"/>
    </row>
    <row r="98" ht="20" customHeight="1" spans="1:9">
      <c r="A98" s="46"/>
      <c r="I98" s="47"/>
    </row>
    <row r="99" ht="20" customHeight="1" spans="1:9">
      <c r="A99" s="46"/>
      <c r="I99" s="47"/>
    </row>
    <row r="100" ht="20" customHeight="1" spans="1:9">
      <c r="A100" s="46"/>
      <c r="I100" s="47"/>
    </row>
    <row r="101" ht="20" customHeight="1" spans="1:9">
      <c r="A101" s="46"/>
      <c r="I101" s="47"/>
    </row>
    <row r="102" ht="20" customHeight="1" spans="1:9">
      <c r="A102" s="46"/>
      <c r="I102" s="47"/>
    </row>
    <row r="103" ht="20" customHeight="1" spans="1:9">
      <c r="A103" s="46"/>
      <c r="I103" s="47"/>
    </row>
    <row r="104" ht="20" customHeight="1" spans="1:9">
      <c r="A104" s="46"/>
      <c r="I104" s="47"/>
    </row>
    <row r="105" ht="20" customHeight="1" spans="1:9">
      <c r="A105" s="46"/>
      <c r="I105" s="47"/>
    </row>
    <row r="106" ht="20" customHeight="1" spans="1:9">
      <c r="A106" s="46"/>
      <c r="I106" s="47"/>
    </row>
    <row r="107" ht="20" customHeight="1" spans="1:9">
      <c r="A107" s="46"/>
      <c r="I107" s="47"/>
    </row>
    <row r="108" ht="20" customHeight="1" spans="1:9">
      <c r="A108" s="46"/>
      <c r="I108" s="47"/>
    </row>
    <row r="109" ht="20" customHeight="1" spans="1:9">
      <c r="A109" s="46"/>
      <c r="I109" s="47"/>
    </row>
    <row r="110" ht="20" customHeight="1" spans="1:9">
      <c r="A110" s="46"/>
      <c r="I110" s="47"/>
    </row>
    <row r="111" ht="20" customHeight="1" spans="1:9">
      <c r="A111" s="46"/>
      <c r="I111" s="47"/>
    </row>
    <row r="112" ht="20" customHeight="1" spans="1:9">
      <c r="A112" s="46"/>
      <c r="I112" s="47"/>
    </row>
    <row r="113" ht="20" customHeight="1" spans="1:9">
      <c r="A113" s="46"/>
      <c r="I113" s="47"/>
    </row>
    <row r="114" ht="20" customHeight="1" spans="1:9">
      <c r="A114" s="46"/>
      <c r="I114" s="47"/>
    </row>
    <row r="115" ht="20" customHeight="1" spans="1:9">
      <c r="A115" s="46"/>
      <c r="I115" s="47"/>
    </row>
    <row r="116" ht="20" customHeight="1" spans="1:9">
      <c r="A116" s="46"/>
      <c r="I116" s="47"/>
    </row>
    <row r="117" ht="20" customHeight="1" spans="1:9">
      <c r="A117" s="46"/>
      <c r="I117" s="47"/>
    </row>
    <row r="118" ht="20" customHeight="1" spans="1:9">
      <c r="A118" s="46"/>
      <c r="I118" s="47"/>
    </row>
    <row r="119" ht="20" customHeight="1" spans="1:9">
      <c r="A119" s="46"/>
      <c r="I119" s="47"/>
    </row>
    <row r="120" ht="20" customHeight="1" spans="1:9">
      <c r="A120" s="46"/>
      <c r="I120" s="47"/>
    </row>
    <row r="121" ht="20" customHeight="1" spans="1:9">
      <c r="A121" s="46"/>
      <c r="I121" s="47"/>
    </row>
    <row r="122" ht="20" customHeight="1" spans="1:9">
      <c r="A122" s="46"/>
      <c r="I122" s="47"/>
    </row>
    <row r="123" ht="20" customHeight="1" spans="1:9">
      <c r="A123" s="46"/>
      <c r="I123" s="47"/>
    </row>
    <row r="124" ht="20" customHeight="1" spans="1:9">
      <c r="A124" s="46"/>
      <c r="I124" s="47"/>
    </row>
    <row r="125" ht="20" customHeight="1" spans="1:9">
      <c r="A125" s="46"/>
      <c r="I125" s="47"/>
    </row>
    <row r="126" ht="20" customHeight="1" spans="1:9">
      <c r="A126" s="46"/>
      <c r="I126" s="47"/>
    </row>
    <row r="127" ht="20" customHeight="1" spans="1:9">
      <c r="A127" s="46"/>
      <c r="I127" s="47"/>
    </row>
    <row r="128" ht="20" customHeight="1" spans="1:9">
      <c r="A128" s="46"/>
      <c r="I128" s="47"/>
    </row>
    <row r="129" ht="20" customHeight="1" spans="1:9">
      <c r="A129" s="46"/>
      <c r="I129" s="47"/>
    </row>
    <row r="130" ht="20" customHeight="1" spans="1:9">
      <c r="A130" s="46"/>
      <c r="I130" s="47"/>
    </row>
    <row r="131" ht="20" customHeight="1" spans="1:9">
      <c r="A131" s="46"/>
      <c r="I131" s="47"/>
    </row>
    <row r="132" ht="20" customHeight="1" spans="1:9">
      <c r="A132" s="46"/>
      <c r="I132" s="47"/>
    </row>
    <row r="133" ht="20" customHeight="1" spans="1:9">
      <c r="A133" s="46"/>
      <c r="I133" s="47"/>
    </row>
    <row r="134" ht="20" customHeight="1" spans="1:9">
      <c r="A134" s="46"/>
      <c r="I134" s="47"/>
    </row>
    <row r="135" ht="20" customHeight="1" spans="1:9">
      <c r="A135" s="46"/>
      <c r="I135" s="47"/>
    </row>
    <row r="136" ht="20" customHeight="1" spans="1:9">
      <c r="A136" s="46"/>
      <c r="I136" s="47"/>
    </row>
    <row r="137" ht="20" customHeight="1" spans="1:9">
      <c r="A137" s="46"/>
      <c r="I137" s="47"/>
    </row>
    <row r="138" ht="20" customHeight="1" spans="1:9">
      <c r="A138" s="46"/>
      <c r="I138" s="47"/>
    </row>
    <row r="139" ht="20" customHeight="1" spans="1:9">
      <c r="A139" s="46"/>
      <c r="I139" s="47"/>
    </row>
    <row r="140" ht="20" customHeight="1" spans="1:9">
      <c r="A140" s="46"/>
      <c r="I140" s="47"/>
    </row>
    <row r="141" ht="20" customHeight="1" spans="1:9">
      <c r="A141" s="46"/>
      <c r="I141" s="47"/>
    </row>
    <row r="142" ht="20" customHeight="1" spans="1:9">
      <c r="A142" s="46"/>
      <c r="I142" s="47"/>
    </row>
    <row r="143" ht="20" customHeight="1" spans="1:9">
      <c r="A143" s="46"/>
      <c r="I143" s="47"/>
    </row>
    <row r="144" ht="20" customHeight="1" spans="1:9">
      <c r="A144" s="46"/>
      <c r="I144" s="47"/>
    </row>
    <row r="145" ht="20" customHeight="1" spans="1:9">
      <c r="A145" s="46"/>
      <c r="I145" s="47"/>
    </row>
    <row r="146" ht="20" customHeight="1" spans="1:9">
      <c r="A146" s="46"/>
      <c r="I146" s="47"/>
    </row>
    <row r="147" ht="20" customHeight="1" spans="1:9">
      <c r="A147" s="46"/>
      <c r="I147" s="47"/>
    </row>
    <row r="148" ht="20" customHeight="1" spans="1:9">
      <c r="A148" s="46"/>
      <c r="I148" s="47"/>
    </row>
    <row r="149" ht="20" customHeight="1" spans="1:9">
      <c r="A149" s="46"/>
      <c r="I149" s="47"/>
    </row>
    <row r="150" ht="20" customHeight="1" spans="1:9">
      <c r="A150" s="46"/>
      <c r="I150" s="47"/>
    </row>
    <row r="151" ht="20" customHeight="1" spans="1:9">
      <c r="A151" s="46"/>
      <c r="I151" s="47"/>
    </row>
    <row r="152" ht="20" customHeight="1" spans="1:9">
      <c r="A152" s="46"/>
      <c r="I152" s="47"/>
    </row>
    <row r="153" ht="20" customHeight="1" spans="1:9">
      <c r="A153" s="46"/>
      <c r="I153" s="47"/>
    </row>
    <row r="154" ht="20" customHeight="1" spans="1:9">
      <c r="A154" s="46"/>
      <c r="I154" s="47"/>
    </row>
    <row r="155" ht="20" customHeight="1" spans="1:9">
      <c r="A155" s="46"/>
      <c r="I155" s="47"/>
    </row>
    <row r="156" ht="20" customHeight="1" spans="1:9">
      <c r="A156" s="46"/>
      <c r="I156" s="47"/>
    </row>
    <row r="157" ht="20" customHeight="1" spans="1:9">
      <c r="A157" s="46"/>
      <c r="I157" s="47"/>
    </row>
    <row r="158" ht="20" customHeight="1" spans="1:9">
      <c r="A158" s="46"/>
      <c r="I158" s="47"/>
    </row>
    <row r="159" ht="20" customHeight="1" spans="1:9">
      <c r="A159" s="46"/>
      <c r="I159" s="47"/>
    </row>
    <row r="160" ht="20" customHeight="1" spans="1:9">
      <c r="A160" s="46"/>
      <c r="I160" s="47"/>
    </row>
    <row r="161" ht="20" customHeight="1" spans="1:9">
      <c r="A161" s="46"/>
      <c r="I161" s="47"/>
    </row>
    <row r="162" ht="20" customHeight="1" spans="1:9">
      <c r="A162" s="46"/>
      <c r="I162" s="47"/>
    </row>
    <row r="163" ht="20" customHeight="1" spans="1:9">
      <c r="A163" s="46"/>
      <c r="I163" s="47"/>
    </row>
    <row r="164" ht="20" customHeight="1" spans="1:9">
      <c r="A164" s="46"/>
      <c r="I164" s="47"/>
    </row>
    <row r="165" ht="20" customHeight="1" spans="1:9">
      <c r="A165" s="46"/>
      <c r="I165" s="47"/>
    </row>
    <row r="166" ht="20" customHeight="1" spans="1:9">
      <c r="A166" s="46"/>
      <c r="I166" s="47"/>
    </row>
    <row r="167" ht="20" customHeight="1" spans="1:9">
      <c r="A167" s="46"/>
      <c r="I167" s="47"/>
    </row>
    <row r="168" ht="20" customHeight="1" spans="1:9">
      <c r="A168" s="46"/>
      <c r="I168" s="47"/>
    </row>
    <row r="169" ht="20" customHeight="1" spans="1:9">
      <c r="A169" s="46"/>
      <c r="I169" s="47"/>
    </row>
    <row r="170" ht="20" customHeight="1" spans="1:9">
      <c r="A170" s="46"/>
      <c r="I170" s="47"/>
    </row>
    <row r="171" ht="20" customHeight="1" spans="1:9">
      <c r="A171" s="46"/>
      <c r="I171" s="47"/>
    </row>
    <row r="172" ht="20" customHeight="1" spans="1:9">
      <c r="A172" s="46"/>
      <c r="I172" s="47"/>
    </row>
    <row r="173" ht="20" customHeight="1" spans="1:9">
      <c r="A173" s="46"/>
      <c r="I173" s="47"/>
    </row>
    <row r="174" ht="20" customHeight="1" spans="1:9">
      <c r="A174" s="46"/>
      <c r="I174" s="47"/>
    </row>
    <row r="175" ht="20" customHeight="1" spans="1:9">
      <c r="A175" s="46"/>
      <c r="I175" s="47"/>
    </row>
    <row r="176" ht="20" customHeight="1" spans="1:9">
      <c r="A176" s="46"/>
      <c r="I176" s="47"/>
    </row>
    <row r="177" ht="20" customHeight="1" spans="1:9">
      <c r="A177" s="46"/>
      <c r="I177" s="47"/>
    </row>
    <row r="178" ht="20" customHeight="1" spans="1:9">
      <c r="A178" s="46"/>
      <c r="I178" s="47"/>
    </row>
    <row r="179" ht="20" customHeight="1" spans="1:9">
      <c r="A179" s="46"/>
      <c r="I179" s="47"/>
    </row>
    <row r="180" ht="20" customHeight="1" spans="1:9">
      <c r="A180" s="46"/>
      <c r="I180" s="47"/>
    </row>
    <row r="181" ht="20" customHeight="1" spans="1:9">
      <c r="A181" s="46"/>
      <c r="I181" s="47"/>
    </row>
    <row r="182" ht="20" customHeight="1" spans="1:9">
      <c r="A182" s="46"/>
      <c r="I182" s="47"/>
    </row>
    <row r="183" ht="20" customHeight="1" spans="1:9">
      <c r="A183" s="46"/>
      <c r="I183" s="47"/>
    </row>
    <row r="184" ht="20" customHeight="1" spans="1:9">
      <c r="A184" s="46"/>
      <c r="I184" s="47"/>
    </row>
    <row r="185" ht="20" customHeight="1" spans="1:9">
      <c r="A185" s="46"/>
      <c r="I185" s="47"/>
    </row>
    <row r="186" ht="20" customHeight="1" spans="1:9">
      <c r="A186" s="46"/>
      <c r="I186" s="47"/>
    </row>
    <row r="187" ht="20" customHeight="1" spans="1:9">
      <c r="A187" s="46"/>
      <c r="I187" s="47"/>
    </row>
    <row r="188" ht="20" customHeight="1" spans="1:9">
      <c r="A188" s="46"/>
      <c r="I188" s="47"/>
    </row>
    <row r="189" ht="20" customHeight="1" spans="1:9">
      <c r="A189" s="46"/>
      <c r="I189" s="47"/>
    </row>
    <row r="190" ht="20" customHeight="1" spans="1:9">
      <c r="A190" s="46"/>
      <c r="I190" s="47"/>
    </row>
    <row r="191" ht="20" customHeight="1" spans="1:9">
      <c r="A191" s="46"/>
      <c r="I191" s="47"/>
    </row>
    <row r="192" ht="20" customHeight="1" spans="1:9">
      <c r="A192" s="46"/>
      <c r="I192" s="47"/>
    </row>
    <row r="193" ht="20" customHeight="1" spans="1:9">
      <c r="A193" s="46"/>
      <c r="I193" s="47"/>
    </row>
    <row r="194" ht="20" customHeight="1" spans="1:9">
      <c r="A194" s="46"/>
      <c r="I194" s="47"/>
    </row>
    <row r="195" ht="20" customHeight="1" spans="1:9">
      <c r="A195" s="46"/>
      <c r="I195" s="47"/>
    </row>
    <row r="196" ht="20" customHeight="1" spans="1:9">
      <c r="A196" s="46"/>
      <c r="I196" s="47"/>
    </row>
    <row r="197" ht="20" customHeight="1" spans="1:9">
      <c r="A197" s="46"/>
      <c r="I197" s="47"/>
    </row>
    <row r="198" ht="20" customHeight="1" spans="1:9">
      <c r="A198" s="46"/>
      <c r="I198" s="47"/>
    </row>
    <row r="199" ht="20" customHeight="1" spans="1:9">
      <c r="A199" s="46"/>
      <c r="I199" s="47"/>
    </row>
    <row r="200" ht="20" customHeight="1" spans="1:9">
      <c r="A200" s="46"/>
      <c r="I200" s="47"/>
    </row>
    <row r="201" ht="20" customHeight="1" spans="1:9">
      <c r="A201" s="46"/>
      <c r="I201" s="47"/>
    </row>
    <row r="202" ht="20" customHeight="1" spans="1:9">
      <c r="A202" s="46"/>
      <c r="I202" s="47"/>
    </row>
    <row r="203" ht="20" customHeight="1" spans="1:9">
      <c r="A203" s="46"/>
      <c r="I203" s="47"/>
    </row>
    <row r="204" ht="20" customHeight="1" spans="1:9">
      <c r="A204" s="46"/>
      <c r="I204" s="47"/>
    </row>
    <row r="205" ht="20" customHeight="1" spans="1:9">
      <c r="A205" s="46"/>
      <c r="I205" s="47"/>
    </row>
    <row r="206" ht="20" customHeight="1" spans="1:9">
      <c r="A206" s="46"/>
      <c r="I206" s="47"/>
    </row>
    <row r="207" ht="20" customHeight="1" spans="1:9">
      <c r="A207" s="46"/>
      <c r="I207" s="47"/>
    </row>
    <row r="208" ht="20" customHeight="1" spans="1:9">
      <c r="A208" s="46"/>
      <c r="I208" s="47"/>
    </row>
    <row r="209" ht="20" customHeight="1" spans="1:9">
      <c r="A209" s="46"/>
      <c r="I209" s="47"/>
    </row>
    <row r="210" ht="20" customHeight="1" spans="1:9">
      <c r="A210" s="46"/>
      <c r="I210" s="47"/>
    </row>
    <row r="211" ht="20" customHeight="1" spans="1:9">
      <c r="A211" s="46"/>
      <c r="I211" s="47"/>
    </row>
    <row r="212" ht="20" customHeight="1" spans="1:9">
      <c r="A212" s="46"/>
      <c r="I212" s="47"/>
    </row>
    <row r="213" ht="20" customHeight="1" spans="1:9">
      <c r="A213" s="46"/>
      <c r="I213" s="47"/>
    </row>
    <row r="214" ht="20" customHeight="1" spans="1:9">
      <c r="A214" s="46"/>
      <c r="I214" s="47"/>
    </row>
    <row r="215" ht="20" customHeight="1" spans="1:9">
      <c r="A215" s="46"/>
      <c r="I215" s="47"/>
    </row>
    <row r="216" ht="20" customHeight="1" spans="1:9">
      <c r="A216" s="46"/>
      <c r="I216" s="47"/>
    </row>
    <row r="217" ht="20" customHeight="1" spans="1:9">
      <c r="A217" s="46"/>
      <c r="I217" s="47"/>
    </row>
    <row r="218" ht="20" customHeight="1" spans="1:9">
      <c r="A218" s="46"/>
      <c r="I218" s="47"/>
    </row>
    <row r="219" ht="20" customHeight="1" spans="1:9">
      <c r="A219" s="46"/>
      <c r="I219" s="47"/>
    </row>
    <row r="220" ht="20" customHeight="1" spans="1:9">
      <c r="A220" s="46"/>
      <c r="I220" s="47"/>
    </row>
    <row r="221" ht="20" customHeight="1" spans="1:9">
      <c r="A221" s="46"/>
      <c r="I221" s="47"/>
    </row>
    <row r="222" ht="20" customHeight="1" spans="1:9">
      <c r="A222" s="46"/>
      <c r="I222" s="47"/>
    </row>
    <row r="223" ht="20" customHeight="1" spans="1:9">
      <c r="A223" s="46"/>
      <c r="I223" s="47"/>
    </row>
    <row r="224" ht="20" customHeight="1" spans="1:9">
      <c r="A224" s="46"/>
      <c r="I224" s="47"/>
    </row>
    <row r="225" ht="20" customHeight="1" spans="1:9">
      <c r="A225" s="46"/>
      <c r="I225" s="47"/>
    </row>
    <row r="226" ht="20" customHeight="1" spans="1:9">
      <c r="A226" s="46"/>
      <c r="I226" s="47"/>
    </row>
    <row r="227" ht="20" customHeight="1" spans="1:9">
      <c r="A227" s="46"/>
      <c r="I227" s="47"/>
    </row>
    <row r="228" ht="20" customHeight="1" spans="1:9">
      <c r="A228" s="46"/>
      <c r="I228" s="47"/>
    </row>
    <row r="229" ht="20" customHeight="1" spans="1:9">
      <c r="A229" s="46"/>
      <c r="I229" s="47"/>
    </row>
    <row r="230" ht="20" customHeight="1" spans="1:9">
      <c r="A230" s="46"/>
      <c r="I230" s="47"/>
    </row>
    <row r="231" ht="20" customHeight="1" spans="1:9">
      <c r="A231" s="46"/>
      <c r="I231" s="47"/>
    </row>
    <row r="232" ht="20" customHeight="1" spans="1:9">
      <c r="A232" s="48"/>
      <c r="B232" s="49"/>
      <c r="C232" s="49"/>
      <c r="D232" s="49"/>
      <c r="E232" s="49"/>
      <c r="F232" s="50"/>
      <c r="G232" s="49"/>
      <c r="H232" s="49"/>
      <c r="I232" s="51"/>
    </row>
  </sheetData>
  <mergeCells count="1">
    <mergeCell ref="A1:I2"/>
  </mergeCells>
  <pageMargins left="0.7" right="0.7" top="0.75" bottom="0.75" header="0.3" footer="0.3"/>
  <pageSetup paperSize="1" orientation="landscape"/>
  <headerFooter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"/>
  <dimension ref="A1"/>
  <sheetViews>
    <sheetView workbookViewId="0">
      <selection activeCell="A1" sqref="A1"/>
    </sheetView>
  </sheetViews>
  <sheetFormatPr defaultColWidth="9" defaultRowHeight="14.5"/>
  <sheetData/>
  <pageMargins left="0.7" right="0.7" top="0.75" bottom="0.75" header="0.3" footer="0.3"/>
  <headerFooter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B1:S9"/>
  <sheetViews>
    <sheetView showGridLines="0" zoomScale="55" zoomScaleNormal="55" workbookViewId="0">
      <selection activeCell="O54" sqref="O54"/>
    </sheetView>
  </sheetViews>
  <sheetFormatPr defaultColWidth="9" defaultRowHeight="14.5"/>
  <cols>
    <col min="1" max="1" width="2.81818181818182" customWidth="1"/>
    <col min="2" max="5" width="28.4545454545455" customWidth="1"/>
    <col min="6" max="6" width="29.7272727272727" customWidth="1"/>
    <col min="7" max="7" width="4.18181818181818" customWidth="1"/>
    <col min="8" max="12" width="28.4545454545455" customWidth="1"/>
    <col min="13" max="13" width="4.18181818181818" customWidth="1"/>
    <col min="14" max="18" width="28.4545454545455" customWidth="1"/>
    <col min="19" max="19" width="45.7272727272727" customWidth="1"/>
  </cols>
  <sheetData>
    <row r="1" ht="15.25"/>
    <row r="2" ht="32.25" customHeight="1" spans="2:19">
      <c r="B2" s="1" t="s">
        <v>602</v>
      </c>
      <c r="C2" s="2"/>
      <c r="D2" s="2"/>
      <c r="E2" s="2"/>
      <c r="F2" s="3"/>
      <c r="G2" s="4"/>
      <c r="H2" s="5" t="s">
        <v>603</v>
      </c>
      <c r="I2" s="6"/>
      <c r="J2" s="6"/>
      <c r="K2" s="6"/>
      <c r="L2" s="7"/>
      <c r="M2" s="4"/>
      <c r="N2" s="5" t="s">
        <v>604</v>
      </c>
      <c r="O2" s="6"/>
      <c r="P2" s="6"/>
      <c r="Q2" s="6"/>
      <c r="R2" s="6"/>
      <c r="S2" s="7"/>
    </row>
    <row r="3" ht="24" customHeight="1" spans="2:19">
      <c r="B3" s="8" t="s">
        <v>2</v>
      </c>
      <c r="C3" s="9" t="s">
        <v>605</v>
      </c>
      <c r="D3" s="9" t="s">
        <v>606</v>
      </c>
      <c r="E3" s="10" t="s">
        <v>607</v>
      </c>
      <c r="F3" s="9" t="s">
        <v>608</v>
      </c>
      <c r="G3" s="11"/>
      <c r="H3" s="9" t="s">
        <v>2</v>
      </c>
      <c r="I3" s="9" t="s">
        <v>605</v>
      </c>
      <c r="J3" s="9" t="s">
        <v>606</v>
      </c>
      <c r="K3" s="9" t="s">
        <v>609</v>
      </c>
      <c r="L3" s="9" t="s">
        <v>610</v>
      </c>
      <c r="M3" s="11"/>
      <c r="N3" s="9" t="s">
        <v>2</v>
      </c>
      <c r="O3" s="9" t="s">
        <v>605</v>
      </c>
      <c r="P3" s="9" t="s">
        <v>606</v>
      </c>
      <c r="Q3" s="9" t="s">
        <v>611</v>
      </c>
      <c r="R3" s="9" t="s">
        <v>612</v>
      </c>
      <c r="S3" s="9" t="s">
        <v>613</v>
      </c>
    </row>
    <row r="4" ht="28.5" customHeight="1" spans="2:19">
      <c r="B4" s="12" t="s">
        <v>614</v>
      </c>
      <c r="C4" s="13">
        <v>0</v>
      </c>
      <c r="D4" s="14">
        <v>5</v>
      </c>
      <c r="E4" s="14">
        <v>5</v>
      </c>
      <c r="F4" s="15">
        <v>0</v>
      </c>
      <c r="G4" s="16"/>
      <c r="H4" s="17" t="s">
        <v>614</v>
      </c>
      <c r="I4" s="18">
        <v>0</v>
      </c>
      <c r="J4" s="18">
        <v>7</v>
      </c>
      <c r="K4" s="18">
        <v>7</v>
      </c>
      <c r="L4" s="19">
        <v>0</v>
      </c>
      <c r="M4" s="16"/>
      <c r="N4" s="12" t="s">
        <v>614</v>
      </c>
      <c r="O4" s="13">
        <v>7</v>
      </c>
      <c r="P4" s="14">
        <v>40</v>
      </c>
      <c r="Q4" s="14">
        <v>33</v>
      </c>
      <c r="R4" s="14">
        <v>0</v>
      </c>
      <c r="S4" s="15">
        <v>9</v>
      </c>
    </row>
    <row r="5" ht="28.5" customHeight="1" spans="2:19">
      <c r="B5" s="20" t="s">
        <v>615</v>
      </c>
      <c r="C5" s="21">
        <v>2</v>
      </c>
      <c r="D5" s="21">
        <v>1</v>
      </c>
      <c r="E5" s="22">
        <v>1</v>
      </c>
      <c r="F5" s="23">
        <v>0</v>
      </c>
      <c r="G5" s="16"/>
      <c r="H5" s="20" t="s">
        <v>615</v>
      </c>
      <c r="I5" s="21">
        <v>4</v>
      </c>
      <c r="J5" s="21">
        <v>10</v>
      </c>
      <c r="K5" s="21">
        <v>10</v>
      </c>
      <c r="L5" s="23">
        <v>0</v>
      </c>
      <c r="M5" s="16"/>
      <c r="N5" s="20" t="s">
        <v>615</v>
      </c>
      <c r="O5" s="21">
        <v>6</v>
      </c>
      <c r="P5" s="21">
        <v>9</v>
      </c>
      <c r="Q5" s="21">
        <v>9</v>
      </c>
      <c r="R5" s="21">
        <v>0</v>
      </c>
      <c r="S5" s="23">
        <v>0</v>
      </c>
    </row>
    <row r="6" ht="28.5" customHeight="1" spans="2:19">
      <c r="B6" s="20" t="s">
        <v>616</v>
      </c>
      <c r="C6" s="21">
        <v>2</v>
      </c>
      <c r="D6" s="21">
        <v>21</v>
      </c>
      <c r="E6" s="22">
        <v>21</v>
      </c>
      <c r="F6" s="23">
        <v>0</v>
      </c>
      <c r="G6" s="16"/>
      <c r="H6" s="20" t="s">
        <v>616</v>
      </c>
      <c r="I6" s="21">
        <v>2</v>
      </c>
      <c r="J6" s="21">
        <v>19</v>
      </c>
      <c r="K6" s="21">
        <v>19</v>
      </c>
      <c r="L6" s="23">
        <v>0</v>
      </c>
      <c r="M6" s="16"/>
      <c r="N6" s="20" t="s">
        <v>616</v>
      </c>
      <c r="O6" s="21">
        <v>5</v>
      </c>
      <c r="P6" s="21">
        <v>70</v>
      </c>
      <c r="Q6" s="21">
        <v>70</v>
      </c>
      <c r="R6" s="21">
        <v>0</v>
      </c>
      <c r="S6" s="23">
        <v>17</v>
      </c>
    </row>
    <row r="7" ht="28.5" customHeight="1" spans="2:19">
      <c r="B7" s="20" t="s">
        <v>617</v>
      </c>
      <c r="C7" s="21">
        <v>0</v>
      </c>
      <c r="D7" s="21">
        <v>28</v>
      </c>
      <c r="E7" s="22">
        <v>28</v>
      </c>
      <c r="F7" s="23">
        <v>0</v>
      </c>
      <c r="G7" s="16"/>
      <c r="H7" s="20" t="s">
        <v>617</v>
      </c>
      <c r="I7" s="21">
        <v>6</v>
      </c>
      <c r="J7" s="21">
        <v>24</v>
      </c>
      <c r="K7" s="21">
        <v>24</v>
      </c>
      <c r="L7" s="23">
        <v>0</v>
      </c>
      <c r="M7" s="16"/>
      <c r="N7" s="20" t="s">
        <v>617</v>
      </c>
      <c r="O7" s="21">
        <v>0</v>
      </c>
      <c r="P7" s="21">
        <v>91</v>
      </c>
      <c r="Q7" s="21">
        <v>67</v>
      </c>
      <c r="R7" s="21">
        <v>25</v>
      </c>
      <c r="S7" s="23">
        <v>56</v>
      </c>
    </row>
    <row r="8" ht="28.5" customHeight="1" spans="2:19">
      <c r="B8" s="24" t="s">
        <v>618</v>
      </c>
      <c r="C8" s="25">
        <v>0</v>
      </c>
      <c r="D8" s="25">
        <v>0</v>
      </c>
      <c r="E8" s="22">
        <v>0</v>
      </c>
      <c r="F8" s="26">
        <v>0</v>
      </c>
      <c r="G8" s="16"/>
      <c r="H8" s="24" t="s">
        <v>618</v>
      </c>
      <c r="I8" s="25">
        <v>0</v>
      </c>
      <c r="J8" s="25">
        <v>0</v>
      </c>
      <c r="K8" s="25">
        <v>0</v>
      </c>
      <c r="L8" s="27">
        <v>0</v>
      </c>
      <c r="M8" s="16"/>
      <c r="N8" s="28" t="s">
        <v>618</v>
      </c>
      <c r="O8" s="29">
        <v>0</v>
      </c>
      <c r="P8" s="29">
        <v>5</v>
      </c>
      <c r="Q8" s="29">
        <v>5</v>
      </c>
      <c r="R8" s="29">
        <v>0</v>
      </c>
      <c r="S8" s="26">
        <v>0</v>
      </c>
    </row>
    <row r="9" ht="37.5" customHeight="1" spans="2:19">
      <c r="B9" s="30" t="s">
        <v>497</v>
      </c>
      <c r="C9" s="31">
        <f>SUM(C4:C8)</f>
        <v>4</v>
      </c>
      <c r="D9" s="32">
        <f>SUM(D4:D8)</f>
        <v>55</v>
      </c>
      <c r="E9" s="33">
        <f>SUM(E4:E8)</f>
        <v>55</v>
      </c>
      <c r="F9" s="34">
        <f>SUM(F4:F8)</f>
        <v>0</v>
      </c>
      <c r="H9" s="30" t="s">
        <v>497</v>
      </c>
      <c r="I9" s="31">
        <f>SUM(I4:I8)</f>
        <v>12</v>
      </c>
      <c r="J9" s="32">
        <f>SUM(J4:J8)</f>
        <v>60</v>
      </c>
      <c r="K9" s="32">
        <f>SUM(K4:K8)</f>
        <v>60</v>
      </c>
      <c r="L9" s="32">
        <f>SUM(L4:L8)</f>
        <v>0</v>
      </c>
      <c r="N9" s="30" t="s">
        <v>497</v>
      </c>
      <c r="O9" s="31">
        <f>SUM(O4:O8)</f>
        <v>18</v>
      </c>
      <c r="P9" s="32">
        <f>SUM(P4:P8)</f>
        <v>215</v>
      </c>
      <c r="Q9" s="32">
        <f>SUM(Q4:Q8)</f>
        <v>184</v>
      </c>
      <c r="R9" s="32">
        <f>SUM(R4:R8)</f>
        <v>25</v>
      </c>
      <c r="S9" s="34">
        <f>SUM(S4:S8)</f>
        <v>82</v>
      </c>
    </row>
  </sheetData>
  <mergeCells count="3">
    <mergeCell ref="B2:F2"/>
    <mergeCell ref="H2:L2"/>
    <mergeCell ref="N2:S2"/>
  </mergeCells>
  <pageMargins left="0.7" right="0.7" top="0.75" bottom="0.75" header="0.3" footer="0.3"/>
  <pageSetup paperSize="1" orientation="portrait"/>
  <headerFooter differentOddEven="1">
    <oddHeader>&amp;L&amp;"Arial"&amp;1 &amp;K000000#</oddHeader>
    <oddFooter>&amp;L&amp;"Arial"&amp;10 &amp;K000000#Saudi Aramco: Company General Use&amp;CSaudi Aramco: Company General Use</oddFooter>
    <evenHeader>&amp;L&amp;"Arial"&amp;1 &amp;K000000#</evenHeader>
    <evenFooter>&amp;L&amp;"Arial"&amp;10 &amp;K000000#Saudi Aramco: Company General Use&amp;CSaudi Aramco: Company General Use</even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26</vt:i4>
      </vt:variant>
    </vt:vector>
  </HeadingPairs>
  <TitlesOfParts>
    <vt:vector size="26" baseType="lpstr">
      <vt:lpstr>Heavy Equipment</vt:lpstr>
      <vt:lpstr>Demob Heavy Equipment</vt:lpstr>
      <vt:lpstr>Portable Equipments</vt:lpstr>
      <vt:lpstr>Demob Portable Equipments</vt:lpstr>
      <vt:lpstr>Vehicle-Coaster-Trucks</vt:lpstr>
      <vt:lpstr>Demob (Vehicle-Coaster-Trucks)</vt:lpstr>
      <vt:lpstr>CRANES</vt:lpstr>
      <vt:lpstr>Demob CRANES</vt:lpstr>
      <vt:lpstr>Boom Trucks</vt:lpstr>
      <vt:lpstr>Demob Boom Trucks</vt:lpstr>
      <vt:lpstr>QR Master</vt:lpstr>
      <vt:lpstr>Print Labels</vt:lpstr>
      <vt:lpstr>PREVENTIVE MAINTENANCE</vt:lpstr>
      <vt:lpstr>INSPECTION LOG</vt:lpstr>
      <vt:lpstr>ACTION TRACKER</vt:lpstr>
      <vt:lpstr>Rejected Equipment</vt:lpstr>
      <vt:lpstr>EXECUTIVE DASHBOARD</vt:lpstr>
      <vt:lpstr>CONTROL PANEL</vt:lpstr>
      <vt:lpstr>EXPIRY WATCHLIST</vt:lpstr>
      <vt:lpstr>DOCUMENT COMPLIANCE</vt:lpstr>
      <vt:lpstr>MASTER REGISTER</vt:lpstr>
      <vt:lpstr> Rigger</vt:lpstr>
      <vt:lpstr>SCAFFOLDERS</vt:lpstr>
      <vt:lpstr>Blacklisted Eq. Operator</vt:lpstr>
      <vt:lpstr>Sheet1</vt:lpstr>
      <vt:lpstr>SUMMARY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keywords>Company General Use</cp:keywords>
  <cp:lastModifiedBy>ZLF0087</cp:lastModifiedBy>
  <dcterms:created xsi:type="dcterms:W3CDTF">2019-03-26T07:11:00Z</dcterms:created>
  <cp:lastPrinted>2025-07-30T05:57:00Z</cp:lastPrinted>
  <dcterms:modified xsi:type="dcterms:W3CDTF">2026-05-13T02:37:22Z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1e370544-f351-45d0-9b6a-1d9363ce456f</vt:lpwstr>
  </property>
  <property fmtid="{D5CDD505-2E9C-101B-9397-08002B2CF9AE}" pid="3" name="Creator ">
    <vt:lpwstr>vernonmx</vt:lpwstr>
  </property>
  <property fmtid="{D5CDD505-2E9C-101B-9397-08002B2CF9AE}" pid="4" name="Creation date">
    <vt:lpwstr>2019-03-26</vt:lpwstr>
  </property>
  <property fmtid="{D5CDD505-2E9C-101B-9397-08002B2CF9AE}" pid="5" name="Creation time">
    <vt:lpwstr>10:11:53 AM</vt:lpwstr>
  </property>
  <property fmtid="{D5CDD505-2E9C-101B-9397-08002B2CF9AE}" pid="6" name="Editor">
    <vt:lpwstr>visperrf</vt:lpwstr>
  </property>
  <property fmtid="{D5CDD505-2E9C-101B-9397-08002B2CF9AE}" pid="7" name="Last Modification date">
    <vt:lpwstr>2019-04-02</vt:lpwstr>
  </property>
  <property fmtid="{D5CDD505-2E9C-101B-9397-08002B2CF9AE}" pid="8" name="Last Modification time">
    <vt:lpwstr>1:18:19 PM</vt:lpwstr>
  </property>
  <property fmtid="{D5CDD505-2E9C-101B-9397-08002B2CF9AE}" pid="9" name="Classification">
    <vt:lpwstr>CompanyGeneralUse</vt:lpwstr>
  </property>
  <property fmtid="{D5CDD505-2E9C-101B-9397-08002B2CF9AE}" pid="10" name="MSIP_Label_b176ec7a-5c1c-40d8-b713-034aac8a6cec_Enabled">
    <vt:lpwstr>True</vt:lpwstr>
  </property>
  <property fmtid="{D5CDD505-2E9C-101B-9397-08002B2CF9AE}" pid="11" name="MSIP_Label_b176ec7a-5c1c-40d8-b713-034aac8a6cec_SiteId">
    <vt:lpwstr>5a1e0c10-68b1-4667-974b-f394ba989c51</vt:lpwstr>
  </property>
  <property fmtid="{D5CDD505-2E9C-101B-9397-08002B2CF9AE}" pid="12" name="MSIP_Label_b176ec7a-5c1c-40d8-b713-034aac8a6cec_Owner">
    <vt:lpwstr>visperrf@aramco.com</vt:lpwstr>
  </property>
  <property fmtid="{D5CDD505-2E9C-101B-9397-08002B2CF9AE}" pid="13" name="MSIP_Label_b176ec7a-5c1c-40d8-b713-034aac8a6cec_SetDate">
    <vt:lpwstr>2019-09-11T08:16:27.6041340Z</vt:lpwstr>
  </property>
  <property fmtid="{D5CDD505-2E9C-101B-9397-08002B2CF9AE}" pid="14" name="MSIP_Label_b176ec7a-5c1c-40d8-b713-034aac8a6cec_Name">
    <vt:lpwstr>Company General Use</vt:lpwstr>
  </property>
  <property fmtid="{D5CDD505-2E9C-101B-9397-08002B2CF9AE}" pid="15" name="MSIP_Label_b176ec7a-5c1c-40d8-b713-034aac8a6cec_Application">
    <vt:lpwstr>Microsoft Azure Information Protection</vt:lpwstr>
  </property>
  <property fmtid="{D5CDD505-2E9C-101B-9397-08002B2CF9AE}" pid="16" name="MSIP_Label_b176ec7a-5c1c-40d8-b713-034aac8a6cec_ActionId">
    <vt:lpwstr>786b07c5-faf1-492e-860e-c0769198f2e2</vt:lpwstr>
  </property>
  <property fmtid="{D5CDD505-2E9C-101B-9397-08002B2CF9AE}" pid="17" name="MSIP_Label_b176ec7a-5c1c-40d8-b713-034aac8a6cec_Extended_MSFT_Method">
    <vt:lpwstr>Automatic</vt:lpwstr>
  </property>
  <property fmtid="{D5CDD505-2E9C-101B-9397-08002B2CF9AE}" pid="18" name="Sensitivity">
    <vt:lpwstr>Company General Use</vt:lpwstr>
  </property>
  <property fmtid="{D5CDD505-2E9C-101B-9397-08002B2CF9AE}" pid="19" name="ICV">
    <vt:lpwstr>58CDC2ABEAF3442D98526C3757B70F47_13</vt:lpwstr>
  </property>
  <property fmtid="{D5CDD505-2E9C-101B-9397-08002B2CF9AE}" pid="20" name="KSOProductBuildVer">
    <vt:lpwstr>1033-12.1.0.26372</vt:lpwstr>
  </property>
  <property fmtid="{D5CDD505-2E9C-101B-9397-08002B2CF9AE}" pid="21" name="KSOReadingLayout">
    <vt:bool>false</vt:bool>
  </property>
  <property fmtid="{D5CDD505-2E9C-101B-9397-08002B2CF9AE}" pid="22" name="CalculationRule">
    <vt:i4>0</vt:i4>
  </property>
</Properties>
</file>