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210" windowWidth="19440" windowHeight="11895" tabRatio="739" activeTab="4"/>
  </bookViews>
  <sheets>
    <sheet name="Project Status Dashboard" sheetId="1" r:id="rId1"/>
    <sheet name="Data" sheetId="2" r:id="rId2"/>
    <sheet name="Gantt Chart Template" sheetId="11" r:id="rId3"/>
    <sheet name="Burndown Chart" sheetId="10" r:id="rId4"/>
    <sheet name="Issue Tracker" sheetId="9" r:id="rId5"/>
    <sheet name="Calculations" sheetId="8" r:id="rId6"/>
    <sheet name="Legend" sheetId="7" r:id="rId7"/>
  </sheets>
  <definedNames>
    <definedName name="_xlnm._FilterDatabase" localSheetId="4" hidden="1">'Issue Tracker'!$B$5:$H$305</definedName>
    <definedName name="actDurations">'Gantt Chart Template'!$G$7:$G$46</definedName>
    <definedName name="activityList">'Gantt Chart Template'!$C$7:$C$46</definedName>
    <definedName name="actStartDates">'Gantt Chart Template'!$F$7:$F$46</definedName>
    <definedName name="amberLight">Calculations!$C$5</definedName>
    <definedName name="ganttSymbols">Legend!$D$3:$D$6</definedName>
    <definedName name="ganttTypes">Legend!$B$3:$B$4</definedName>
    <definedName name="greenLight">Calculations!$C$7</definedName>
    <definedName name="planStartDates">'Gantt Chart Template'!$D$7:$D$46</definedName>
    <definedName name="_xlnm.Print_Area" localSheetId="1">Data!$A$1:$K$28</definedName>
    <definedName name="_xlnm.Print_Area" localSheetId="0">'Project Status Dashboard'!$B$1:$Q$32</definedName>
    <definedName name="projectProgress">Data!$C$4</definedName>
    <definedName name="projectStatus">Data!$C$3</definedName>
    <definedName name="redLight">Calculations!$C$3</definedName>
    <definedName name="statusLight">IF(projectStatus="red",redLight,IF(projectStatus="amber",amberLight,greenLight))</definedName>
  </definedNames>
  <calcPr calcId="124519"/>
</workbook>
</file>

<file path=xl/calcChain.xml><?xml version="1.0" encoding="utf-8"?>
<calcChain xmlns="http://schemas.openxmlformats.org/spreadsheetml/2006/main">
  <c r="M7" i="9"/>
  <c r="M8"/>
  <c r="M9"/>
  <c r="M6"/>
  <c r="L7"/>
  <c r="L8"/>
  <c r="L9"/>
  <c r="L6"/>
  <c r="K7"/>
  <c r="N7" s="1"/>
  <c r="K8"/>
  <c r="N8" s="1"/>
  <c r="K9"/>
  <c r="N9" s="1"/>
  <c r="K6"/>
  <c r="N6" s="1"/>
  <c r="L9" i="11"/>
  <c r="L8"/>
  <c r="AE23"/>
  <c r="N13"/>
  <c r="J15"/>
  <c r="I7"/>
  <c r="K11"/>
  <c r="AM9"/>
  <c r="E6" i="10"/>
  <c r="F6" s="1"/>
  <c r="C5" i="1"/>
  <c r="D7"/>
  <c r="D8"/>
  <c r="D9"/>
  <c r="D10"/>
  <c r="D11"/>
  <c r="C8"/>
  <c r="C9"/>
  <c r="C10"/>
  <c r="C11"/>
  <c r="C7"/>
  <c r="AN46" i="11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AN23"/>
  <c r="AM23"/>
  <c r="AL23"/>
  <c r="AK23"/>
  <c r="AJ23"/>
  <c r="AI23"/>
  <c r="AH23"/>
  <c r="AG23"/>
  <c r="AF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I15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M13"/>
  <c r="L13"/>
  <c r="K13"/>
  <c r="J13"/>
  <c r="I13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J11"/>
  <c r="I11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AN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K9"/>
  <c r="J9"/>
  <c r="I9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K8"/>
  <c r="J8"/>
  <c r="I8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G26" i="10"/>
  <c r="F26"/>
  <c r="E26"/>
  <c r="G25"/>
  <c r="F25"/>
  <c r="G24"/>
  <c r="F24"/>
  <c r="E24"/>
  <c r="G23"/>
  <c r="F23"/>
  <c r="G22"/>
  <c r="F22"/>
  <c r="E22"/>
  <c r="G21"/>
  <c r="F21"/>
  <c r="G20"/>
  <c r="F20"/>
  <c r="E20"/>
  <c r="G19"/>
  <c r="F19"/>
  <c r="G18"/>
  <c r="F18"/>
  <c r="E18"/>
  <c r="G17"/>
  <c r="F17"/>
  <c r="G16"/>
  <c r="F16"/>
  <c r="E16"/>
  <c r="G15"/>
  <c r="F15"/>
  <c r="G14"/>
  <c r="F14"/>
  <c r="E14"/>
  <c r="G13"/>
  <c r="F13"/>
  <c r="G12"/>
  <c r="F12"/>
  <c r="E12"/>
  <c r="G11"/>
  <c r="F11"/>
  <c r="G10"/>
  <c r="F10"/>
  <c r="E10"/>
  <c r="G9"/>
  <c r="F9"/>
  <c r="G8"/>
  <c r="F8"/>
  <c r="E8"/>
  <c r="G7"/>
  <c r="F7"/>
  <c r="G6"/>
  <c r="C15" i="1"/>
  <c r="C16"/>
  <c r="C17"/>
  <c r="C18"/>
  <c r="C14"/>
  <c r="I3"/>
  <c r="C4" i="8"/>
  <c r="C5"/>
  <c r="C3"/>
  <c r="E7" i="10" l="1"/>
  <c r="E9"/>
  <c r="E11"/>
  <c r="E13"/>
  <c r="E15"/>
  <c r="E17"/>
  <c r="E19"/>
  <c r="E21"/>
  <c r="E23"/>
  <c r="E25"/>
</calcChain>
</file>

<file path=xl/comments1.xml><?xml version="1.0" encoding="utf-8"?>
<comments xmlns="http://schemas.openxmlformats.org/spreadsheetml/2006/main">
  <authors>
    <author>Purna Duggirala</author>
  </authors>
  <commentList>
    <comment ref="K3" authorId="0">
      <text>
        <r>
          <rPr>
            <sz val="9"/>
            <color indexed="81"/>
            <rFont val="Tahoma"/>
            <family val="2"/>
          </rPr>
          <t>Donot edit this</t>
        </r>
      </text>
    </comment>
  </commentList>
</comments>
</file>

<file path=xl/comments2.xml><?xml version="1.0" encoding="utf-8"?>
<comments xmlns="http://schemas.openxmlformats.org/spreadsheetml/2006/main">
  <authors>
    <author>Farindra</author>
  </authors>
  <commentList>
    <comment ref="I6" authorId="0">
      <text>
        <r>
          <rPr>
            <sz val="9"/>
            <color indexed="81"/>
            <rFont val="Tahoma"/>
            <charset val="1"/>
          </rPr>
          <t>Start @september 2015
target @desember 2015</t>
        </r>
      </text>
    </comment>
  </commentList>
</comments>
</file>

<file path=xl/sharedStrings.xml><?xml version="1.0" encoding="utf-8"?>
<sst xmlns="http://schemas.openxmlformats.org/spreadsheetml/2006/main" count="100" uniqueCount="81">
  <si>
    <t>Overall Project Status</t>
  </si>
  <si>
    <t>Overall Project Progress</t>
  </si>
  <si>
    <t>Planned</t>
  </si>
  <si>
    <t>Actual</t>
  </si>
  <si>
    <t>%</t>
  </si>
  <si>
    <t>Show Gantt for</t>
  </si>
  <si>
    <t>What is current week?</t>
  </si>
  <si>
    <t>#</t>
  </si>
  <si>
    <t>List of Activties</t>
  </si>
  <si>
    <t>Start</t>
  </si>
  <si>
    <t>Dur</t>
  </si>
  <si>
    <t>Done</t>
  </si>
  <si>
    <t>Types of Gantt</t>
  </si>
  <si>
    <t>Activity</t>
  </si>
  <si>
    <t>% done</t>
  </si>
  <si>
    <t>Project Status</t>
  </si>
  <si>
    <t></t>
  </si>
  <si>
    <t>Outstanding Issues</t>
  </si>
  <si>
    <t>Issue Tracker Template</t>
  </si>
  <si>
    <t>Date</t>
  </si>
  <si>
    <t>Issue</t>
  </si>
  <si>
    <t>Priority</t>
  </si>
  <si>
    <t>Open</t>
  </si>
  <si>
    <t>Close</t>
  </si>
  <si>
    <t>Comments</t>
  </si>
  <si>
    <t>Low</t>
  </si>
  <si>
    <t>Medium</t>
  </si>
  <si>
    <t>High</t>
  </si>
  <si>
    <t>Open Issue Summary</t>
  </si>
  <si>
    <t>Ongoing Activities</t>
  </si>
  <si>
    <t>Project Plan</t>
  </si>
  <si>
    <t>Click on the gantt chart to see it in detail</t>
  </si>
  <si>
    <t>Burndown Chart</t>
  </si>
  <si>
    <t>Project Timeline</t>
  </si>
  <si>
    <t>Milestone if any</t>
  </si>
  <si>
    <t>Height</t>
  </si>
  <si>
    <t>Project Kickoff</t>
  </si>
  <si>
    <t>First Prototype</t>
  </si>
  <si>
    <t>Alpha Out</t>
  </si>
  <si>
    <t>Private Beta Out</t>
  </si>
  <si>
    <t>Public Beta</t>
  </si>
  <si>
    <t>Roll out</t>
  </si>
  <si>
    <t>Enter the Project Milestone Data Here</t>
  </si>
  <si>
    <t>Enter Project Status</t>
  </si>
  <si>
    <t>Top 5 Issues</t>
  </si>
  <si>
    <t>Completed</t>
  </si>
  <si>
    <t>Burn down chart</t>
  </si>
  <si>
    <t>Burned down</t>
  </si>
  <si>
    <t>Balance</t>
  </si>
  <si>
    <t>Daily Completed</t>
  </si>
  <si>
    <t>Day</t>
  </si>
  <si>
    <t>Deliverable Burn Down</t>
  </si>
  <si>
    <t>Project Status Dashboard</t>
  </si>
  <si>
    <t>Show Status?</t>
  </si>
  <si>
    <t>Enter Activity Details</t>
  </si>
  <si>
    <t>List of Activities</t>
  </si>
  <si>
    <t>Completion</t>
  </si>
  <si>
    <t>System Build</t>
  </si>
  <si>
    <t>Interface Build</t>
  </si>
  <si>
    <t>Project Review</t>
  </si>
  <si>
    <t>Quality Standards Prep.</t>
  </si>
  <si>
    <t>Interface Testing</t>
  </si>
  <si>
    <t xml:space="preserve"> </t>
  </si>
  <si>
    <t>Dummy</t>
  </si>
  <si>
    <t>Gantt Chart Symbols</t>
  </si>
  <si>
    <t>█</t>
  </si>
  <si>
    <t>○</t>
  </si>
  <si>
    <t>↓</t>
  </si>
  <si>
    <t>Red</t>
  </si>
  <si>
    <t>Project LG Ver 1.0</t>
  </si>
  <si>
    <t>learn about yii environment</t>
  </si>
  <si>
    <t>PROJECT PLAN</t>
  </si>
  <si>
    <t>LG Ver 1.0</t>
  </si>
  <si>
    <t>Person</t>
  </si>
  <si>
    <t>Pitter</t>
  </si>
  <si>
    <t>Eka</t>
  </si>
  <si>
    <t>Devan</t>
  </si>
  <si>
    <t>Sony</t>
  </si>
  <si>
    <t>Name</t>
  </si>
  <si>
    <t>Person Issued Activity</t>
  </si>
  <si>
    <t>Score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</si>
</sst>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m/dd"/>
    <numFmt numFmtId="165" formatCode="_(* #,##0_);_(* \(#,##0\);_(* &quot;-&quot;??_);_(@_)"/>
  </numFmts>
  <fonts count="5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indexed="8"/>
      <name val="Verdana"/>
      <family val="2"/>
    </font>
    <font>
      <u/>
      <sz val="11"/>
      <color indexed="12"/>
      <name val="Calibri"/>
      <family val="2"/>
    </font>
    <font>
      <b/>
      <sz val="9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23"/>
      <name val="Calibri"/>
      <family val="2"/>
    </font>
    <font>
      <sz val="9"/>
      <color indexed="23"/>
      <name val="Calibri"/>
      <family val="2"/>
    </font>
    <font>
      <sz val="11"/>
      <color indexed="8"/>
      <name val="Calibri"/>
      <family val="2"/>
    </font>
    <font>
      <sz val="11"/>
      <color indexed="31"/>
      <name val="Calibri"/>
      <family val="2"/>
    </font>
    <font>
      <sz val="8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trike/>
      <sz val="9"/>
      <color indexed="8"/>
      <name val="Calibri"/>
      <family val="2"/>
    </font>
    <font>
      <b/>
      <sz val="16"/>
      <color indexed="8"/>
      <name val="Calibri"/>
      <family val="2"/>
    </font>
    <font>
      <sz val="20"/>
      <color indexed="8"/>
      <name val="Wingdings 2"/>
      <family val="1"/>
      <charset val="2"/>
    </font>
    <font>
      <sz val="8"/>
      <color indexed="8"/>
      <name val="Calibri"/>
      <family val="2"/>
    </font>
    <font>
      <sz val="9"/>
      <color indexed="23"/>
      <name val="Calibri"/>
      <family val="2"/>
    </font>
    <font>
      <b/>
      <sz val="12"/>
      <name val="Calibri"/>
      <family val="2"/>
    </font>
    <font>
      <b/>
      <sz val="10"/>
      <color indexed="60"/>
      <name val="Calibri"/>
      <family val="2"/>
    </font>
    <font>
      <sz val="18"/>
      <color indexed="8"/>
      <name val="Calibri"/>
      <family val="2"/>
    </font>
    <font>
      <b/>
      <sz val="11"/>
      <color theme="1"/>
      <name val="Calibri"/>
      <family val="2"/>
      <scheme val="minor"/>
    </font>
    <font>
      <u/>
      <sz val="10"/>
      <color indexed="63"/>
      <name val="Verdana"/>
      <family val="2"/>
    </font>
    <font>
      <sz val="8"/>
      <color indexed="63"/>
      <name val="Webdings"/>
      <family val="1"/>
      <charset val="2"/>
    </font>
    <font>
      <u/>
      <sz val="8"/>
      <color indexed="63"/>
      <name val="Verdana"/>
      <family val="2"/>
    </font>
    <font>
      <sz val="9"/>
      <color indexed="63"/>
      <name val="Calibri"/>
      <family val="2"/>
    </font>
    <font>
      <sz val="10"/>
      <color indexed="63"/>
      <name val="Arial"/>
    </font>
    <font>
      <sz val="8"/>
      <color indexed="63"/>
      <name val="Arial"/>
    </font>
    <font>
      <sz val="8"/>
      <color indexed="23"/>
      <name val="Webdings"/>
      <family val="1"/>
      <charset val="2"/>
    </font>
    <font>
      <u/>
      <sz val="8"/>
      <color indexed="53"/>
      <name val="Verdana"/>
      <family val="2"/>
    </font>
    <font>
      <sz val="8"/>
      <name val="Arial"/>
    </font>
    <font>
      <b/>
      <u/>
      <sz val="8"/>
      <color indexed="10"/>
      <name val="Verdan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0"/>
      <color theme="0" tint="-0.14999847407452621"/>
      <name val="Calibri"/>
      <family val="2"/>
    </font>
    <font>
      <i/>
      <sz val="11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18"/>
      <color theme="0"/>
      <name val="Calibri"/>
      <family val="2"/>
    </font>
    <font>
      <b/>
      <i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6"/>
      <color theme="0"/>
      <name val="Calibri"/>
      <family val="2"/>
      <scheme val="minor"/>
    </font>
    <font>
      <sz val="18"/>
      <color theme="0"/>
      <name val="Calibri"/>
      <family val="2"/>
    </font>
    <font>
      <b/>
      <sz val="24"/>
      <color theme="0"/>
      <name val="Calibri"/>
      <family val="2"/>
    </font>
    <font>
      <sz val="22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5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 style="thin">
        <color indexed="55"/>
      </right>
      <top style="thin">
        <color indexed="55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22"/>
      </left>
      <right/>
      <top style="thin">
        <color indexed="55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2" fillId="0" borderId="0" applyFont="0" applyFill="0" applyBorder="0" applyAlignment="0" applyProtection="0"/>
  </cellStyleXfs>
  <cellXfs count="226">
    <xf numFmtId="0" fontId="0" fillId="0" borderId="0" xfId="0"/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 indent="1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" borderId="17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vertical="center"/>
    </xf>
    <xf numFmtId="0" fontId="16" fillId="3" borderId="18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vertical="center"/>
    </xf>
    <xf numFmtId="0" fontId="15" fillId="0" borderId="20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1" fontId="15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vertical="center"/>
    </xf>
    <xf numFmtId="0" fontId="15" fillId="0" borderId="23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1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4" fillId="4" borderId="27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wrapText="1"/>
    </xf>
    <xf numFmtId="0" fontId="4" fillId="4" borderId="29" xfId="0" applyFont="1" applyFill="1" applyBorder="1" applyAlignment="1">
      <alignment horizontal="center" wrapText="1"/>
    </xf>
    <xf numFmtId="0" fontId="4" fillId="4" borderId="30" xfId="0" applyFont="1" applyFill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4" fillId="4" borderId="33" xfId="0" applyFont="1" applyFill="1" applyBorder="1" applyAlignment="1">
      <alignment horizontal="center"/>
    </xf>
    <xf numFmtId="0" fontId="2" fillId="0" borderId="0" xfId="0" applyFont="1" applyFill="1"/>
    <xf numFmtId="0" fontId="16" fillId="3" borderId="38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40" xfId="0" applyFont="1" applyFill="1" applyBorder="1" applyAlignment="1">
      <alignment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2" borderId="41" xfId="0" applyFont="1" applyFill="1" applyBorder="1" applyAlignment="1" applyProtection="1">
      <alignment horizontal="center" vertical="center"/>
      <protection locked="0"/>
    </xf>
    <xf numFmtId="0" fontId="4" fillId="2" borderId="41" xfId="0" applyFont="1" applyFill="1" applyBorder="1" applyAlignment="1" applyProtection="1">
      <alignment horizontal="left" vertical="center" indent="1"/>
      <protection locked="0"/>
    </xf>
    <xf numFmtId="0" fontId="4" fillId="2" borderId="41" xfId="0" applyFont="1" applyFill="1" applyBorder="1" applyAlignment="1" applyProtection="1">
      <alignment horizontal="center" wrapText="1"/>
      <protection locked="0"/>
    </xf>
    <xf numFmtId="0" fontId="4" fillId="2" borderId="41" xfId="0" applyFont="1" applyFill="1" applyBorder="1" applyAlignment="1" applyProtection="1">
      <alignment vertical="center"/>
      <protection locked="0"/>
    </xf>
    <xf numFmtId="0" fontId="4" fillId="2" borderId="42" xfId="0" applyFont="1" applyFill="1" applyBorder="1" applyAlignment="1" applyProtection="1">
      <alignment horizontal="center" vertical="center"/>
      <protection locked="0"/>
    </xf>
    <xf numFmtId="0" fontId="4" fillId="2" borderId="42" xfId="0" applyFont="1" applyFill="1" applyBorder="1" applyAlignment="1" applyProtection="1">
      <alignment horizontal="left" vertical="center" indent="1"/>
      <protection locked="0"/>
    </xf>
    <xf numFmtId="0" fontId="4" fillId="2" borderId="42" xfId="0" applyFont="1" applyFill="1" applyBorder="1" applyAlignment="1" applyProtection="1">
      <alignment horizontal="center" vertical="center" wrapText="1"/>
      <protection locked="0"/>
    </xf>
    <xf numFmtId="0" fontId="4" fillId="2" borderId="42" xfId="0" applyFont="1" applyFill="1" applyBorder="1" applyAlignment="1" applyProtection="1">
      <alignment vertical="center"/>
      <protection locked="0"/>
    </xf>
    <xf numFmtId="0" fontId="6" fillId="2" borderId="42" xfId="0" applyFont="1" applyFill="1" applyBorder="1" applyAlignment="1" applyProtection="1">
      <alignment horizontal="center" vertical="center" textRotation="90"/>
      <protection locked="0"/>
    </xf>
    <xf numFmtId="0" fontId="7" fillId="2" borderId="42" xfId="0" applyFont="1" applyFill="1" applyBorder="1" applyAlignment="1" applyProtection="1">
      <alignment horizontal="center" vertical="top" wrapText="1"/>
      <protection locked="0"/>
    </xf>
    <xf numFmtId="0" fontId="4" fillId="2" borderId="42" xfId="0" applyFont="1" applyFill="1" applyBorder="1" applyAlignment="1" applyProtection="1">
      <alignment horizontal="left" vertical="top" wrapText="1" indent="1"/>
      <protection locked="0"/>
    </xf>
    <xf numFmtId="0" fontId="4" fillId="2" borderId="42" xfId="0" applyFont="1" applyFill="1" applyBorder="1" applyAlignment="1" applyProtection="1">
      <alignment horizontal="center" vertical="top" wrapText="1"/>
      <protection locked="0"/>
    </xf>
    <xf numFmtId="0" fontId="8" fillId="2" borderId="42" xfId="0" applyFont="1" applyFill="1" applyBorder="1" applyAlignment="1" applyProtection="1">
      <alignment horizontal="center" vertical="top" wrapText="1"/>
      <protection locked="0"/>
    </xf>
    <xf numFmtId="0" fontId="7" fillId="0" borderId="42" xfId="0" applyFont="1" applyBorder="1" applyAlignment="1" applyProtection="1">
      <alignment horizontal="center"/>
      <protection locked="0"/>
    </xf>
    <xf numFmtId="0" fontId="9" fillId="0" borderId="42" xfId="0" applyFont="1" applyBorder="1" applyAlignment="1" applyProtection="1">
      <alignment horizontal="left" indent="1"/>
      <protection locked="0"/>
    </xf>
    <xf numFmtId="9" fontId="7" fillId="0" borderId="42" xfId="4" applyFont="1" applyBorder="1" applyAlignment="1" applyProtection="1">
      <alignment horizontal="center"/>
      <protection locked="0"/>
    </xf>
    <xf numFmtId="0" fontId="11" fillId="0" borderId="42" xfId="0" applyFont="1" applyBorder="1" applyAlignment="1">
      <alignment horizontal="center" textRotation="90"/>
    </xf>
    <xf numFmtId="0" fontId="7" fillId="0" borderId="43" xfId="0" applyFont="1" applyBorder="1" applyAlignment="1" applyProtection="1">
      <alignment horizontal="center"/>
      <protection locked="0"/>
    </xf>
    <xf numFmtId="0" fontId="9" fillId="0" borderId="43" xfId="0" applyFont="1" applyBorder="1" applyAlignment="1" applyProtection="1">
      <alignment horizontal="left" indent="1"/>
      <protection locked="0"/>
    </xf>
    <xf numFmtId="9" fontId="7" fillId="0" borderId="43" xfId="4" applyFont="1" applyBorder="1" applyAlignment="1" applyProtection="1">
      <alignment horizontal="center"/>
      <protection locked="0"/>
    </xf>
    <xf numFmtId="0" fontId="11" fillId="0" borderId="43" xfId="0" applyFont="1" applyBorder="1" applyAlignment="1">
      <alignment horizontal="center" textRotation="90"/>
    </xf>
    <xf numFmtId="0" fontId="14" fillId="4" borderId="23" xfId="0" applyFont="1" applyFill="1" applyBorder="1"/>
    <xf numFmtId="0" fontId="14" fillId="8" borderId="24" xfId="0" applyFont="1" applyFill="1" applyBorder="1" applyAlignment="1">
      <alignment horizontal="center"/>
    </xf>
    <xf numFmtId="0" fontId="14" fillId="8" borderId="6" xfId="0" applyFont="1" applyFill="1" applyBorder="1"/>
    <xf numFmtId="0" fontId="14" fillId="8" borderId="22" xfId="0" applyFont="1" applyFill="1" applyBorder="1" applyAlignment="1">
      <alignment horizontal="center"/>
    </xf>
    <xf numFmtId="0" fontId="25" fillId="8" borderId="46" xfId="0" applyFont="1" applyFill="1" applyBorder="1"/>
    <xf numFmtId="0" fontId="25" fillId="8" borderId="47" xfId="0" applyFont="1" applyFill="1" applyBorder="1" applyAlignment="1">
      <alignment horizontal="center"/>
    </xf>
    <xf numFmtId="0" fontId="0" fillId="8" borderId="48" xfId="0" applyFill="1" applyBorder="1"/>
    <xf numFmtId="0" fontId="0" fillId="8" borderId="1" xfId="0" applyFill="1" applyBorder="1"/>
    <xf numFmtId="9" fontId="37" fillId="0" borderId="17" xfId="2" applyFont="1" applyBorder="1" applyAlignment="1" applyProtection="1">
      <alignment horizontal="center" vertical="center"/>
    </xf>
    <xf numFmtId="0" fontId="36" fillId="6" borderId="16" xfId="0" applyFont="1" applyFill="1" applyBorder="1"/>
    <xf numFmtId="0" fontId="0" fillId="6" borderId="15" xfId="0" applyFill="1" applyBorder="1" applyAlignment="1">
      <alignment horizontal="center"/>
    </xf>
    <xf numFmtId="0" fontId="26" fillId="0" borderId="0" xfId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horizontal="left" vertical="top" indent="2"/>
    </xf>
    <xf numFmtId="0" fontId="24" fillId="0" borderId="0" xfId="0" applyFont="1" applyFill="1" applyBorder="1" applyAlignment="1">
      <alignment vertical="center"/>
    </xf>
    <xf numFmtId="0" fontId="6" fillId="6" borderId="3" xfId="0" applyFont="1" applyFill="1" applyBorder="1" applyAlignment="1">
      <alignment horizontal="center" wrapText="1"/>
    </xf>
    <xf numFmtId="0" fontId="25" fillId="9" borderId="4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3" xfId="0" applyFill="1" applyBorder="1" applyAlignment="1">
      <alignment horizontal="center" wrapText="1"/>
    </xf>
    <xf numFmtId="0" fontId="41" fillId="0" borderId="4" xfId="0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27" fillId="0" borderId="0" xfId="0" applyFont="1" applyFill="1" applyBorder="1" applyAlignment="1">
      <alignment horizontal="right" vertical="center"/>
    </xf>
    <xf numFmtId="0" fontId="31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right" vertical="center"/>
    </xf>
    <xf numFmtId="0" fontId="33" fillId="0" borderId="0" xfId="1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4" fillId="0" borderId="0" xfId="0" applyFont="1" applyFill="1" applyBorder="1" applyAlignment="1">
      <alignment horizontal="left" vertical="center"/>
    </xf>
    <xf numFmtId="0" fontId="34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indent="1"/>
    </xf>
    <xf numFmtId="0" fontId="7" fillId="0" borderId="0" xfId="0" applyFont="1" applyFill="1" applyBorder="1" applyAlignment="1">
      <alignment horizontal="center"/>
    </xf>
    <xf numFmtId="0" fontId="47" fillId="11" borderId="44" xfId="0" applyFont="1" applyFill="1" applyBorder="1" applyAlignment="1">
      <alignment horizontal="center" vertical="center"/>
    </xf>
    <xf numFmtId="0" fontId="49" fillId="12" borderId="12" xfId="0" applyFont="1" applyFill="1" applyBorder="1" applyAlignment="1">
      <alignment vertical="top"/>
    </xf>
    <xf numFmtId="0" fontId="49" fillId="12" borderId="14" xfId="0" applyFont="1" applyFill="1" applyBorder="1" applyAlignment="1">
      <alignment vertical="top"/>
    </xf>
    <xf numFmtId="0" fontId="49" fillId="12" borderId="13" xfId="0" applyFont="1" applyFill="1" applyBorder="1" applyAlignment="1">
      <alignment vertical="top"/>
    </xf>
    <xf numFmtId="0" fontId="49" fillId="12" borderId="9" xfId="0" applyFont="1" applyFill="1" applyBorder="1" applyAlignment="1">
      <alignment vertical="top"/>
    </xf>
    <xf numFmtId="0" fontId="49" fillId="12" borderId="10" xfId="0" applyFont="1" applyFill="1" applyBorder="1" applyAlignment="1">
      <alignment vertical="top"/>
    </xf>
    <xf numFmtId="0" fontId="49" fillId="12" borderId="11" xfId="0" applyFont="1" applyFill="1" applyBorder="1" applyAlignment="1">
      <alignment vertical="top"/>
    </xf>
    <xf numFmtId="0" fontId="0" fillId="0" borderId="0" xfId="0" applyAlignment="1" applyProtection="1">
      <alignment vertical="center"/>
    </xf>
    <xf numFmtId="0" fontId="0" fillId="0" borderId="0" xfId="0" applyProtection="1"/>
    <xf numFmtId="0" fontId="0" fillId="0" borderId="50" xfId="0" applyFill="1" applyBorder="1" applyAlignment="1" applyProtection="1">
      <alignment vertical="center"/>
    </xf>
    <xf numFmtId="0" fontId="18" fillId="0" borderId="51" xfId="0" applyFont="1" applyFill="1" applyBorder="1" applyAlignment="1" applyProtection="1">
      <alignment horizontal="left" vertical="center"/>
    </xf>
    <xf numFmtId="0" fontId="19" fillId="0" borderId="51" xfId="0" applyFont="1" applyFill="1" applyBorder="1" applyAlignment="1" applyProtection="1">
      <alignment horizontal="left" vertical="center"/>
    </xf>
    <xf numFmtId="9" fontId="20" fillId="0" borderId="51" xfId="2" applyFont="1" applyFill="1" applyBorder="1" applyAlignment="1" applyProtection="1">
      <alignment horizontal="right" vertical="center"/>
    </xf>
    <xf numFmtId="0" fontId="0" fillId="0" borderId="51" xfId="0" applyFill="1" applyBorder="1" applyAlignment="1" applyProtection="1">
      <alignment vertical="center"/>
    </xf>
    <xf numFmtId="0" fontId="0" fillId="0" borderId="52" xfId="0" applyFill="1" applyBorder="1" applyAlignment="1" applyProtection="1">
      <alignment vertical="center"/>
    </xf>
    <xf numFmtId="0" fontId="0" fillId="0" borderId="53" xfId="0" applyFill="1" applyBorder="1" applyProtection="1"/>
    <xf numFmtId="0" fontId="0" fillId="0" borderId="0" xfId="0" applyFill="1" applyBorder="1" applyProtection="1"/>
    <xf numFmtId="0" fontId="0" fillId="0" borderId="54" xfId="0" applyFill="1" applyBorder="1" applyProtection="1"/>
    <xf numFmtId="0" fontId="23" fillId="2" borderId="23" xfId="0" applyFont="1" applyFill="1" applyBorder="1" applyAlignment="1" applyProtection="1">
      <alignment horizontal="left" vertical="top" indent="1"/>
    </xf>
    <xf numFmtId="0" fontId="22" fillId="0" borderId="0" xfId="0" applyFont="1" applyFill="1" applyBorder="1" applyAlignment="1" applyProtection="1">
      <alignment horizontal="left" vertical="center"/>
    </xf>
    <xf numFmtId="0" fontId="14" fillId="0" borderId="25" xfId="0" applyFont="1" applyFill="1" applyBorder="1" applyAlignment="1" applyProtection="1">
      <alignment horizontal="left" indent="1"/>
    </xf>
    <xf numFmtId="0" fontId="14" fillId="0" borderId="22" xfId="0" applyFont="1" applyFill="1" applyBorder="1" applyAlignment="1" applyProtection="1">
      <alignment horizontal="center"/>
    </xf>
    <xf numFmtId="0" fontId="0" fillId="0" borderId="25" xfId="0" applyFill="1" applyBorder="1" applyProtection="1"/>
    <xf numFmtId="0" fontId="0" fillId="0" borderId="6" xfId="0" applyFill="1" applyBorder="1" applyProtection="1"/>
    <xf numFmtId="0" fontId="0" fillId="0" borderId="22" xfId="0" applyFill="1" applyBorder="1" applyProtection="1"/>
    <xf numFmtId="0" fontId="0" fillId="0" borderId="25" xfId="0" applyFill="1" applyBorder="1" applyAlignment="1" applyProtection="1">
      <alignment horizontal="left" indent="1"/>
    </xf>
    <xf numFmtId="9" fontId="13" fillId="0" borderId="26" xfId="2" applyFont="1" applyFill="1" applyBorder="1" applyAlignment="1" applyProtection="1">
      <alignment horizontal="center"/>
    </xf>
    <xf numFmtId="0" fontId="0" fillId="0" borderId="26" xfId="0" applyFill="1" applyBorder="1" applyProtection="1"/>
    <xf numFmtId="0" fontId="0" fillId="0" borderId="19" xfId="0" applyFill="1" applyBorder="1" applyAlignment="1" applyProtection="1">
      <alignment horizontal="left" indent="1"/>
    </xf>
    <xf numFmtId="0" fontId="0" fillId="0" borderId="19" xfId="0" applyFill="1" applyBorder="1" applyProtection="1"/>
    <xf numFmtId="0" fontId="0" fillId="0" borderId="17" xfId="0" applyBorder="1" applyProtection="1"/>
    <xf numFmtId="0" fontId="0" fillId="0" borderId="2" xfId="0" applyFill="1" applyBorder="1" applyProtection="1"/>
    <xf numFmtId="0" fontId="0" fillId="0" borderId="17" xfId="0" applyFill="1" applyBorder="1" applyProtection="1"/>
    <xf numFmtId="0" fontId="0" fillId="0" borderId="53" xfId="0" applyFill="1" applyBorder="1" applyAlignment="1" applyProtection="1">
      <alignment vertical="top"/>
    </xf>
    <xf numFmtId="0" fontId="0" fillId="0" borderId="0" xfId="0" applyFill="1" applyBorder="1" applyAlignment="1" applyProtection="1">
      <alignment vertical="top"/>
    </xf>
    <xf numFmtId="0" fontId="0" fillId="0" borderId="54" xfId="0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0" fontId="0" fillId="0" borderId="55" xfId="0" applyFill="1" applyBorder="1" applyProtection="1"/>
    <xf numFmtId="0" fontId="0" fillId="0" borderId="56" xfId="0" applyFill="1" applyBorder="1" applyProtection="1"/>
    <xf numFmtId="0" fontId="0" fillId="0" borderId="57" xfId="0" applyFill="1" applyBorder="1" applyProtection="1"/>
    <xf numFmtId="0" fontId="0" fillId="7" borderId="1" xfId="0" applyFill="1" applyBorder="1" applyAlignment="1" applyProtection="1">
      <alignment horizontal="center"/>
      <protection locked="0"/>
    </xf>
    <xf numFmtId="9" fontId="0" fillId="7" borderId="1" xfId="0" applyNumberFormat="1" applyFill="1" applyBorder="1" applyAlignment="1" applyProtection="1">
      <alignment horizontal="center"/>
      <protection locked="0"/>
    </xf>
    <xf numFmtId="0" fontId="0" fillId="7" borderId="49" xfId="0" applyFill="1" applyBorder="1" applyAlignment="1" applyProtection="1">
      <alignment horizontal="center"/>
      <protection locked="0"/>
    </xf>
    <xf numFmtId="0" fontId="0" fillId="7" borderId="45" xfId="0" applyFill="1" applyBorder="1" applyProtection="1">
      <protection locked="0"/>
    </xf>
    <xf numFmtId="9" fontId="0" fillId="7" borderId="45" xfId="2" applyFont="1" applyFill="1" applyBorder="1" applyAlignment="1" applyProtection="1">
      <alignment horizontal="center"/>
      <protection locked="0"/>
    </xf>
    <xf numFmtId="17" fontId="0" fillId="7" borderId="45" xfId="0" applyNumberFormat="1" applyFill="1" applyBorder="1" applyAlignment="1" applyProtection="1">
      <alignment horizontal="center"/>
      <protection locked="0"/>
    </xf>
    <xf numFmtId="0" fontId="0" fillId="7" borderId="45" xfId="0" applyFill="1" applyBorder="1" applyAlignment="1" applyProtection="1">
      <alignment horizontal="center"/>
      <protection locked="0"/>
    </xf>
    <xf numFmtId="0" fontId="39" fillId="0" borderId="45" xfId="0" applyFont="1" applyBorder="1" applyAlignment="1" applyProtection="1">
      <alignment horizontal="center"/>
      <protection locked="0"/>
    </xf>
    <xf numFmtId="0" fontId="15" fillId="11" borderId="0" xfId="0" applyFont="1" applyFill="1" applyAlignment="1">
      <alignment horizontal="center" vertical="center"/>
    </xf>
    <xf numFmtId="0" fontId="15" fillId="11" borderId="0" xfId="0" applyFont="1" applyFill="1" applyAlignment="1">
      <alignment vertical="center"/>
    </xf>
    <xf numFmtId="0" fontId="16" fillId="3" borderId="58" xfId="0" applyFont="1" applyFill="1" applyBorder="1" applyAlignment="1">
      <alignment horizontal="center" vertical="center"/>
    </xf>
    <xf numFmtId="164" fontId="15" fillId="0" borderId="21" xfId="0" applyNumberFormat="1" applyFont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0" fillId="0" borderId="0" xfId="0" applyBorder="1"/>
    <xf numFmtId="164" fontId="7" fillId="0" borderId="1" xfId="0" applyNumberFormat="1" applyFont="1" applyFill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 vertical="center"/>
    </xf>
    <xf numFmtId="0" fontId="0" fillId="8" borderId="44" xfId="0" applyFont="1" applyFill="1" applyBorder="1" applyAlignment="1">
      <alignment horizontal="center"/>
    </xf>
    <xf numFmtId="0" fontId="0" fillId="7" borderId="44" xfId="0" applyFill="1" applyBorder="1" applyProtection="1">
      <protection locked="0"/>
    </xf>
    <xf numFmtId="0" fontId="0" fillId="8" borderId="44" xfId="0" applyFont="1" applyFill="1" applyBorder="1" applyAlignment="1" applyProtection="1">
      <alignment horizontal="center"/>
      <protection locked="0"/>
    </xf>
    <xf numFmtId="0" fontId="0" fillId="8" borderId="44" xfId="0" applyFill="1" applyBorder="1" applyAlignment="1">
      <alignment horizontal="center"/>
    </xf>
    <xf numFmtId="0" fontId="4" fillId="8" borderId="44" xfId="0" applyFont="1" applyFill="1" applyBorder="1" applyAlignment="1">
      <alignment horizontal="center" vertical="center"/>
    </xf>
    <xf numFmtId="165" fontId="0" fillId="0" borderId="44" xfId="5" applyNumberFormat="1" applyFont="1" applyBorder="1" applyAlignment="1">
      <alignment horizontal="center"/>
    </xf>
    <xf numFmtId="165" fontId="4" fillId="10" borderId="44" xfId="5" applyNumberFormat="1" applyFont="1" applyFill="1" applyBorder="1" applyAlignment="1">
      <alignment vertical="center"/>
    </xf>
    <xf numFmtId="0" fontId="23" fillId="2" borderId="24" xfId="0" applyFont="1" applyFill="1" applyBorder="1" applyAlignment="1" applyProtection="1">
      <alignment horizontal="left" vertical="top" indent="1"/>
    </xf>
    <xf numFmtId="0" fontId="23" fillId="2" borderId="6" xfId="0" applyFont="1" applyFill="1" applyBorder="1" applyAlignment="1" applyProtection="1">
      <alignment horizontal="left" vertical="top" indent="1"/>
    </xf>
    <xf numFmtId="0" fontId="23" fillId="2" borderId="22" xfId="0" applyFont="1" applyFill="1" applyBorder="1" applyAlignment="1" applyProtection="1">
      <alignment horizontal="left" vertical="top" indent="1"/>
    </xf>
    <xf numFmtId="0" fontId="18" fillId="0" borderId="51" xfId="0" applyFont="1" applyFill="1" applyBorder="1" applyAlignment="1" applyProtection="1">
      <alignment horizontal="left" vertical="center" indent="1"/>
    </xf>
    <xf numFmtId="9" fontId="21" fillId="0" borderId="51" xfId="2" applyFont="1" applyFill="1" applyBorder="1" applyAlignment="1" applyProtection="1">
      <alignment horizontal="left" vertical="center"/>
    </xf>
    <xf numFmtId="0" fontId="45" fillId="12" borderId="16" xfId="0" applyFont="1" applyFill="1" applyBorder="1" applyAlignment="1" applyProtection="1">
      <alignment horizontal="left" vertical="center" wrapText="1"/>
      <protection locked="0"/>
    </xf>
    <xf numFmtId="0" fontId="45" fillId="12" borderId="37" xfId="0" applyFont="1" applyFill="1" applyBorder="1" applyAlignment="1" applyProtection="1">
      <alignment horizontal="left" vertical="center" wrapText="1"/>
      <protection locked="0"/>
    </xf>
    <xf numFmtId="0" fontId="45" fillId="12" borderId="15" xfId="0" applyFont="1" applyFill="1" applyBorder="1" applyAlignment="1" applyProtection="1">
      <alignment horizontal="left" vertical="center" wrapText="1"/>
      <protection locked="0"/>
    </xf>
    <xf numFmtId="0" fontId="46" fillId="12" borderId="0" xfId="0" applyFont="1" applyFill="1" applyBorder="1" applyAlignment="1" applyProtection="1">
      <alignment horizontal="right" vertical="center"/>
    </xf>
    <xf numFmtId="0" fontId="18" fillId="0" borderId="51" xfId="0" applyFont="1" applyFill="1" applyBorder="1" applyAlignment="1" applyProtection="1">
      <alignment horizontal="right" vertical="center" indent="4"/>
    </xf>
    <xf numFmtId="0" fontId="38" fillId="0" borderId="2" xfId="0" applyFont="1" applyFill="1" applyBorder="1" applyAlignment="1" applyProtection="1">
      <alignment horizontal="right"/>
    </xf>
    <xf numFmtId="0" fontId="0" fillId="0" borderId="25" xfId="0" applyFill="1" applyBorder="1" applyAlignment="1" applyProtection="1">
      <alignment horizontal="left" indent="1"/>
    </xf>
    <xf numFmtId="0" fontId="0" fillId="0" borderId="26" xfId="0" applyFill="1" applyBorder="1" applyAlignment="1" applyProtection="1">
      <alignment horizontal="left" indent="1"/>
    </xf>
    <xf numFmtId="0" fontId="0" fillId="0" borderId="22" xfId="0" applyFill="1" applyBorder="1" applyAlignment="1" applyProtection="1">
      <alignment horizontal="left" indent="1"/>
    </xf>
    <xf numFmtId="0" fontId="47" fillId="11" borderId="16" xfId="0" applyFont="1" applyFill="1" applyBorder="1" applyAlignment="1">
      <alignment horizontal="center" vertical="center"/>
    </xf>
    <xf numFmtId="0" fontId="47" fillId="11" borderId="37" xfId="0" applyFont="1" applyFill="1" applyBorder="1" applyAlignment="1">
      <alignment horizontal="center" vertical="center"/>
    </xf>
    <xf numFmtId="0" fontId="47" fillId="11" borderId="15" xfId="0" applyFont="1" applyFill="1" applyBorder="1" applyAlignment="1">
      <alignment horizontal="center" vertical="center"/>
    </xf>
    <xf numFmtId="0" fontId="48" fillId="11" borderId="12" xfId="0" applyFont="1" applyFill="1" applyBorder="1" applyAlignment="1">
      <alignment horizontal="center" vertical="center"/>
    </xf>
    <xf numFmtId="0" fontId="48" fillId="11" borderId="13" xfId="0" applyFont="1" applyFill="1" applyBorder="1" applyAlignment="1">
      <alignment horizontal="center" vertical="center"/>
    </xf>
    <xf numFmtId="0" fontId="48" fillId="11" borderId="9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" fillId="5" borderId="41" xfId="0" applyFont="1" applyFill="1" applyBorder="1" applyAlignment="1" applyProtection="1">
      <alignment horizontal="center" vertical="center"/>
      <protection locked="0"/>
    </xf>
    <xf numFmtId="0" fontId="4" fillId="2" borderId="41" xfId="0" applyFont="1" applyFill="1" applyBorder="1" applyAlignment="1" applyProtection="1">
      <alignment horizontal="center" vertical="center"/>
      <protection locked="0"/>
    </xf>
    <xf numFmtId="0" fontId="6" fillId="5" borderId="41" xfId="0" applyFont="1" applyFill="1" applyBorder="1" applyAlignment="1" applyProtection="1">
      <alignment horizontal="center" vertical="center" textRotation="90"/>
      <protection locked="0"/>
    </xf>
    <xf numFmtId="0" fontId="5" fillId="2" borderId="41" xfId="0" applyFont="1" applyFill="1" applyBorder="1" applyAlignment="1" applyProtection="1">
      <alignment horizontal="center" vertical="center"/>
      <protection locked="0"/>
    </xf>
    <xf numFmtId="0" fontId="28" fillId="0" borderId="0" xfId="1" applyFont="1" applyFill="1" applyBorder="1" applyAlignment="1" applyProtection="1">
      <alignment horizontal="left" vertical="center"/>
    </xf>
    <xf numFmtId="0" fontId="30" fillId="0" borderId="0" xfId="0" applyFont="1" applyFill="1" applyBorder="1" applyAlignment="1">
      <alignment horizontal="left" vertical="center"/>
    </xf>
    <xf numFmtId="0" fontId="35" fillId="0" borderId="0" xfId="1" applyFont="1" applyFill="1" applyBorder="1" applyAlignment="1" applyProtection="1">
      <alignment horizontal="left" vertical="center"/>
    </xf>
    <xf numFmtId="0" fontId="4" fillId="2" borderId="41" xfId="0" applyFont="1" applyFill="1" applyBorder="1" applyAlignment="1" applyProtection="1">
      <alignment horizontal="center"/>
      <protection locked="0"/>
    </xf>
    <xf numFmtId="0" fontId="50" fillId="11" borderId="16" xfId="0" applyFont="1" applyFill="1" applyBorder="1" applyAlignment="1">
      <alignment horizontal="center" vertical="center"/>
    </xf>
    <xf numFmtId="0" fontId="50" fillId="11" borderId="37" xfId="0" applyFont="1" applyFill="1" applyBorder="1" applyAlignment="1">
      <alignment horizontal="center" vertical="center"/>
    </xf>
    <xf numFmtId="0" fontId="50" fillId="11" borderId="1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4" borderId="31" xfId="0" applyFont="1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 wrapText="1"/>
    </xf>
    <xf numFmtId="0" fontId="51" fillId="11" borderId="12" xfId="0" applyFont="1" applyFill="1" applyBorder="1" applyAlignment="1">
      <alignment horizontal="center" vertical="center"/>
    </xf>
    <xf numFmtId="0" fontId="51" fillId="11" borderId="13" xfId="0" applyFont="1" applyFill="1" applyBorder="1" applyAlignment="1">
      <alignment horizontal="center" vertical="center"/>
    </xf>
    <xf numFmtId="0" fontId="51" fillId="11" borderId="9" xfId="0" applyFont="1" applyFill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43" fillId="11" borderId="9" xfId="0" applyFont="1" applyFill="1" applyBorder="1" applyAlignment="1" applyProtection="1">
      <alignment horizontal="center"/>
      <protection locked="0"/>
    </xf>
    <xf numFmtId="0" fontId="43" fillId="11" borderId="10" xfId="0" applyFont="1" applyFill="1" applyBorder="1" applyAlignment="1" applyProtection="1">
      <alignment horizontal="center"/>
      <protection locked="0"/>
    </xf>
    <xf numFmtId="0" fontId="14" fillId="6" borderId="12" xfId="0" applyFont="1" applyFill="1" applyBorder="1" applyAlignment="1">
      <alignment horizontal="center" wrapText="1"/>
    </xf>
    <xf numFmtId="0" fontId="14" fillId="6" borderId="13" xfId="0" applyFont="1" applyFill="1" applyBorder="1" applyAlignment="1">
      <alignment horizontal="center" wrapText="1"/>
    </xf>
  </cellXfs>
  <cellStyles count="6">
    <cellStyle name="Comma" xfId="5" builtinId="3"/>
    <cellStyle name="Hyperlink" xfId="1" builtinId="8"/>
    <cellStyle name="Normal" xfId="0" builtinId="0"/>
    <cellStyle name="Percent" xfId="2" builtinId="5"/>
    <cellStyle name="Percent 2" xfId="3"/>
    <cellStyle name="Percent 3" xfId="4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4" formatCode="mmm/dd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4" formatCode="mmm/dd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4" formatCode="mmm/dd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2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border outline="0"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solid">
          <fgColor indexed="64"/>
          <bgColor indexed="44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fill>
        <patternFill>
          <bgColor theme="0" tint="-4.9989318521683403E-2"/>
        </patternFill>
      </fill>
    </dxf>
    <dxf>
      <font>
        <color rgb="FFFF0000"/>
      </font>
    </dxf>
    <dxf>
      <font>
        <color theme="9"/>
      </font>
    </dxf>
    <dxf>
      <font>
        <color rgb="FF00B05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2.2190243460946692E-2"/>
          <c:w val="0.99444444444444469"/>
          <c:h val="0.92688388089419871"/>
        </c:manualLayout>
      </c:layout>
      <c:barChart>
        <c:barDir val="bar"/>
        <c:grouping val="percentStacked"/>
        <c:ser>
          <c:idx val="0"/>
          <c:order val="0"/>
          <c:tx>
            <c:strRef>
              <c:f>Calculations!$B$3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Val val="1"/>
          </c:dLbls>
          <c:val>
            <c:numRef>
              <c:f>Calculations!$C$3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Calculations!$B$4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val>
            <c:numRef>
              <c:f>Calculations!$C$4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Calculations!$B$5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dLbls>
            <c:spPr>
              <a:solidFill>
                <a:schemeClr val="bg1">
                  <a:lumMod val="9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val>
            <c:numRef>
              <c:f>Calculations!$C$5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gapWidth val="0"/>
        <c:overlap val="100"/>
        <c:axId val="122982400"/>
        <c:axId val="122983936"/>
      </c:barChart>
      <c:catAx>
        <c:axId val="122982400"/>
        <c:scaling>
          <c:orientation val="minMax"/>
        </c:scaling>
        <c:delete val="1"/>
        <c:axPos val="l"/>
        <c:tickLblPos val="none"/>
        <c:crossAx val="122983936"/>
        <c:crosses val="autoZero"/>
        <c:auto val="1"/>
        <c:lblAlgn val="ctr"/>
        <c:lblOffset val="100"/>
      </c:catAx>
      <c:valAx>
        <c:axId val="122983936"/>
        <c:scaling>
          <c:orientation val="minMax"/>
        </c:scaling>
        <c:delete val="1"/>
        <c:axPos val="b"/>
        <c:numFmt formatCode="0%" sourceLinked="1"/>
        <c:tickLblPos val="none"/>
        <c:crossAx val="122982400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4.1666666666666664E-2"/>
          <c:y val="0"/>
          <c:w val="0.9375"/>
          <c:h val="0.91111111111111109"/>
        </c:manualLayout>
      </c:layout>
      <c:barChart>
        <c:barDir val="bar"/>
        <c:grouping val="clustered"/>
        <c:ser>
          <c:idx val="0"/>
          <c:order val="0"/>
          <c:tx>
            <c:strRef>
              <c:f>Data!$B$4</c:f>
              <c:strCache>
                <c:ptCount val="1"/>
                <c:pt idx="0">
                  <c:v>Overall Project Progress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strRef>
              <c:f>Data!$C$3</c:f>
              <c:strCache>
                <c:ptCount val="1"/>
                <c:pt idx="0">
                  <c:v>Red</c:v>
                </c:pt>
              </c:strCache>
            </c:strRef>
          </c:cat>
          <c:val>
            <c:numRef>
              <c:f>Data!$C$4</c:f>
              <c:numCache>
                <c:formatCode>0%</c:formatCode>
                <c:ptCount val="1"/>
              </c:numCache>
            </c:numRef>
          </c:val>
        </c:ser>
        <c:gapWidth val="0"/>
        <c:axId val="123010048"/>
        <c:axId val="121316096"/>
      </c:barChart>
      <c:catAx>
        <c:axId val="123010048"/>
        <c:scaling>
          <c:orientation val="minMax"/>
        </c:scaling>
        <c:delete val="1"/>
        <c:axPos val="l"/>
        <c:tickLblPos val="none"/>
        <c:crossAx val="121316096"/>
        <c:crosses val="autoZero"/>
        <c:auto val="1"/>
        <c:lblAlgn val="ctr"/>
        <c:lblOffset val="100"/>
      </c:catAx>
      <c:valAx>
        <c:axId val="121316096"/>
        <c:scaling>
          <c:orientation val="minMax"/>
          <c:max val="1"/>
          <c:min val="0"/>
        </c:scaling>
        <c:delete val="1"/>
        <c:axPos val="b"/>
        <c:numFmt formatCode="0%" sourceLinked="1"/>
        <c:tickLblPos val="none"/>
        <c:crossAx val="123010048"/>
        <c:crosses val="autoZero"/>
        <c:crossBetween val="between"/>
      </c:valAx>
      <c:spPr>
        <a:noFill/>
        <a:ln>
          <a:solidFill>
            <a:schemeClr val="tx2"/>
          </a:solidFill>
        </a:ln>
      </c:spPr>
    </c:plotArea>
    <c:plotVisOnly val="1"/>
    <c:dispBlanksAs val="gap"/>
  </c:chart>
  <c:spPr>
    <a:noFill/>
    <a:ln w="9525"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273809523809524E-2"/>
          <c:y val="0"/>
          <c:w val="0.93452380952380965"/>
          <c:h val="0.84897716143690971"/>
        </c:manualLayout>
      </c:layout>
      <c:barChart>
        <c:barDir val="col"/>
        <c:grouping val="clustered"/>
        <c:ser>
          <c:idx val="1"/>
          <c:order val="1"/>
          <c:spPr>
            <a:noFill/>
            <a:ln>
              <a:noFill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CatName val="1"/>
          </c:dLbls>
          <c:errBars>
            <c:errBarType val="minus"/>
            <c:errValType val="percentage"/>
            <c:noEndCap val="1"/>
            <c:val val="100"/>
          </c:errBars>
          <c:cat>
            <c:strRef>
              <c:f>Data!$F$4:$F$15</c:f>
              <c:strCache>
                <c:ptCount val="10"/>
                <c:pt idx="1">
                  <c:v>learn about yii environment</c:v>
                </c:pt>
                <c:pt idx="2">
                  <c:v>Project Kickoff</c:v>
                </c:pt>
                <c:pt idx="3">
                  <c:v>First Prototype</c:v>
                </c:pt>
                <c:pt idx="4">
                  <c:v>Alpha Out</c:v>
                </c:pt>
                <c:pt idx="5">
                  <c:v>Private Beta Out</c:v>
                </c:pt>
                <c:pt idx="6">
                  <c:v>Public Beta</c:v>
                </c:pt>
                <c:pt idx="8">
                  <c:v>Roll out</c:v>
                </c:pt>
                <c:pt idx="9">
                  <c:v>Roll out</c:v>
                </c:pt>
              </c:strCache>
            </c:strRef>
          </c:cat>
          <c:val>
            <c:numRef>
              <c:f>Data!$G$4:$G$15</c:f>
              <c:numCache>
                <c:formatCode>General</c:formatCode>
                <c:ptCount val="12"/>
                <c:pt idx="1">
                  <c:v>3</c:v>
                </c:pt>
              </c:numCache>
            </c:numRef>
          </c:val>
        </c:ser>
        <c:gapWidth val="0"/>
        <c:axId val="121347072"/>
        <c:axId val="121369344"/>
      </c:barChart>
      <c:lineChart>
        <c:grouping val="standard"/>
        <c:ser>
          <c:idx val="0"/>
          <c:order val="0"/>
          <c:tx>
            <c:v>Dummy</c:v>
          </c:tx>
          <c:errBars>
            <c:errDir val="y"/>
            <c:errBarType val="both"/>
            <c:errValType val="percentage"/>
            <c:val val="5"/>
          </c:errBars>
          <c:cat>
            <c:numRef>
              <c:f>Data!$E$4:$E$15</c:f>
              <c:numCache>
                <c:formatCode>mmm\-yy</c:formatCode>
                <c:ptCount val="12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8">
                  <c:v>42401</c:v>
                </c:pt>
                <c:pt idx="9">
                  <c:v>42430</c:v>
                </c:pt>
              </c:numCache>
            </c:numRef>
          </c:cat>
          <c:val>
            <c:numRef>
              <c:f>Data!$K$4:$K$15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21344000"/>
        <c:axId val="121345536"/>
      </c:lineChart>
      <c:dateAx>
        <c:axId val="121344000"/>
        <c:scaling>
          <c:orientation val="minMax"/>
        </c:scaling>
        <c:axPos val="b"/>
        <c:numFmt formatCode="mmm\-yy" sourceLinked="0"/>
        <c:maj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345536"/>
        <c:crosses val="autoZero"/>
        <c:auto val="1"/>
        <c:lblOffset val="100"/>
        <c:majorUnit val="1"/>
        <c:majorTimeUnit val="months"/>
      </c:dateAx>
      <c:valAx>
        <c:axId val="121345536"/>
        <c:scaling>
          <c:orientation val="minMax"/>
        </c:scaling>
        <c:delete val="1"/>
        <c:axPos val="l"/>
        <c:numFmt formatCode="General" sourceLinked="1"/>
        <c:tickLblPos val="none"/>
        <c:crossAx val="121344000"/>
        <c:crosses val="autoZero"/>
        <c:crossBetween val="between"/>
      </c:valAx>
      <c:catAx>
        <c:axId val="121347072"/>
        <c:scaling>
          <c:orientation val="minMax"/>
        </c:scaling>
        <c:delete val="1"/>
        <c:axPos val="b"/>
        <c:tickLblPos val="none"/>
        <c:crossAx val="121369344"/>
        <c:crosses val="autoZero"/>
        <c:auto val="1"/>
        <c:lblAlgn val="ctr"/>
        <c:lblOffset val="100"/>
      </c:catAx>
      <c:valAx>
        <c:axId val="121369344"/>
        <c:scaling>
          <c:orientation val="minMax"/>
        </c:scaling>
        <c:delete val="1"/>
        <c:axPos val="r"/>
        <c:numFmt formatCode="General" sourceLinked="1"/>
        <c:tickLblPos val="none"/>
        <c:crossAx val="121347072"/>
        <c:crosses val="max"/>
        <c:crossBetween val="between"/>
      </c:valAx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719816272965702E-2"/>
          <c:y val="3.6111111111111184E-2"/>
          <c:w val="0.86888506124234466"/>
          <c:h val="0.70944473607465763"/>
        </c:manualLayout>
      </c:layout>
      <c:barChart>
        <c:barDir val="col"/>
        <c:grouping val="clustered"/>
        <c:ser>
          <c:idx val="2"/>
          <c:order val="2"/>
          <c:tx>
            <c:strRef>
              <c:f>'Burndown Chart'!$G$4:$G$5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noFill/>
            </a:ln>
          </c:spP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Chart'!$G$6:$G$26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gapWidth val="50"/>
        <c:axId val="123068416"/>
        <c:axId val="123069952"/>
      </c:barChart>
      <c:lineChart>
        <c:grouping val="standard"/>
        <c:ser>
          <c:idx val="0"/>
          <c:order val="0"/>
          <c:tx>
            <c:strRef>
              <c:f>'Burndown Chart'!$E$5</c:f>
              <c:strCache>
                <c:ptCount val="1"/>
                <c:pt idx="0">
                  <c:v>Planned</c:v>
                </c:pt>
              </c:strCache>
            </c:strRef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Chart'!$E$6:$E$26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'Burndown Chart'!$F$5</c:f>
              <c:strCache>
                <c:ptCount val="1"/>
                <c:pt idx="0">
                  <c:v>Actual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Chart'!$F$6:$F$26</c:f>
              <c:numCache>
                <c:formatCode>General</c:formatCode>
                <c:ptCount val="2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marker val="1"/>
        <c:axId val="123068416"/>
        <c:axId val="123069952"/>
      </c:lineChart>
      <c:catAx>
        <c:axId val="123068416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069952"/>
        <c:crosses val="autoZero"/>
        <c:auto val="1"/>
        <c:lblAlgn val="ctr"/>
        <c:lblOffset val="100"/>
      </c:catAx>
      <c:valAx>
        <c:axId val="123069952"/>
        <c:scaling>
          <c:orientation val="minMax"/>
        </c:scaling>
        <c:axPos val="l"/>
        <c:majorGridlines>
          <c:spPr>
            <a:ln w="3175">
              <a:solidFill>
                <a:schemeClr val="bg1">
                  <a:lumMod val="95000"/>
                </a:schemeClr>
              </a:solidFill>
              <a:prstDash val="solid"/>
            </a:ln>
          </c:spPr>
        </c:majorGridlines>
        <c:numFmt formatCode="General" sourceLinked="1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068416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6.944618224091853E-2"/>
          <c:y val="0.89722231529569452"/>
          <c:w val="0.89236184518031136"/>
          <c:h val="9.1111297258055488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hyperlink" Target="http://farindra.com" TargetMode="Externa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://farindra.com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2</xdr:row>
      <xdr:rowOff>47625</xdr:rowOff>
    </xdr:from>
    <xdr:to>
      <xdr:col>16</xdr:col>
      <xdr:colOff>0</xdr:colOff>
      <xdr:row>2</xdr:row>
      <xdr:rowOff>304800</xdr:rowOff>
    </xdr:to>
    <xdr:graphicFrame macro="">
      <xdr:nvGraphicFramePr>
        <xdr:cNvPr id="3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95250</xdr:rowOff>
    </xdr:from>
    <xdr:to>
      <xdr:col>8</xdr:col>
      <xdr:colOff>0</xdr:colOff>
      <xdr:row>2</xdr:row>
      <xdr:rowOff>257176</xdr:rowOff>
    </xdr:to>
    <xdr:graphicFrame macro="">
      <xdr:nvGraphicFramePr>
        <xdr:cNvPr id="3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257175</xdr:rowOff>
    </xdr:from>
    <xdr:to>
      <xdr:col>16</xdr:col>
      <xdr:colOff>0</xdr:colOff>
      <xdr:row>31</xdr:row>
      <xdr:rowOff>9525</xdr:rowOff>
    </xdr:to>
    <xdr:graphicFrame macro="">
      <xdr:nvGraphicFramePr>
        <xdr:cNvPr id="317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</xdr:colOff>
      <xdr:row>21</xdr:row>
      <xdr:rowOff>114300</xdr:rowOff>
    </xdr:from>
    <xdr:to>
      <xdr:col>8</xdr:col>
      <xdr:colOff>0</xdr:colOff>
      <xdr:row>31</xdr:row>
      <xdr:rowOff>0</xdr:rowOff>
    </xdr:to>
    <xdr:graphicFrame macro="">
      <xdr:nvGraphicFramePr>
        <xdr:cNvPr id="31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84668</xdr:colOff>
      <xdr:row>0</xdr:row>
      <xdr:rowOff>57150</xdr:rowOff>
    </xdr:from>
    <xdr:to>
      <xdr:col>20</xdr:col>
      <xdr:colOff>590550</xdr:colOff>
      <xdr:row>0</xdr:row>
      <xdr:rowOff>295275</xdr:rowOff>
    </xdr:to>
    <xdr:sp macro="" textlink="">
      <xdr:nvSpPr>
        <xdr:cNvPr id="11" name="Rectangle 10">
          <a:hlinkClick xmlns:r="http://schemas.openxmlformats.org/officeDocument/2006/relationships" r:id="rId5"/>
        </xdr:cNvPr>
        <xdr:cNvSpPr/>
      </xdr:nvSpPr>
      <xdr:spPr>
        <a:xfrm flipH="1">
          <a:off x="8800043" y="57150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47625</xdr:rowOff>
    </xdr:from>
    <xdr:to>
      <xdr:col>15</xdr:col>
      <xdr:colOff>86782</xdr:colOff>
      <xdr:row>1</xdr:row>
      <xdr:rowOff>19050</xdr:rowOff>
    </xdr:to>
    <xdr:sp macro="" textlink="">
      <xdr:nvSpPr>
        <xdr:cNvPr id="12" name="Rectangle 11">
          <a:hlinkClick xmlns:r="http://schemas.openxmlformats.org/officeDocument/2006/relationships" r:id="rId1"/>
        </xdr:cNvPr>
        <xdr:cNvSpPr/>
      </xdr:nvSpPr>
      <xdr:spPr>
        <a:xfrm flipH="1">
          <a:off x="10134600" y="47625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104775</xdr:colOff>
      <xdr:row>0</xdr:row>
      <xdr:rowOff>66675</xdr:rowOff>
    </xdr:from>
    <xdr:to>
      <xdr:col>44</xdr:col>
      <xdr:colOff>1057</xdr:colOff>
      <xdr:row>0</xdr:row>
      <xdr:rowOff>304800</xdr:rowOff>
    </xdr:to>
    <xdr:sp macro="" textlink="">
      <xdr:nvSpPr>
        <xdr:cNvPr id="6" name="Rectangle 5">
          <a:hlinkClick xmlns:r="http://schemas.openxmlformats.org/officeDocument/2006/relationships" r:id="rId1"/>
        </xdr:cNvPr>
        <xdr:cNvSpPr/>
      </xdr:nvSpPr>
      <xdr:spPr>
        <a:xfrm flipH="1">
          <a:off x="11725275" y="66675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0</xdr:row>
      <xdr:rowOff>57150</xdr:rowOff>
    </xdr:from>
    <xdr:to>
      <xdr:col>12</xdr:col>
      <xdr:colOff>172507</xdr:colOff>
      <xdr:row>0</xdr:row>
      <xdr:rowOff>295275</xdr:rowOff>
    </xdr:to>
    <xdr:sp macro="" textlink="">
      <xdr:nvSpPr>
        <xdr:cNvPr id="10" name="Rectangle 9">
          <a:hlinkClick xmlns:r="http://schemas.openxmlformats.org/officeDocument/2006/relationships" r:id="rId1"/>
        </xdr:cNvPr>
        <xdr:cNvSpPr/>
      </xdr:nvSpPr>
      <xdr:spPr>
        <a:xfrm flipH="1">
          <a:off x="3810000" y="57150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190500</xdr:rowOff>
    </xdr:from>
    <xdr:to>
      <xdr:col>12</xdr:col>
      <xdr:colOff>48682</xdr:colOff>
      <xdr:row>1</xdr:row>
      <xdr:rowOff>9525</xdr:rowOff>
    </xdr:to>
    <xdr:sp macro="" textlink="">
      <xdr:nvSpPr>
        <xdr:cNvPr id="8" name="Rectangle 7">
          <a:hlinkClick xmlns:r="http://schemas.openxmlformats.org/officeDocument/2006/relationships" r:id="rId1"/>
        </xdr:cNvPr>
        <xdr:cNvSpPr/>
      </xdr:nvSpPr>
      <xdr:spPr>
        <a:xfrm flipH="1">
          <a:off x="9334500" y="190500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0</xdr:rowOff>
    </xdr:from>
    <xdr:to>
      <xdr:col>7</xdr:col>
      <xdr:colOff>210607</xdr:colOff>
      <xdr:row>2</xdr:row>
      <xdr:rowOff>47625</xdr:rowOff>
    </xdr:to>
    <xdr:sp macro="" textlink="">
      <xdr:nvSpPr>
        <xdr:cNvPr id="8" name="Rectangle 7">
          <a:hlinkClick xmlns:r="http://schemas.openxmlformats.org/officeDocument/2006/relationships" r:id="rId1"/>
        </xdr:cNvPr>
        <xdr:cNvSpPr/>
      </xdr:nvSpPr>
      <xdr:spPr>
        <a:xfrm flipH="1">
          <a:off x="2076450" y="190500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0</xdr:rowOff>
    </xdr:from>
    <xdr:to>
      <xdr:col>8</xdr:col>
      <xdr:colOff>524932</xdr:colOff>
      <xdr:row>2</xdr:row>
      <xdr:rowOff>47625</xdr:rowOff>
    </xdr:to>
    <xdr:sp macro="" textlink="">
      <xdr:nvSpPr>
        <xdr:cNvPr id="12" name="Rectangle 11">
          <a:hlinkClick xmlns:r="http://schemas.openxmlformats.org/officeDocument/2006/relationships" r:id="rId1"/>
        </xdr:cNvPr>
        <xdr:cNvSpPr/>
      </xdr:nvSpPr>
      <xdr:spPr>
        <a:xfrm flipH="1">
          <a:off x="4038600" y="190500"/>
          <a:ext cx="2334682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0" i="1" u="none">
              <a:solidFill>
                <a:sysClr val="windowText" lastClr="000000"/>
              </a:solidFill>
              <a:latin typeface="Calibri"/>
            </a:rPr>
            <a:t>Project Report Ver. 1.0 (C)</a:t>
          </a:r>
          <a:r>
            <a:rPr lang="da-DK" sz="1000" b="0" i="1" u="none" baseline="0">
              <a:solidFill>
                <a:sysClr val="windowText" lastClr="000000"/>
              </a:solidFill>
              <a:latin typeface="Calibri"/>
            </a:rPr>
            <a:t> 2015 maseka</a:t>
          </a:r>
          <a:endParaRPr lang="da-DK" sz="1000" b="0" i="1" u="none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projectIssues" displayName="projectIssues" ref="B5:H305" totalsRowShown="0" headerRowDxfId="11" dataDxfId="9" headerRowBorderDxfId="10" tableBorderDxfId="8" totalsRowBorderDxfId="7">
  <autoFilter ref="B5:H305">
    <filterColumn colId="5"/>
  </autoFilter>
  <tableColumns count="7">
    <tableColumn id="1" name="#" dataDxfId="6"/>
    <tableColumn id="2" name="Issue" dataDxfId="5"/>
    <tableColumn id="3" name="Priority" dataDxfId="4"/>
    <tableColumn id="4" name="Open" dataDxfId="3"/>
    <tableColumn id="5" name="Close" dataDxfId="2"/>
    <tableColumn id="7" name="Person" dataDxfId="1"/>
    <tableColumn id="6" name="Comment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A0A0A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B1:Q33"/>
  <sheetViews>
    <sheetView showGridLines="0" workbookViewId="0">
      <selection activeCell="S18" sqref="S18"/>
    </sheetView>
  </sheetViews>
  <sheetFormatPr defaultRowHeight="15"/>
  <cols>
    <col min="1" max="1" width="1.140625" style="126" customWidth="1"/>
    <col min="2" max="2" width="0.85546875" style="126" customWidth="1"/>
    <col min="3" max="3" width="23.7109375" style="126" customWidth="1"/>
    <col min="4" max="4" width="10.85546875" style="126" customWidth="1"/>
    <col min="5" max="5" width="1.140625" style="126" customWidth="1"/>
    <col min="6" max="8" width="9.140625" style="126"/>
    <col min="9" max="9" width="0.7109375" style="126" customWidth="1"/>
    <col min="10" max="16" width="9.140625" style="126"/>
    <col min="17" max="17" width="0.85546875" style="126" customWidth="1"/>
    <col min="18" max="16384" width="9.140625" style="126"/>
  </cols>
  <sheetData>
    <row r="1" spans="2:17" s="125" customFormat="1" ht="29.25" customHeight="1">
      <c r="B1" s="186" t="s">
        <v>69</v>
      </c>
      <c r="C1" s="187"/>
      <c r="D1" s="188"/>
      <c r="E1" s="189" t="s">
        <v>52</v>
      </c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</row>
    <row r="2" spans="2:17" ht="5.25" customHeight="1"/>
    <row r="3" spans="2:17" s="125" customFormat="1" ht="25.5">
      <c r="B3" s="127"/>
      <c r="C3" s="128" t="s">
        <v>15</v>
      </c>
      <c r="D3" s="129" t="s">
        <v>16</v>
      </c>
      <c r="E3" s="184" t="s">
        <v>45</v>
      </c>
      <c r="F3" s="184"/>
      <c r="G3" s="184"/>
      <c r="H3" s="130"/>
      <c r="I3" s="185">
        <f>projectProgress</f>
        <v>0</v>
      </c>
      <c r="J3" s="185"/>
      <c r="K3" s="190" t="s">
        <v>17</v>
      </c>
      <c r="L3" s="190"/>
      <c r="M3" s="190"/>
      <c r="N3" s="190"/>
      <c r="O3" s="131"/>
      <c r="P3" s="131"/>
      <c r="Q3" s="132"/>
    </row>
    <row r="4" spans="2:17" ht="3" customHeight="1">
      <c r="B4" s="133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5"/>
    </row>
    <row r="5" spans="2:17" ht="15.75">
      <c r="B5" s="133"/>
      <c r="C5" s="136" t="str">
        <f>"Ongoing Activities: "&amp;Data!C9</f>
        <v xml:space="preserve">Ongoing Activities: </v>
      </c>
      <c r="D5" s="134"/>
      <c r="E5" s="134"/>
      <c r="F5" s="181" t="s">
        <v>30</v>
      </c>
      <c r="G5" s="182"/>
      <c r="H5" s="183"/>
      <c r="I5" s="137"/>
      <c r="J5" s="191" t="s">
        <v>31</v>
      </c>
      <c r="K5" s="191"/>
      <c r="L5" s="191"/>
      <c r="M5" s="191"/>
      <c r="N5" s="191"/>
      <c r="O5" s="191"/>
      <c r="P5" s="191"/>
      <c r="Q5" s="135"/>
    </row>
    <row r="6" spans="2:17">
      <c r="B6" s="133"/>
      <c r="C6" s="138" t="s">
        <v>13</v>
      </c>
      <c r="D6" s="139" t="s">
        <v>14</v>
      </c>
      <c r="E6" s="134"/>
      <c r="F6" s="140"/>
      <c r="G6" s="134"/>
      <c r="H6" s="134"/>
      <c r="I6" s="141"/>
      <c r="J6" s="141"/>
      <c r="K6" s="141"/>
      <c r="L6" s="141"/>
      <c r="M6" s="141"/>
      <c r="N6" s="141"/>
      <c r="O6" s="141"/>
      <c r="P6" s="142"/>
      <c r="Q6" s="135"/>
    </row>
    <row r="7" spans="2:17">
      <c r="B7" s="133"/>
      <c r="C7" s="143" t="str">
        <f>Data!B14</f>
        <v>System Build</v>
      </c>
      <c r="D7" s="144">
        <f>Data!C14</f>
        <v>0</v>
      </c>
      <c r="E7" s="134"/>
      <c r="F7" s="140"/>
      <c r="G7" s="134"/>
      <c r="H7" s="134"/>
      <c r="I7" s="134"/>
      <c r="J7" s="134"/>
      <c r="K7" s="134"/>
      <c r="L7" s="134"/>
      <c r="M7" s="134"/>
      <c r="N7" s="134"/>
      <c r="O7" s="134"/>
      <c r="P7" s="145"/>
      <c r="Q7" s="135"/>
    </row>
    <row r="8" spans="2:17">
      <c r="B8" s="133"/>
      <c r="C8" s="143" t="str">
        <f>Data!B15</f>
        <v>Interface Build</v>
      </c>
      <c r="D8" s="144">
        <f>Data!C15</f>
        <v>0</v>
      </c>
      <c r="E8" s="134"/>
      <c r="F8" s="140"/>
      <c r="G8" s="134"/>
      <c r="H8" s="134"/>
      <c r="I8" s="134"/>
      <c r="J8" s="134"/>
      <c r="K8" s="134"/>
      <c r="L8" s="134"/>
      <c r="M8" s="134"/>
      <c r="N8" s="134"/>
      <c r="O8" s="134"/>
      <c r="P8" s="145"/>
      <c r="Q8" s="135"/>
    </row>
    <row r="9" spans="2:17">
      <c r="B9" s="133"/>
      <c r="C9" s="143" t="str">
        <f>Data!B16</f>
        <v>Project Review</v>
      </c>
      <c r="D9" s="144">
        <f>Data!C16</f>
        <v>0</v>
      </c>
      <c r="E9" s="134"/>
      <c r="F9" s="140"/>
      <c r="G9" s="134"/>
      <c r="H9" s="134"/>
      <c r="I9" s="134"/>
      <c r="J9" s="134"/>
      <c r="K9" s="134"/>
      <c r="L9" s="134"/>
      <c r="M9" s="134"/>
      <c r="N9" s="134"/>
      <c r="O9" s="134"/>
      <c r="P9" s="145"/>
      <c r="Q9" s="135"/>
    </row>
    <row r="10" spans="2:17">
      <c r="B10" s="133"/>
      <c r="C10" s="143" t="str">
        <f>Data!B17</f>
        <v>Quality Standards Prep.</v>
      </c>
      <c r="D10" s="144">
        <f>Data!C17</f>
        <v>0</v>
      </c>
      <c r="E10" s="134"/>
      <c r="F10" s="140"/>
      <c r="G10" s="134"/>
      <c r="H10" s="134"/>
      <c r="I10" s="134"/>
      <c r="J10" s="134"/>
      <c r="K10" s="134"/>
      <c r="L10" s="134"/>
      <c r="M10" s="134"/>
      <c r="N10" s="134"/>
      <c r="O10" s="134"/>
      <c r="P10" s="145"/>
      <c r="Q10" s="135"/>
    </row>
    <row r="11" spans="2:17">
      <c r="B11" s="133"/>
      <c r="C11" s="146" t="str">
        <f>Data!B18</f>
        <v>Interface Testing</v>
      </c>
      <c r="D11" s="95">
        <f>Data!C18</f>
        <v>0</v>
      </c>
      <c r="E11" s="134"/>
      <c r="F11" s="140"/>
      <c r="G11" s="134"/>
      <c r="H11" s="134"/>
      <c r="I11" s="134"/>
      <c r="J11" s="134"/>
      <c r="K11" s="134"/>
      <c r="L11" s="134"/>
      <c r="M11" s="134"/>
      <c r="N11" s="134"/>
      <c r="O11" s="134"/>
      <c r="P11" s="145"/>
      <c r="Q11" s="135"/>
    </row>
    <row r="12" spans="2:17" ht="6" customHeight="1">
      <c r="B12" s="133"/>
      <c r="C12" s="134"/>
      <c r="D12" s="134"/>
      <c r="E12" s="134"/>
      <c r="F12" s="140"/>
      <c r="G12" s="134"/>
      <c r="H12" s="134"/>
      <c r="I12" s="134"/>
      <c r="J12" s="134"/>
      <c r="K12" s="134"/>
      <c r="L12" s="134"/>
      <c r="M12" s="134"/>
      <c r="N12" s="134"/>
      <c r="O12" s="134"/>
      <c r="P12" s="145"/>
      <c r="Q12" s="135"/>
    </row>
    <row r="13" spans="2:17">
      <c r="B13" s="133"/>
      <c r="C13" s="136" t="s">
        <v>44</v>
      </c>
      <c r="D13" s="134"/>
      <c r="E13" s="134"/>
      <c r="F13" s="140"/>
      <c r="G13" s="134"/>
      <c r="H13" s="134"/>
      <c r="I13" s="134"/>
      <c r="J13" s="134"/>
      <c r="K13" s="134"/>
      <c r="L13" s="134"/>
      <c r="M13" s="134"/>
      <c r="N13" s="134"/>
      <c r="O13" s="134"/>
      <c r="P13" s="145"/>
      <c r="Q13" s="135"/>
    </row>
    <row r="14" spans="2:17">
      <c r="B14" s="133"/>
      <c r="C14" s="192">
        <f>Data!I4</f>
        <v>0</v>
      </c>
      <c r="D14" s="194"/>
      <c r="E14" s="134"/>
      <c r="F14" s="140"/>
      <c r="G14" s="134"/>
      <c r="H14" s="134"/>
      <c r="I14" s="134"/>
      <c r="J14" s="134"/>
      <c r="K14" s="134"/>
      <c r="L14" s="134"/>
      <c r="M14" s="134"/>
      <c r="N14" s="134"/>
      <c r="O14" s="134"/>
      <c r="P14" s="145"/>
      <c r="Q14" s="135"/>
    </row>
    <row r="15" spans="2:17">
      <c r="B15" s="133"/>
      <c r="C15" s="192">
        <f>Data!I5</f>
        <v>0</v>
      </c>
      <c r="D15" s="193"/>
      <c r="E15" s="134"/>
      <c r="F15" s="140"/>
      <c r="G15" s="134"/>
      <c r="H15" s="134"/>
      <c r="I15" s="134"/>
      <c r="J15" s="134"/>
      <c r="K15" s="134"/>
      <c r="L15" s="134"/>
      <c r="M15" s="134"/>
      <c r="N15" s="134"/>
      <c r="O15" s="134"/>
      <c r="P15" s="145"/>
      <c r="Q15" s="135"/>
    </row>
    <row r="16" spans="2:17">
      <c r="B16" s="133"/>
      <c r="C16" s="192">
        <f>Data!I6</f>
        <v>0</v>
      </c>
      <c r="D16" s="193"/>
      <c r="E16" s="134"/>
      <c r="F16" s="140"/>
      <c r="G16" s="134"/>
      <c r="H16" s="134"/>
      <c r="I16" s="134"/>
      <c r="J16" s="134"/>
      <c r="K16" s="134"/>
      <c r="L16" s="134"/>
      <c r="M16" s="134"/>
      <c r="N16" s="134"/>
      <c r="O16" s="134"/>
      <c r="P16" s="145"/>
      <c r="Q16" s="135"/>
    </row>
    <row r="17" spans="2:17">
      <c r="B17" s="133"/>
      <c r="C17" s="192">
        <f>Data!I7</f>
        <v>0</v>
      </c>
      <c r="D17" s="193"/>
      <c r="E17" s="134"/>
      <c r="F17" s="140"/>
      <c r="G17" s="134"/>
      <c r="H17" s="134"/>
      <c r="I17" s="134"/>
      <c r="J17" s="134"/>
      <c r="K17" s="134"/>
      <c r="L17" s="134"/>
      <c r="M17" s="134"/>
      <c r="N17" s="134"/>
      <c r="O17" s="134"/>
      <c r="P17" s="145"/>
      <c r="Q17" s="135"/>
    </row>
    <row r="18" spans="2:17">
      <c r="B18" s="133"/>
      <c r="C18" s="192">
        <f>Data!I8</f>
        <v>0</v>
      </c>
      <c r="D18" s="193"/>
      <c r="E18" s="134"/>
      <c r="F18" s="140"/>
      <c r="G18" s="134"/>
      <c r="H18" s="134"/>
      <c r="I18" s="134"/>
      <c r="J18" s="134"/>
      <c r="K18" s="134"/>
      <c r="L18" s="134"/>
      <c r="M18" s="134"/>
      <c r="N18" s="134"/>
      <c r="O18" s="134"/>
      <c r="P18" s="145"/>
      <c r="Q18" s="135"/>
    </row>
    <row r="19" spans="2:17">
      <c r="B19" s="133"/>
      <c r="C19" s="147"/>
      <c r="D19" s="148"/>
      <c r="E19" s="134"/>
      <c r="F19" s="147"/>
      <c r="G19" s="149"/>
      <c r="H19" s="149"/>
      <c r="I19" s="149"/>
      <c r="J19" s="149"/>
      <c r="K19" s="149"/>
      <c r="L19" s="149"/>
      <c r="M19" s="149"/>
      <c r="N19" s="149"/>
      <c r="O19" s="149"/>
      <c r="P19" s="150"/>
      <c r="Q19" s="135"/>
    </row>
    <row r="20" spans="2:17" ht="6.75" customHeight="1">
      <c r="B20" s="133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5"/>
    </row>
    <row r="21" spans="2:17" s="154" customFormat="1">
      <c r="B21" s="151"/>
      <c r="C21" s="136" t="s">
        <v>32</v>
      </c>
      <c r="D21" s="152"/>
      <c r="E21" s="152"/>
      <c r="F21" s="152"/>
      <c r="G21" s="152"/>
      <c r="H21" s="152"/>
      <c r="I21" s="152"/>
      <c r="J21" s="181" t="s">
        <v>33</v>
      </c>
      <c r="K21" s="182"/>
      <c r="L21" s="183"/>
      <c r="M21" s="152"/>
      <c r="N21" s="152"/>
      <c r="O21" s="152"/>
      <c r="P21" s="152"/>
      <c r="Q21" s="153"/>
    </row>
    <row r="22" spans="2:17">
      <c r="B22" s="133"/>
      <c r="C22" s="140"/>
      <c r="D22" s="141"/>
      <c r="E22" s="141"/>
      <c r="F22" s="141"/>
      <c r="G22" s="141"/>
      <c r="H22" s="142"/>
      <c r="I22" s="134"/>
      <c r="J22" s="140"/>
      <c r="K22" s="134"/>
      <c r="L22" s="134"/>
      <c r="M22" s="141"/>
      <c r="N22" s="141"/>
      <c r="O22" s="141"/>
      <c r="P22" s="142"/>
      <c r="Q22" s="135"/>
    </row>
    <row r="23" spans="2:17">
      <c r="B23" s="133"/>
      <c r="C23" s="140"/>
      <c r="D23" s="134"/>
      <c r="E23" s="134"/>
      <c r="F23" s="134"/>
      <c r="G23" s="134"/>
      <c r="H23" s="145"/>
      <c r="I23" s="134"/>
      <c r="J23" s="140"/>
      <c r="K23" s="134"/>
      <c r="L23" s="134"/>
      <c r="M23" s="134"/>
      <c r="N23" s="134"/>
      <c r="O23" s="134"/>
      <c r="P23" s="145"/>
      <c r="Q23" s="135"/>
    </row>
    <row r="24" spans="2:17">
      <c r="B24" s="133"/>
      <c r="C24" s="140"/>
      <c r="D24" s="134"/>
      <c r="E24" s="134"/>
      <c r="F24" s="134"/>
      <c r="G24" s="134"/>
      <c r="H24" s="145"/>
      <c r="I24" s="134"/>
      <c r="J24" s="140"/>
      <c r="K24" s="134"/>
      <c r="L24" s="134"/>
      <c r="M24" s="134"/>
      <c r="N24" s="134"/>
      <c r="O24" s="134"/>
      <c r="P24" s="145"/>
      <c r="Q24" s="135"/>
    </row>
    <row r="25" spans="2:17">
      <c r="B25" s="133"/>
      <c r="C25" s="140"/>
      <c r="D25" s="134"/>
      <c r="E25" s="134"/>
      <c r="F25" s="134"/>
      <c r="G25" s="134"/>
      <c r="H25" s="145"/>
      <c r="I25" s="134"/>
      <c r="J25" s="140"/>
      <c r="K25" s="134"/>
      <c r="L25" s="134"/>
      <c r="M25" s="134"/>
      <c r="N25" s="134"/>
      <c r="O25" s="134"/>
      <c r="P25" s="145"/>
      <c r="Q25" s="135"/>
    </row>
    <row r="26" spans="2:17">
      <c r="B26" s="133"/>
      <c r="C26" s="140"/>
      <c r="D26" s="134"/>
      <c r="E26" s="134"/>
      <c r="F26" s="134"/>
      <c r="G26" s="134"/>
      <c r="H26" s="145"/>
      <c r="I26" s="134"/>
      <c r="J26" s="140"/>
      <c r="K26" s="134"/>
      <c r="L26" s="134"/>
      <c r="M26" s="134"/>
      <c r="N26" s="134"/>
      <c r="O26" s="134"/>
      <c r="P26" s="145"/>
      <c r="Q26" s="135"/>
    </row>
    <row r="27" spans="2:17">
      <c r="B27" s="133"/>
      <c r="C27" s="140"/>
      <c r="D27" s="134"/>
      <c r="E27" s="134"/>
      <c r="F27" s="134"/>
      <c r="G27" s="134"/>
      <c r="H27" s="145"/>
      <c r="I27" s="134"/>
      <c r="J27" s="140"/>
      <c r="K27" s="134"/>
      <c r="L27" s="134"/>
      <c r="M27" s="134"/>
      <c r="N27" s="134"/>
      <c r="O27" s="134"/>
      <c r="P27" s="145"/>
      <c r="Q27" s="135"/>
    </row>
    <row r="28" spans="2:17">
      <c r="B28" s="133"/>
      <c r="C28" s="140"/>
      <c r="D28" s="134"/>
      <c r="E28" s="134"/>
      <c r="F28" s="134"/>
      <c r="G28" s="134"/>
      <c r="H28" s="145"/>
      <c r="I28" s="134"/>
      <c r="J28" s="140"/>
      <c r="K28" s="134"/>
      <c r="L28" s="134"/>
      <c r="M28" s="134"/>
      <c r="N28" s="134"/>
      <c r="O28" s="134"/>
      <c r="P28" s="145"/>
      <c r="Q28" s="135"/>
    </row>
    <row r="29" spans="2:17">
      <c r="B29" s="133"/>
      <c r="C29" s="140"/>
      <c r="D29" s="134"/>
      <c r="E29" s="134"/>
      <c r="F29" s="134"/>
      <c r="G29" s="134"/>
      <c r="H29" s="145"/>
      <c r="I29" s="134"/>
      <c r="J29" s="140"/>
      <c r="K29" s="134"/>
      <c r="L29" s="134"/>
      <c r="M29" s="134"/>
      <c r="N29" s="134"/>
      <c r="O29" s="134"/>
      <c r="P29" s="145"/>
      <c r="Q29" s="135"/>
    </row>
    <row r="30" spans="2:17">
      <c r="B30" s="133"/>
      <c r="C30" s="140"/>
      <c r="D30" s="134"/>
      <c r="E30" s="134"/>
      <c r="F30" s="134"/>
      <c r="G30" s="134"/>
      <c r="H30" s="145"/>
      <c r="I30" s="134"/>
      <c r="J30" s="140"/>
      <c r="K30" s="134"/>
      <c r="L30" s="134"/>
      <c r="M30" s="134"/>
      <c r="N30" s="134"/>
      <c r="O30" s="134"/>
      <c r="P30" s="145"/>
      <c r="Q30" s="135"/>
    </row>
    <row r="31" spans="2:17">
      <c r="B31" s="133"/>
      <c r="C31" s="147"/>
      <c r="D31" s="149"/>
      <c r="E31" s="149"/>
      <c r="F31" s="149"/>
      <c r="G31" s="149"/>
      <c r="H31" s="150"/>
      <c r="I31" s="134"/>
      <c r="J31" s="147"/>
      <c r="K31" s="149"/>
      <c r="L31" s="149"/>
      <c r="M31" s="149"/>
      <c r="N31" s="149"/>
      <c r="O31" s="149"/>
      <c r="P31" s="150"/>
      <c r="Q31" s="135"/>
    </row>
    <row r="32" spans="2:17" ht="3.75" customHeight="1">
      <c r="B32" s="155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7"/>
    </row>
    <row r="33" ht="6" customHeight="1"/>
  </sheetData>
  <sheetProtection password="AF60" sheet="1" objects="1" scenarios="1"/>
  <mergeCells count="13">
    <mergeCell ref="J21:L21"/>
    <mergeCell ref="E3:G3"/>
    <mergeCell ref="I3:J3"/>
    <mergeCell ref="B1:D1"/>
    <mergeCell ref="E1:Q1"/>
    <mergeCell ref="K3:N3"/>
    <mergeCell ref="J5:P5"/>
    <mergeCell ref="C18:D18"/>
    <mergeCell ref="C14:D14"/>
    <mergeCell ref="C15:D15"/>
    <mergeCell ref="C16:D16"/>
    <mergeCell ref="C17:D17"/>
    <mergeCell ref="F5:H5"/>
  </mergeCells>
  <phoneticPr fontId="0" type="noConversion"/>
  <conditionalFormatting sqref="D3">
    <cfRule type="expression" dxfId="19" priority="1" stopIfTrue="1">
      <formula>projectStatus="Green"</formula>
    </cfRule>
    <cfRule type="expression" dxfId="18" priority="2" stopIfTrue="1">
      <formula>projectStatus="amber"</formula>
    </cfRule>
    <cfRule type="expression" dxfId="17" priority="3" stopIfTrue="1">
      <formula>projectStatus="red"</formula>
    </cfRule>
  </conditionalFormatting>
  <pageMargins left="0.25" right="0.25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B1:K19"/>
  <sheetViews>
    <sheetView showGridLines="0" workbookViewId="0">
      <selection activeCell="E24" sqref="E24"/>
    </sheetView>
  </sheetViews>
  <sheetFormatPr defaultRowHeight="15"/>
  <cols>
    <col min="1" max="1" width="3.42578125" customWidth="1"/>
    <col min="2" max="2" width="23.85546875" customWidth="1"/>
    <col min="3" max="3" width="11" style="9" customWidth="1"/>
    <col min="4" max="4" width="2.85546875" customWidth="1"/>
    <col min="5" max="5" width="14.140625" customWidth="1"/>
    <col min="6" max="6" width="34.85546875" customWidth="1"/>
    <col min="7" max="7" width="6.85546875" bestFit="1" customWidth="1"/>
    <col min="8" max="8" width="1.42578125" customWidth="1"/>
    <col min="9" max="9" width="32.42578125" customWidth="1"/>
  </cols>
  <sheetData>
    <row r="1" spans="2:11" ht="21">
      <c r="B1" s="195" t="s">
        <v>43</v>
      </c>
      <c r="C1" s="197"/>
      <c r="D1" s="36"/>
      <c r="E1" s="195" t="s">
        <v>42</v>
      </c>
      <c r="F1" s="196"/>
      <c r="G1" s="197"/>
      <c r="I1" s="118" t="s">
        <v>44</v>
      </c>
    </row>
    <row r="2" spans="2:11" s="36" customFormat="1" ht="21">
      <c r="C2" s="37"/>
      <c r="E2" s="38"/>
      <c r="F2" s="38"/>
      <c r="G2" s="38"/>
    </row>
    <row r="3" spans="2:11">
      <c r="B3" s="94" t="s">
        <v>0</v>
      </c>
      <c r="C3" s="158" t="s">
        <v>68</v>
      </c>
      <c r="E3" s="88" t="s">
        <v>19</v>
      </c>
      <c r="F3" s="89" t="s">
        <v>34</v>
      </c>
      <c r="G3" s="90" t="s">
        <v>35</v>
      </c>
      <c r="I3" s="87" t="s">
        <v>20</v>
      </c>
      <c r="K3" s="102" t="s">
        <v>63</v>
      </c>
    </row>
    <row r="4" spans="2:11">
      <c r="B4" s="94" t="s">
        <v>1</v>
      </c>
      <c r="C4" s="159"/>
      <c r="E4" s="163">
        <v>42186</v>
      </c>
      <c r="F4" s="161"/>
      <c r="G4" s="164"/>
      <c r="I4" s="161"/>
      <c r="K4" s="165">
        <v>0</v>
      </c>
    </row>
    <row r="5" spans="2:11">
      <c r="E5" s="163">
        <v>42217</v>
      </c>
      <c r="F5" s="161" t="s">
        <v>70</v>
      </c>
      <c r="G5" s="164">
        <v>3</v>
      </c>
      <c r="I5" s="161"/>
      <c r="K5" s="165">
        <v>0</v>
      </c>
    </row>
    <row r="6" spans="2:11">
      <c r="B6" s="198" t="s">
        <v>54</v>
      </c>
      <c r="C6" s="199"/>
      <c r="E6" s="163">
        <v>42248</v>
      </c>
      <c r="F6" s="161" t="s">
        <v>36</v>
      </c>
      <c r="G6" s="164"/>
      <c r="I6" s="161"/>
      <c r="K6" s="165">
        <v>0</v>
      </c>
    </row>
    <row r="7" spans="2:11">
      <c r="B7" s="200"/>
      <c r="C7" s="201"/>
      <c r="E7" s="163">
        <v>42278</v>
      </c>
      <c r="F7" s="161" t="s">
        <v>37</v>
      </c>
      <c r="G7" s="164"/>
      <c r="I7" s="161"/>
      <c r="K7" s="165">
        <v>0</v>
      </c>
    </row>
    <row r="8" spans="2:11">
      <c r="E8" s="163">
        <v>42309</v>
      </c>
      <c r="F8" s="161" t="s">
        <v>38</v>
      </c>
      <c r="G8" s="164"/>
      <c r="I8" s="161"/>
      <c r="K8" s="165">
        <v>0</v>
      </c>
    </row>
    <row r="9" spans="2:11">
      <c r="B9" s="93" t="s">
        <v>29</v>
      </c>
      <c r="C9" s="160"/>
      <c r="E9" s="163">
        <v>42339</v>
      </c>
      <c r="F9" s="161" t="s">
        <v>39</v>
      </c>
      <c r="G9" s="164"/>
      <c r="I9" s="161"/>
      <c r="K9" s="165">
        <v>0</v>
      </c>
    </row>
    <row r="10" spans="2:11">
      <c r="E10" s="163">
        <v>42370</v>
      </c>
      <c r="F10" s="161" t="s">
        <v>40</v>
      </c>
      <c r="G10" s="164"/>
      <c r="I10" s="161"/>
      <c r="K10" s="165">
        <v>0</v>
      </c>
    </row>
    <row r="11" spans="2:11">
      <c r="B11" s="96" t="s">
        <v>55</v>
      </c>
      <c r="C11" s="97"/>
      <c r="E11" s="163"/>
      <c r="F11" s="161"/>
      <c r="G11" s="164"/>
      <c r="I11" s="161"/>
      <c r="K11" s="165">
        <v>0</v>
      </c>
    </row>
    <row r="12" spans="2:11">
      <c r="E12" s="163">
        <v>42401</v>
      </c>
      <c r="F12" s="161" t="s">
        <v>41</v>
      </c>
      <c r="G12" s="164"/>
      <c r="I12" s="161"/>
      <c r="K12" s="165">
        <v>0</v>
      </c>
    </row>
    <row r="13" spans="2:11">
      <c r="B13" s="91" t="s">
        <v>13</v>
      </c>
      <c r="C13" s="92" t="s">
        <v>56</v>
      </c>
      <c r="E13" s="163">
        <v>42430</v>
      </c>
      <c r="F13" s="161" t="s">
        <v>41</v>
      </c>
      <c r="G13" s="164"/>
      <c r="I13" s="161"/>
      <c r="K13" s="165">
        <v>0</v>
      </c>
    </row>
    <row r="14" spans="2:11">
      <c r="B14" s="161" t="s">
        <v>57</v>
      </c>
      <c r="C14" s="162"/>
      <c r="E14" s="163"/>
      <c r="F14" s="161"/>
      <c r="G14" s="164"/>
      <c r="I14" s="161"/>
      <c r="K14" s="165">
        <v>0</v>
      </c>
    </row>
    <row r="15" spans="2:11">
      <c r="B15" s="161" t="s">
        <v>58</v>
      </c>
      <c r="C15" s="162"/>
      <c r="E15" s="163"/>
      <c r="F15" s="161"/>
      <c r="G15" s="164"/>
      <c r="I15" s="161"/>
      <c r="K15" s="165">
        <v>0</v>
      </c>
    </row>
    <row r="16" spans="2:11">
      <c r="B16" s="161" t="s">
        <v>59</v>
      </c>
      <c r="C16" s="162"/>
    </row>
    <row r="17" spans="2:3">
      <c r="B17" s="161" t="s">
        <v>60</v>
      </c>
      <c r="C17" s="162"/>
    </row>
    <row r="18" spans="2:3">
      <c r="B18" s="161" t="s">
        <v>61</v>
      </c>
      <c r="C18" s="162"/>
    </row>
    <row r="19" spans="2:3" s="171" customFormat="1">
      <c r="C19" s="103"/>
    </row>
  </sheetData>
  <sheetProtection password="AF60" sheet="1" objects="1" scenarios="1"/>
  <mergeCells count="3">
    <mergeCell ref="E1:G1"/>
    <mergeCell ref="B1:C1"/>
    <mergeCell ref="B6:C7"/>
  </mergeCells>
  <phoneticPr fontId="0" type="noConversion"/>
  <dataValidations count="3">
    <dataValidation type="list" allowBlank="1" showInputMessage="1" showErrorMessage="1" prompt="Select the project status" sqref="C3">
      <formula1>"Red,Amber,Green"</formula1>
    </dataValidation>
    <dataValidation allowBlank="1" showInputMessage="1" showErrorMessage="1" prompt="Enter a percentage" sqref="C4"/>
    <dataValidation allowBlank="1" showInputMessage="1" showErrorMessage="1" prompt="Specify the number of activities here" sqref="C9"/>
  </dataValidations>
  <pageMargins left="0.25" right="0.25" top="0.75" bottom="0.75" header="0.3" footer="0.3"/>
  <pageSetup paperSize="9" scale="66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O53"/>
  <sheetViews>
    <sheetView showGridLines="0" workbookViewId="0">
      <pane ySplit="6" topLeftCell="A16" activePane="bottomLeft" state="frozen"/>
      <selection pane="bottomLeft"/>
    </sheetView>
  </sheetViews>
  <sheetFormatPr defaultRowHeight="12"/>
  <cols>
    <col min="1" max="1" width="4.5703125" style="7" customWidth="1"/>
    <col min="2" max="2" width="4.140625" style="8" customWidth="1"/>
    <col min="3" max="3" width="22" style="7" customWidth="1"/>
    <col min="4" max="7" width="5" style="7" customWidth="1"/>
    <col min="8" max="8" width="4.7109375" style="7" customWidth="1"/>
    <col min="9" max="39" width="3.7109375" style="7" customWidth="1"/>
    <col min="40" max="40" width="3.7109375" style="6" customWidth="1"/>
    <col min="41" max="16384" width="9.140625" style="6"/>
  </cols>
  <sheetData>
    <row r="1" spans="1:41" s="57" customFormat="1" ht="26.25" customHeight="1">
      <c r="B1" s="119" t="s">
        <v>71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1"/>
      <c r="AO1" s="100"/>
    </row>
    <row r="2" spans="1:41" s="99" customFormat="1" ht="21.75" customHeight="1">
      <c r="A2" s="98"/>
      <c r="B2" s="122" t="s">
        <v>72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4"/>
    </row>
    <row r="4" spans="1:41" s="1" customFormat="1" ht="17.25" customHeight="1">
      <c r="B4" s="66"/>
      <c r="C4" s="67"/>
      <c r="D4" s="209" t="s">
        <v>2</v>
      </c>
      <c r="E4" s="209"/>
      <c r="F4" s="209" t="s">
        <v>3</v>
      </c>
      <c r="G4" s="209"/>
      <c r="H4" s="68" t="s">
        <v>4</v>
      </c>
      <c r="I4" s="203" t="s">
        <v>5</v>
      </c>
      <c r="J4" s="203"/>
      <c r="K4" s="203"/>
      <c r="L4" s="203"/>
      <c r="M4" s="203"/>
      <c r="N4" s="203"/>
      <c r="O4" s="202" t="s">
        <v>3</v>
      </c>
      <c r="P4" s="202"/>
      <c r="Q4" s="202"/>
      <c r="R4" s="202"/>
      <c r="S4" s="202"/>
      <c r="T4" s="69"/>
      <c r="U4" s="203" t="s">
        <v>53</v>
      </c>
      <c r="V4" s="203"/>
      <c r="W4" s="203"/>
      <c r="X4" s="203"/>
      <c r="Y4" s="203"/>
      <c r="Z4" s="204" t="s">
        <v>65</v>
      </c>
      <c r="AA4" s="204"/>
      <c r="AB4" s="204"/>
      <c r="AC4" s="66"/>
      <c r="AD4" s="205" t="s">
        <v>6</v>
      </c>
      <c r="AE4" s="205"/>
      <c r="AF4" s="205"/>
      <c r="AG4" s="205"/>
      <c r="AH4" s="205"/>
      <c r="AI4" s="205"/>
      <c r="AJ4" s="205"/>
      <c r="AK4" s="205"/>
      <c r="AL4" s="205"/>
      <c r="AM4" s="202">
        <v>1</v>
      </c>
      <c r="AN4" s="202"/>
    </row>
    <row r="5" spans="1:41" s="1" customFormat="1" ht="5.25" customHeight="1">
      <c r="B5" s="70"/>
      <c r="C5" s="71"/>
      <c r="D5" s="70"/>
      <c r="E5" s="70"/>
      <c r="F5" s="70"/>
      <c r="G5" s="70"/>
      <c r="H5" s="72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3"/>
      <c r="U5" s="70"/>
      <c r="V5" s="70"/>
      <c r="W5" s="70"/>
      <c r="X5" s="70"/>
      <c r="Y5" s="70"/>
      <c r="Z5" s="74"/>
      <c r="AA5" s="74"/>
      <c r="AB5" s="74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</row>
    <row r="6" spans="1:41" s="2" customFormat="1" ht="12.75" customHeight="1">
      <c r="B6" s="75" t="s">
        <v>7</v>
      </c>
      <c r="C6" s="76" t="s">
        <v>8</v>
      </c>
      <c r="D6" s="77" t="s">
        <v>9</v>
      </c>
      <c r="E6" s="77" t="s">
        <v>10</v>
      </c>
      <c r="F6" s="77" t="s">
        <v>9</v>
      </c>
      <c r="G6" s="77" t="s">
        <v>10</v>
      </c>
      <c r="H6" s="77" t="s">
        <v>11</v>
      </c>
      <c r="I6" s="78">
        <v>1</v>
      </c>
      <c r="J6" s="78">
        <v>2</v>
      </c>
      <c r="K6" s="78">
        <v>3</v>
      </c>
      <c r="L6" s="78">
        <v>4</v>
      </c>
      <c r="M6" s="78">
        <v>5</v>
      </c>
      <c r="N6" s="78">
        <v>6</v>
      </c>
      <c r="O6" s="78">
        <v>7</v>
      </c>
      <c r="P6" s="78">
        <v>8</v>
      </c>
      <c r="Q6" s="78">
        <v>9</v>
      </c>
      <c r="R6" s="78">
        <v>10</v>
      </c>
      <c r="S6" s="78">
        <v>11</v>
      </c>
      <c r="T6" s="78">
        <v>12</v>
      </c>
      <c r="U6" s="78">
        <v>13</v>
      </c>
      <c r="V6" s="78">
        <v>14</v>
      </c>
      <c r="W6" s="78">
        <v>15</v>
      </c>
      <c r="X6" s="78">
        <v>16</v>
      </c>
      <c r="Y6" s="78">
        <v>17</v>
      </c>
      <c r="Z6" s="78">
        <v>18</v>
      </c>
      <c r="AA6" s="78">
        <v>19</v>
      </c>
      <c r="AB6" s="78">
        <v>20</v>
      </c>
      <c r="AC6" s="78">
        <v>21</v>
      </c>
      <c r="AD6" s="78">
        <v>22</v>
      </c>
      <c r="AE6" s="78">
        <v>23</v>
      </c>
      <c r="AF6" s="78">
        <v>24</v>
      </c>
      <c r="AG6" s="78">
        <v>25</v>
      </c>
      <c r="AH6" s="78">
        <v>26</v>
      </c>
      <c r="AI6" s="78">
        <v>27</v>
      </c>
      <c r="AJ6" s="78">
        <v>28</v>
      </c>
      <c r="AK6" s="78">
        <v>29</v>
      </c>
      <c r="AL6" s="78">
        <v>30</v>
      </c>
      <c r="AM6" s="78">
        <v>31</v>
      </c>
      <c r="AN6" s="78">
        <v>32</v>
      </c>
    </row>
    <row r="7" spans="1:41" s="3" customFormat="1" ht="11.25" customHeight="1">
      <c r="B7" s="79">
        <v>1</v>
      </c>
      <c r="C7" s="80"/>
      <c r="D7" s="79"/>
      <c r="E7" s="79"/>
      <c r="F7" s="79"/>
      <c r="G7" s="79"/>
      <c r="H7" s="81"/>
      <c r="I7" s="82" t="str">
        <f>IF($O$4=INDEX(ganttTypes,1),IF(AND(I$6&gt;=$D7,I$6&lt;=$D7+$E7),IF($D7+$E7*$H7&gt;I$6,$Z$4,""),""),IF(AND(I$6&gt;=$F7,I$6&lt;=$F7+$G7),IF($F7+$G7*$H7&gt;I$6,$Z$4,""),""))</f>
        <v/>
      </c>
      <c r="J7" s="82" t="str">
        <f t="shared" ref="I7:R16" si="0">IF($O$4=INDEX(ganttTypes,1),IF(AND(J$6&gt;=$D7,J$6&lt;=$D7+$E7),IF($D7+$E7*$H7&gt;J$6,$Z$4,""),""),IF(AND(J$6&gt;=$F7,J$6&lt;=$F7+$G7),IF($F7+$G7*$H7&gt;J$6,$Z$4,""),""))</f>
        <v/>
      </c>
      <c r="K7" s="82" t="str">
        <f t="shared" si="0"/>
        <v/>
      </c>
      <c r="L7" s="82" t="str">
        <f t="shared" si="0"/>
        <v/>
      </c>
      <c r="M7" s="82" t="str">
        <f t="shared" si="0"/>
        <v/>
      </c>
      <c r="N7" s="82" t="str">
        <f t="shared" si="0"/>
        <v/>
      </c>
      <c r="O7" s="82" t="str">
        <f t="shared" si="0"/>
        <v/>
      </c>
      <c r="P7" s="82" t="str">
        <f t="shared" si="0"/>
        <v/>
      </c>
      <c r="Q7" s="82" t="str">
        <f t="shared" si="0"/>
        <v/>
      </c>
      <c r="R7" s="82" t="str">
        <f t="shared" si="0"/>
        <v/>
      </c>
      <c r="S7" s="82" t="str">
        <f t="shared" ref="S7:AB16" si="1">IF($O$4=INDEX(ganttTypes,1),IF(AND(S$6&gt;=$D7,S$6&lt;=$D7+$E7),IF($D7+$E7*$H7&gt;S$6,$Z$4,""),""),IF(AND(S$6&gt;=$F7,S$6&lt;=$F7+$G7),IF($F7+$G7*$H7&gt;S$6,$Z$4,""),""))</f>
        <v/>
      </c>
      <c r="T7" s="82" t="str">
        <f t="shared" si="1"/>
        <v/>
      </c>
      <c r="U7" s="82" t="str">
        <f t="shared" si="1"/>
        <v/>
      </c>
      <c r="V7" s="82" t="str">
        <f t="shared" si="1"/>
        <v/>
      </c>
      <c r="W7" s="82" t="str">
        <f t="shared" si="1"/>
        <v/>
      </c>
      <c r="X7" s="82" t="str">
        <f t="shared" si="1"/>
        <v/>
      </c>
      <c r="Y7" s="82" t="str">
        <f t="shared" si="1"/>
        <v/>
      </c>
      <c r="Z7" s="82" t="str">
        <f t="shared" si="1"/>
        <v/>
      </c>
      <c r="AA7" s="82" t="str">
        <f t="shared" si="1"/>
        <v/>
      </c>
      <c r="AB7" s="82" t="str">
        <f t="shared" si="1"/>
        <v/>
      </c>
      <c r="AC7" s="82" t="str">
        <f t="shared" ref="AC7:AN16" si="2">IF($O$4=INDEX(ganttTypes,1),IF(AND(AC$6&gt;=$D7,AC$6&lt;=$D7+$E7),IF($D7+$E7*$H7&gt;AC$6,$Z$4,""),""),IF(AND(AC$6&gt;=$F7,AC$6&lt;=$F7+$G7),IF($F7+$G7*$H7&gt;AC$6,$Z$4,""),""))</f>
        <v/>
      </c>
      <c r="AD7" s="82" t="str">
        <f t="shared" si="2"/>
        <v/>
      </c>
      <c r="AE7" s="82" t="str">
        <f t="shared" si="2"/>
        <v/>
      </c>
      <c r="AF7" s="82" t="str">
        <f t="shared" si="2"/>
        <v/>
      </c>
      <c r="AG7" s="82" t="str">
        <f t="shared" si="2"/>
        <v/>
      </c>
      <c r="AH7" s="82" t="str">
        <f t="shared" si="2"/>
        <v/>
      </c>
      <c r="AI7" s="82" t="str">
        <f t="shared" si="2"/>
        <v/>
      </c>
      <c r="AJ7" s="82" t="str">
        <f t="shared" si="2"/>
        <v/>
      </c>
      <c r="AK7" s="82" t="str">
        <f t="shared" si="2"/>
        <v/>
      </c>
      <c r="AL7" s="82" t="str">
        <f t="shared" si="2"/>
        <v/>
      </c>
      <c r="AM7" s="82" t="str">
        <f t="shared" si="2"/>
        <v/>
      </c>
      <c r="AN7" s="82" t="str">
        <f t="shared" si="2"/>
        <v/>
      </c>
    </row>
    <row r="8" spans="1:41" s="3" customFormat="1" ht="11.25" customHeight="1">
      <c r="B8" s="79">
        <v>2</v>
      </c>
      <c r="C8" s="80"/>
      <c r="D8" s="79"/>
      <c r="E8" s="79"/>
      <c r="F8" s="79"/>
      <c r="G8" s="79"/>
      <c r="H8" s="81"/>
      <c r="I8" s="82" t="str">
        <f t="shared" si="0"/>
        <v/>
      </c>
      <c r="J8" s="82" t="str">
        <f t="shared" si="0"/>
        <v/>
      </c>
      <c r="K8" s="82" t="str">
        <f t="shared" si="0"/>
        <v/>
      </c>
      <c r="L8" s="82" t="str">
        <f>IF($O$4=INDEX(ganttTypes,1),IF(AND(L$6&gt;=$D8,L$6&lt;=$D8+$E8),IF($D8+$E8*$H8&gt;L$6,$Z$4,""),""),IF(AND(L$6&gt;=$F8,L$6&lt;=$F8+$G8),IF($F8+$G8*$H8&gt;L$6,$Z$4,""),""))</f>
        <v/>
      </c>
      <c r="M8" s="82" t="str">
        <f t="shared" si="0"/>
        <v/>
      </c>
      <c r="N8" s="82" t="str">
        <f t="shared" si="0"/>
        <v/>
      </c>
      <c r="O8" s="82" t="str">
        <f t="shared" si="0"/>
        <v/>
      </c>
      <c r="P8" s="82" t="str">
        <f t="shared" si="0"/>
        <v/>
      </c>
      <c r="Q8" s="82" t="str">
        <f t="shared" si="0"/>
        <v/>
      </c>
      <c r="R8" s="82" t="str">
        <f t="shared" si="0"/>
        <v/>
      </c>
      <c r="S8" s="82" t="str">
        <f t="shared" si="1"/>
        <v/>
      </c>
      <c r="T8" s="82" t="str">
        <f t="shared" si="1"/>
        <v/>
      </c>
      <c r="U8" s="82" t="str">
        <f t="shared" si="1"/>
        <v/>
      </c>
      <c r="V8" s="82" t="str">
        <f t="shared" si="1"/>
        <v/>
      </c>
      <c r="W8" s="82" t="str">
        <f t="shared" si="1"/>
        <v/>
      </c>
      <c r="X8" s="82" t="str">
        <f t="shared" si="1"/>
        <v/>
      </c>
      <c r="Y8" s="82" t="str">
        <f t="shared" si="1"/>
        <v/>
      </c>
      <c r="Z8" s="82" t="str">
        <f t="shared" si="1"/>
        <v/>
      </c>
      <c r="AA8" s="82" t="str">
        <f t="shared" si="1"/>
        <v/>
      </c>
      <c r="AB8" s="82" t="str">
        <f t="shared" si="1"/>
        <v/>
      </c>
      <c r="AC8" s="82" t="str">
        <f t="shared" si="2"/>
        <v/>
      </c>
      <c r="AD8" s="82" t="str">
        <f t="shared" si="2"/>
        <v/>
      </c>
      <c r="AE8" s="82" t="str">
        <f t="shared" si="2"/>
        <v/>
      </c>
      <c r="AF8" s="82" t="str">
        <f t="shared" si="2"/>
        <v/>
      </c>
      <c r="AG8" s="82" t="str">
        <f t="shared" si="2"/>
        <v/>
      </c>
      <c r="AH8" s="82" t="str">
        <f t="shared" si="2"/>
        <v/>
      </c>
      <c r="AI8" s="82" t="str">
        <f t="shared" si="2"/>
        <v/>
      </c>
      <c r="AJ8" s="82" t="str">
        <f t="shared" si="2"/>
        <v/>
      </c>
      <c r="AK8" s="82" t="str">
        <f t="shared" si="2"/>
        <v/>
      </c>
      <c r="AL8" s="82" t="str">
        <f t="shared" si="2"/>
        <v/>
      </c>
      <c r="AM8" s="82" t="str">
        <f t="shared" si="2"/>
        <v/>
      </c>
      <c r="AN8" s="82" t="str">
        <f t="shared" si="2"/>
        <v/>
      </c>
    </row>
    <row r="9" spans="1:41" s="3" customFormat="1" ht="11.25" customHeight="1">
      <c r="B9" s="79">
        <v>3</v>
      </c>
      <c r="C9" s="80"/>
      <c r="D9" s="79"/>
      <c r="E9" s="79"/>
      <c r="F9" s="79"/>
      <c r="G9" s="79"/>
      <c r="H9" s="81"/>
      <c r="I9" s="82" t="str">
        <f t="shared" si="0"/>
        <v/>
      </c>
      <c r="J9" s="82" t="str">
        <f t="shared" si="0"/>
        <v/>
      </c>
      <c r="K9" s="82" t="str">
        <f t="shared" si="0"/>
        <v/>
      </c>
      <c r="L9" s="82" t="str">
        <f t="shared" si="0"/>
        <v/>
      </c>
      <c r="M9" s="82" t="str">
        <f t="shared" si="0"/>
        <v/>
      </c>
      <c r="N9" s="82" t="str">
        <f t="shared" si="0"/>
        <v/>
      </c>
      <c r="O9" s="82" t="str">
        <f t="shared" si="0"/>
        <v/>
      </c>
      <c r="P9" s="82" t="str">
        <f t="shared" si="0"/>
        <v/>
      </c>
      <c r="Q9" s="82" t="str">
        <f t="shared" si="0"/>
        <v/>
      </c>
      <c r="R9" s="82" t="str">
        <f t="shared" si="0"/>
        <v/>
      </c>
      <c r="S9" s="82" t="str">
        <f t="shared" si="1"/>
        <v/>
      </c>
      <c r="T9" s="82" t="str">
        <f t="shared" si="1"/>
        <v/>
      </c>
      <c r="U9" s="82" t="str">
        <f t="shared" si="1"/>
        <v/>
      </c>
      <c r="V9" s="82" t="str">
        <f t="shared" si="1"/>
        <v/>
      </c>
      <c r="W9" s="82" t="str">
        <f t="shared" si="1"/>
        <v/>
      </c>
      <c r="X9" s="82" t="str">
        <f t="shared" si="1"/>
        <v/>
      </c>
      <c r="Y9" s="82" t="str">
        <f t="shared" si="1"/>
        <v/>
      </c>
      <c r="Z9" s="82" t="str">
        <f t="shared" si="1"/>
        <v/>
      </c>
      <c r="AA9" s="82" t="str">
        <f t="shared" si="1"/>
        <v/>
      </c>
      <c r="AB9" s="82" t="str">
        <f t="shared" si="1"/>
        <v/>
      </c>
      <c r="AC9" s="82" t="str">
        <f t="shared" si="2"/>
        <v/>
      </c>
      <c r="AD9" s="82" t="str">
        <f t="shared" si="2"/>
        <v/>
      </c>
      <c r="AE9" s="82" t="str">
        <f t="shared" si="2"/>
        <v/>
      </c>
      <c r="AF9" s="82" t="str">
        <f t="shared" si="2"/>
        <v/>
      </c>
      <c r="AG9" s="82" t="str">
        <f t="shared" si="2"/>
        <v/>
      </c>
      <c r="AH9" s="82" t="str">
        <f t="shared" si="2"/>
        <v/>
      </c>
      <c r="AI9" s="82" t="str">
        <f t="shared" si="2"/>
        <v/>
      </c>
      <c r="AJ9" s="82" t="str">
        <f t="shared" si="2"/>
        <v/>
      </c>
      <c r="AK9" s="82" t="str">
        <f t="shared" si="2"/>
        <v/>
      </c>
      <c r="AL9" s="82" t="str">
        <f t="shared" si="2"/>
        <v/>
      </c>
      <c r="AM9" s="82" t="str">
        <f>IF($O$4=INDEX(ganttTypes,1),IF(AND(AM$6&gt;=$D9,AM$6&lt;=$D9+$E9),IF($D9+$E9*$H9&gt;AM$6,$Z$4,""),""),IF(AND(AM$6&gt;=$F9,AM$6&lt;=$F9+$G9),IF($F9+$G9*$H9&gt;AM$6,$Z$4,""),""))</f>
        <v/>
      </c>
      <c r="AN9" s="82" t="str">
        <f t="shared" si="2"/>
        <v/>
      </c>
    </row>
    <row r="10" spans="1:41" s="3" customFormat="1" ht="11.25" customHeight="1">
      <c r="B10" s="79">
        <v>4</v>
      </c>
      <c r="C10" s="80"/>
      <c r="D10" s="79"/>
      <c r="E10" s="79"/>
      <c r="F10" s="79"/>
      <c r="G10" s="79"/>
      <c r="H10" s="81"/>
      <c r="I10" s="82" t="str">
        <f t="shared" si="0"/>
        <v/>
      </c>
      <c r="J10" s="82" t="str">
        <f t="shared" si="0"/>
        <v/>
      </c>
      <c r="K10" s="82" t="str">
        <f t="shared" si="0"/>
        <v/>
      </c>
      <c r="L10" s="82" t="str">
        <f t="shared" si="0"/>
        <v/>
      </c>
      <c r="M10" s="82" t="str">
        <f t="shared" si="0"/>
        <v/>
      </c>
      <c r="N10" s="82" t="str">
        <f t="shared" si="0"/>
        <v/>
      </c>
      <c r="O10" s="82" t="str">
        <f t="shared" si="0"/>
        <v/>
      </c>
      <c r="P10" s="82" t="str">
        <f t="shared" si="0"/>
        <v/>
      </c>
      <c r="Q10" s="82" t="str">
        <f t="shared" si="0"/>
        <v/>
      </c>
      <c r="R10" s="82" t="str">
        <f t="shared" si="0"/>
        <v/>
      </c>
      <c r="S10" s="82" t="str">
        <f t="shared" si="1"/>
        <v/>
      </c>
      <c r="T10" s="82" t="str">
        <f t="shared" si="1"/>
        <v/>
      </c>
      <c r="U10" s="82" t="str">
        <f t="shared" si="1"/>
        <v/>
      </c>
      <c r="V10" s="82" t="str">
        <f t="shared" si="1"/>
        <v/>
      </c>
      <c r="W10" s="82" t="str">
        <f t="shared" si="1"/>
        <v/>
      </c>
      <c r="X10" s="82" t="str">
        <f t="shared" si="1"/>
        <v/>
      </c>
      <c r="Y10" s="82" t="str">
        <f t="shared" si="1"/>
        <v/>
      </c>
      <c r="Z10" s="82" t="str">
        <f t="shared" si="1"/>
        <v/>
      </c>
      <c r="AA10" s="82" t="str">
        <f t="shared" si="1"/>
        <v/>
      </c>
      <c r="AB10" s="82" t="str">
        <f t="shared" si="1"/>
        <v/>
      </c>
      <c r="AC10" s="82" t="str">
        <f t="shared" si="2"/>
        <v/>
      </c>
      <c r="AD10" s="82" t="str">
        <f t="shared" si="2"/>
        <v/>
      </c>
      <c r="AE10" s="82" t="str">
        <f t="shared" si="2"/>
        <v/>
      </c>
      <c r="AF10" s="82" t="str">
        <f t="shared" si="2"/>
        <v/>
      </c>
      <c r="AG10" s="82" t="str">
        <f t="shared" si="2"/>
        <v/>
      </c>
      <c r="AH10" s="82" t="str">
        <f t="shared" si="2"/>
        <v/>
      </c>
      <c r="AI10" s="82" t="str">
        <f t="shared" si="2"/>
        <v/>
      </c>
      <c r="AJ10" s="82" t="str">
        <f t="shared" si="2"/>
        <v/>
      </c>
      <c r="AK10" s="82" t="str">
        <f t="shared" si="2"/>
        <v/>
      </c>
      <c r="AL10" s="82" t="str">
        <f t="shared" si="2"/>
        <v/>
      </c>
      <c r="AM10" s="82" t="str">
        <f t="shared" si="2"/>
        <v/>
      </c>
      <c r="AN10" s="82" t="str">
        <f t="shared" si="2"/>
        <v/>
      </c>
    </row>
    <row r="11" spans="1:41" s="3" customFormat="1" ht="11.25" customHeight="1">
      <c r="B11" s="79">
        <v>5</v>
      </c>
      <c r="C11" s="80"/>
      <c r="D11" s="79"/>
      <c r="E11" s="79"/>
      <c r="F11" s="79"/>
      <c r="G11" s="79"/>
      <c r="H11" s="81"/>
      <c r="I11" s="82" t="str">
        <f t="shared" si="0"/>
        <v/>
      </c>
      <c r="J11" s="82" t="str">
        <f t="shared" si="0"/>
        <v/>
      </c>
      <c r="K11" s="82" t="str">
        <f>IF($O$4=INDEX(ganttTypes,1),IF(AND(K$6&gt;=$D11,K$6&lt;=$D11+$E11),IF($D11+$E11*$H11&gt;K$6,$Z$4,""),""),IF(AND(K$6&gt;=$F11,K$6&lt;=$F11+$G11),IF($F11+$G11*$H11&gt;K$6,$Z$4,""),""))</f>
        <v/>
      </c>
      <c r="L11" s="82" t="str">
        <f t="shared" si="0"/>
        <v/>
      </c>
      <c r="M11" s="82" t="str">
        <f t="shared" si="0"/>
        <v/>
      </c>
      <c r="N11" s="82" t="str">
        <f t="shared" si="0"/>
        <v/>
      </c>
      <c r="O11" s="82" t="str">
        <f t="shared" si="0"/>
        <v/>
      </c>
      <c r="P11" s="82" t="str">
        <f t="shared" si="0"/>
        <v/>
      </c>
      <c r="Q11" s="82" t="str">
        <f t="shared" si="0"/>
        <v/>
      </c>
      <c r="R11" s="82" t="str">
        <f t="shared" si="0"/>
        <v/>
      </c>
      <c r="S11" s="82" t="str">
        <f t="shared" si="1"/>
        <v/>
      </c>
      <c r="T11" s="82" t="str">
        <f t="shared" si="1"/>
        <v/>
      </c>
      <c r="U11" s="82" t="str">
        <f t="shared" si="1"/>
        <v/>
      </c>
      <c r="V11" s="82" t="str">
        <f t="shared" si="1"/>
        <v/>
      </c>
      <c r="W11" s="82" t="str">
        <f t="shared" si="1"/>
        <v/>
      </c>
      <c r="X11" s="82" t="str">
        <f t="shared" si="1"/>
        <v/>
      </c>
      <c r="Y11" s="82" t="str">
        <f t="shared" si="1"/>
        <v/>
      </c>
      <c r="Z11" s="82" t="str">
        <f t="shared" si="1"/>
        <v/>
      </c>
      <c r="AA11" s="82" t="str">
        <f t="shared" si="1"/>
        <v/>
      </c>
      <c r="AB11" s="82" t="str">
        <f t="shared" si="1"/>
        <v/>
      </c>
      <c r="AC11" s="82" t="str">
        <f t="shared" si="2"/>
        <v/>
      </c>
      <c r="AD11" s="82" t="str">
        <f t="shared" si="2"/>
        <v/>
      </c>
      <c r="AE11" s="82" t="str">
        <f t="shared" si="2"/>
        <v/>
      </c>
      <c r="AF11" s="82" t="str">
        <f t="shared" si="2"/>
        <v/>
      </c>
      <c r="AG11" s="82" t="str">
        <f t="shared" si="2"/>
        <v/>
      </c>
      <c r="AH11" s="82" t="str">
        <f t="shared" si="2"/>
        <v/>
      </c>
      <c r="AI11" s="82" t="str">
        <f t="shared" si="2"/>
        <v/>
      </c>
      <c r="AJ11" s="82" t="str">
        <f t="shared" si="2"/>
        <v/>
      </c>
      <c r="AK11" s="82" t="str">
        <f t="shared" si="2"/>
        <v/>
      </c>
      <c r="AL11" s="82" t="str">
        <f t="shared" si="2"/>
        <v/>
      </c>
      <c r="AM11" s="82" t="str">
        <f t="shared" si="2"/>
        <v/>
      </c>
      <c r="AN11" s="82" t="str">
        <f t="shared" si="2"/>
        <v/>
      </c>
    </row>
    <row r="12" spans="1:41" s="3" customFormat="1" ht="11.25" customHeight="1">
      <c r="B12" s="79">
        <v>6</v>
      </c>
      <c r="C12" s="80"/>
      <c r="D12" s="79"/>
      <c r="E12" s="79"/>
      <c r="F12" s="79"/>
      <c r="G12" s="79"/>
      <c r="H12" s="81"/>
      <c r="I12" s="82" t="str">
        <f t="shared" si="0"/>
        <v/>
      </c>
      <c r="J12" s="82" t="str">
        <f t="shared" si="0"/>
        <v/>
      </c>
      <c r="K12" s="82" t="str">
        <f t="shared" si="0"/>
        <v/>
      </c>
      <c r="L12" s="82" t="str">
        <f t="shared" si="0"/>
        <v/>
      </c>
      <c r="M12" s="82" t="str">
        <f t="shared" si="0"/>
        <v/>
      </c>
      <c r="N12" s="82" t="str">
        <f t="shared" si="0"/>
        <v/>
      </c>
      <c r="O12" s="82" t="str">
        <f t="shared" si="0"/>
        <v/>
      </c>
      <c r="P12" s="82" t="str">
        <f t="shared" si="0"/>
        <v/>
      </c>
      <c r="Q12" s="82" t="str">
        <f t="shared" si="0"/>
        <v/>
      </c>
      <c r="R12" s="82" t="str">
        <f t="shared" si="0"/>
        <v/>
      </c>
      <c r="S12" s="82" t="str">
        <f t="shared" si="1"/>
        <v/>
      </c>
      <c r="T12" s="82" t="str">
        <f t="shared" si="1"/>
        <v/>
      </c>
      <c r="U12" s="82" t="str">
        <f t="shared" si="1"/>
        <v/>
      </c>
      <c r="V12" s="82" t="str">
        <f t="shared" si="1"/>
        <v/>
      </c>
      <c r="W12" s="82" t="str">
        <f t="shared" si="1"/>
        <v/>
      </c>
      <c r="X12" s="82" t="str">
        <f t="shared" si="1"/>
        <v/>
      </c>
      <c r="Y12" s="82" t="str">
        <f t="shared" si="1"/>
        <v/>
      </c>
      <c r="Z12" s="82" t="str">
        <f t="shared" si="1"/>
        <v/>
      </c>
      <c r="AA12" s="82" t="str">
        <f t="shared" si="1"/>
        <v/>
      </c>
      <c r="AB12" s="82" t="str">
        <f t="shared" si="1"/>
        <v/>
      </c>
      <c r="AC12" s="82" t="str">
        <f t="shared" si="2"/>
        <v/>
      </c>
      <c r="AD12" s="82" t="str">
        <f t="shared" si="2"/>
        <v/>
      </c>
      <c r="AE12" s="82" t="str">
        <f t="shared" si="2"/>
        <v/>
      </c>
      <c r="AF12" s="82" t="str">
        <f t="shared" si="2"/>
        <v/>
      </c>
      <c r="AG12" s="82" t="str">
        <f t="shared" si="2"/>
        <v/>
      </c>
      <c r="AH12" s="82" t="str">
        <f t="shared" si="2"/>
        <v/>
      </c>
      <c r="AI12" s="82" t="str">
        <f t="shared" si="2"/>
        <v/>
      </c>
      <c r="AJ12" s="82" t="str">
        <f t="shared" si="2"/>
        <v/>
      </c>
      <c r="AK12" s="82" t="str">
        <f t="shared" si="2"/>
        <v/>
      </c>
      <c r="AL12" s="82" t="str">
        <f t="shared" si="2"/>
        <v/>
      </c>
      <c r="AM12" s="82" t="str">
        <f t="shared" si="2"/>
        <v/>
      </c>
      <c r="AN12" s="82" t="str">
        <f t="shared" si="2"/>
        <v/>
      </c>
    </row>
    <row r="13" spans="1:41" s="3" customFormat="1" ht="11.25" customHeight="1">
      <c r="B13" s="79">
        <v>7</v>
      </c>
      <c r="C13" s="80"/>
      <c r="D13" s="79"/>
      <c r="E13" s="79"/>
      <c r="F13" s="79"/>
      <c r="G13" s="79"/>
      <c r="H13" s="81"/>
      <c r="I13" s="82" t="str">
        <f t="shared" si="0"/>
        <v/>
      </c>
      <c r="J13" s="82" t="str">
        <f t="shared" si="0"/>
        <v/>
      </c>
      <c r="K13" s="82" t="str">
        <f t="shared" si="0"/>
        <v/>
      </c>
      <c r="L13" s="82" t="str">
        <f t="shared" si="0"/>
        <v/>
      </c>
      <c r="M13" s="82" t="str">
        <f t="shared" si="0"/>
        <v/>
      </c>
      <c r="N13" s="82" t="str">
        <f>IF($O$4=INDEX(ganttTypes,1),IF(AND(N$6&gt;=$D13,N$6&lt;=$D13+$E13),IF($D13+$E13*$H13&gt;N$6,$Z$4,""),""),IF(AND(N$6&gt;=$F13,N$6&lt;=$F13+$G13),IF($F13+$G13*$H13&gt;N$6,$Z$4,""),""))</f>
        <v/>
      </c>
      <c r="O13" s="82" t="str">
        <f t="shared" si="0"/>
        <v/>
      </c>
      <c r="P13" s="82" t="str">
        <f t="shared" si="0"/>
        <v/>
      </c>
      <c r="Q13" s="82" t="str">
        <f t="shared" si="0"/>
        <v/>
      </c>
      <c r="R13" s="82" t="str">
        <f t="shared" si="0"/>
        <v/>
      </c>
      <c r="S13" s="82" t="str">
        <f t="shared" si="1"/>
        <v/>
      </c>
      <c r="T13" s="82" t="str">
        <f t="shared" si="1"/>
        <v/>
      </c>
      <c r="U13" s="82" t="str">
        <f t="shared" si="1"/>
        <v/>
      </c>
      <c r="V13" s="82" t="str">
        <f t="shared" si="1"/>
        <v/>
      </c>
      <c r="W13" s="82" t="str">
        <f t="shared" si="1"/>
        <v/>
      </c>
      <c r="X13" s="82" t="str">
        <f t="shared" si="1"/>
        <v/>
      </c>
      <c r="Y13" s="82" t="str">
        <f t="shared" si="1"/>
        <v/>
      </c>
      <c r="Z13" s="82" t="str">
        <f t="shared" si="1"/>
        <v/>
      </c>
      <c r="AA13" s="82" t="str">
        <f t="shared" si="1"/>
        <v/>
      </c>
      <c r="AB13" s="82" t="str">
        <f t="shared" si="1"/>
        <v/>
      </c>
      <c r="AC13" s="82" t="str">
        <f t="shared" si="2"/>
        <v/>
      </c>
      <c r="AD13" s="82" t="str">
        <f t="shared" si="2"/>
        <v/>
      </c>
      <c r="AE13" s="82" t="str">
        <f t="shared" si="2"/>
        <v/>
      </c>
      <c r="AF13" s="82" t="str">
        <f t="shared" si="2"/>
        <v/>
      </c>
      <c r="AG13" s="82" t="str">
        <f t="shared" si="2"/>
        <v/>
      </c>
      <c r="AH13" s="82" t="str">
        <f t="shared" si="2"/>
        <v/>
      </c>
      <c r="AI13" s="82" t="str">
        <f t="shared" si="2"/>
        <v/>
      </c>
      <c r="AJ13" s="82" t="str">
        <f t="shared" si="2"/>
        <v/>
      </c>
      <c r="AK13" s="82" t="str">
        <f t="shared" si="2"/>
        <v/>
      </c>
      <c r="AL13" s="82" t="str">
        <f t="shared" si="2"/>
        <v/>
      </c>
      <c r="AM13" s="82" t="str">
        <f t="shared" si="2"/>
        <v/>
      </c>
      <c r="AN13" s="82" t="str">
        <f t="shared" si="2"/>
        <v/>
      </c>
    </row>
    <row r="14" spans="1:41" s="3" customFormat="1" ht="11.25" customHeight="1">
      <c r="B14" s="79">
        <v>8</v>
      </c>
      <c r="C14" s="80"/>
      <c r="D14" s="79"/>
      <c r="E14" s="79"/>
      <c r="F14" s="79"/>
      <c r="G14" s="79"/>
      <c r="H14" s="81"/>
      <c r="I14" s="82" t="str">
        <f t="shared" si="0"/>
        <v/>
      </c>
      <c r="J14" s="82" t="str">
        <f t="shared" si="0"/>
        <v/>
      </c>
      <c r="K14" s="82" t="str">
        <f t="shared" si="0"/>
        <v/>
      </c>
      <c r="L14" s="82" t="str">
        <f t="shared" si="0"/>
        <v/>
      </c>
      <c r="M14" s="82" t="str">
        <f t="shared" si="0"/>
        <v/>
      </c>
      <c r="N14" s="82" t="str">
        <f t="shared" si="0"/>
        <v/>
      </c>
      <c r="O14" s="82" t="str">
        <f t="shared" si="0"/>
        <v/>
      </c>
      <c r="P14" s="82" t="str">
        <f t="shared" si="0"/>
        <v/>
      </c>
      <c r="Q14" s="82" t="str">
        <f t="shared" si="0"/>
        <v/>
      </c>
      <c r="R14" s="82" t="str">
        <f t="shared" si="0"/>
        <v/>
      </c>
      <c r="S14" s="82" t="str">
        <f t="shared" si="1"/>
        <v/>
      </c>
      <c r="T14" s="82" t="str">
        <f t="shared" si="1"/>
        <v/>
      </c>
      <c r="U14" s="82" t="str">
        <f t="shared" si="1"/>
        <v/>
      </c>
      <c r="V14" s="82" t="str">
        <f t="shared" si="1"/>
        <v/>
      </c>
      <c r="W14" s="82" t="str">
        <f t="shared" si="1"/>
        <v/>
      </c>
      <c r="X14" s="82" t="str">
        <f t="shared" si="1"/>
        <v/>
      </c>
      <c r="Y14" s="82" t="str">
        <f t="shared" si="1"/>
        <v/>
      </c>
      <c r="Z14" s="82" t="str">
        <f t="shared" si="1"/>
        <v/>
      </c>
      <c r="AA14" s="82" t="str">
        <f t="shared" si="1"/>
        <v/>
      </c>
      <c r="AB14" s="82" t="str">
        <f t="shared" si="1"/>
        <v/>
      </c>
      <c r="AC14" s="82" t="str">
        <f t="shared" si="2"/>
        <v/>
      </c>
      <c r="AD14" s="82" t="str">
        <f t="shared" si="2"/>
        <v/>
      </c>
      <c r="AE14" s="82" t="str">
        <f t="shared" si="2"/>
        <v/>
      </c>
      <c r="AF14" s="82" t="str">
        <f t="shared" si="2"/>
        <v/>
      </c>
      <c r="AG14" s="82" t="str">
        <f t="shared" si="2"/>
        <v/>
      </c>
      <c r="AH14" s="82" t="str">
        <f t="shared" si="2"/>
        <v/>
      </c>
      <c r="AI14" s="82" t="str">
        <f t="shared" si="2"/>
        <v/>
      </c>
      <c r="AJ14" s="82" t="str">
        <f t="shared" si="2"/>
        <v/>
      </c>
      <c r="AK14" s="82" t="str">
        <f t="shared" si="2"/>
        <v/>
      </c>
      <c r="AL14" s="82" t="str">
        <f t="shared" si="2"/>
        <v/>
      </c>
      <c r="AM14" s="82" t="str">
        <f t="shared" si="2"/>
        <v/>
      </c>
      <c r="AN14" s="82" t="str">
        <f t="shared" si="2"/>
        <v/>
      </c>
    </row>
    <row r="15" spans="1:41" s="3" customFormat="1" ht="11.25" customHeight="1">
      <c r="B15" s="79">
        <v>9</v>
      </c>
      <c r="C15" s="80"/>
      <c r="D15" s="79"/>
      <c r="E15" s="79"/>
      <c r="F15" s="79"/>
      <c r="G15" s="79"/>
      <c r="H15" s="81"/>
      <c r="I15" s="82" t="str">
        <f t="shared" si="0"/>
        <v/>
      </c>
      <c r="J15" s="82" t="str">
        <f>IF($O$4=INDEX(ganttTypes,1),IF(AND(J$6&gt;=$D15,J$6&lt;=$D15+$E15),IF($D15+$E15*$H15&gt;J$6,$Z$4,""),""),IF(AND(J$6&gt;=$F15,J$6&lt;=$F15+$G15),IF($F15+$G15*$H15&gt;J$6,$Z$4,""),""))</f>
        <v/>
      </c>
      <c r="K15" s="82" t="str">
        <f t="shared" si="0"/>
        <v/>
      </c>
      <c r="L15" s="82" t="str">
        <f t="shared" si="0"/>
        <v/>
      </c>
      <c r="M15" s="82" t="str">
        <f t="shared" si="0"/>
        <v/>
      </c>
      <c r="N15" s="82" t="str">
        <f t="shared" si="0"/>
        <v/>
      </c>
      <c r="O15" s="82" t="str">
        <f t="shared" si="0"/>
        <v/>
      </c>
      <c r="P15" s="82" t="str">
        <f t="shared" si="0"/>
        <v/>
      </c>
      <c r="Q15" s="82" t="str">
        <f t="shared" si="0"/>
        <v/>
      </c>
      <c r="R15" s="82" t="str">
        <f t="shared" si="0"/>
        <v/>
      </c>
      <c r="S15" s="82" t="str">
        <f t="shared" si="1"/>
        <v/>
      </c>
      <c r="T15" s="82" t="str">
        <f t="shared" si="1"/>
        <v/>
      </c>
      <c r="U15" s="82" t="str">
        <f t="shared" si="1"/>
        <v/>
      </c>
      <c r="V15" s="82" t="str">
        <f t="shared" si="1"/>
        <v/>
      </c>
      <c r="W15" s="82" t="str">
        <f t="shared" si="1"/>
        <v/>
      </c>
      <c r="X15" s="82" t="str">
        <f t="shared" si="1"/>
        <v/>
      </c>
      <c r="Y15" s="82" t="str">
        <f t="shared" si="1"/>
        <v/>
      </c>
      <c r="Z15" s="82" t="str">
        <f t="shared" si="1"/>
        <v/>
      </c>
      <c r="AA15" s="82" t="str">
        <f t="shared" si="1"/>
        <v/>
      </c>
      <c r="AB15" s="82" t="str">
        <f t="shared" si="1"/>
        <v/>
      </c>
      <c r="AC15" s="82" t="str">
        <f t="shared" si="2"/>
        <v/>
      </c>
      <c r="AD15" s="82" t="str">
        <f t="shared" si="2"/>
        <v/>
      </c>
      <c r="AE15" s="82" t="str">
        <f t="shared" si="2"/>
        <v/>
      </c>
      <c r="AF15" s="82" t="str">
        <f t="shared" si="2"/>
        <v/>
      </c>
      <c r="AG15" s="82" t="str">
        <f t="shared" si="2"/>
        <v/>
      </c>
      <c r="AH15" s="82" t="str">
        <f t="shared" si="2"/>
        <v/>
      </c>
      <c r="AI15" s="82" t="str">
        <f t="shared" si="2"/>
        <v/>
      </c>
      <c r="AJ15" s="82" t="str">
        <f t="shared" si="2"/>
        <v/>
      </c>
      <c r="AK15" s="82" t="str">
        <f t="shared" si="2"/>
        <v/>
      </c>
      <c r="AL15" s="82" t="str">
        <f t="shared" si="2"/>
        <v/>
      </c>
      <c r="AM15" s="82" t="str">
        <f t="shared" si="2"/>
        <v/>
      </c>
      <c r="AN15" s="82" t="str">
        <f t="shared" si="2"/>
        <v/>
      </c>
    </row>
    <row r="16" spans="1:41" s="3" customFormat="1" ht="11.25" customHeight="1">
      <c r="B16" s="79">
        <v>10</v>
      </c>
      <c r="C16" s="80"/>
      <c r="D16" s="79"/>
      <c r="E16" s="79"/>
      <c r="F16" s="79"/>
      <c r="G16" s="79"/>
      <c r="H16" s="81"/>
      <c r="I16" s="82" t="str">
        <f t="shared" si="0"/>
        <v/>
      </c>
      <c r="J16" s="82" t="str">
        <f t="shared" si="0"/>
        <v/>
      </c>
      <c r="K16" s="82" t="str">
        <f t="shared" si="0"/>
        <v/>
      </c>
      <c r="L16" s="82" t="str">
        <f t="shared" si="0"/>
        <v/>
      </c>
      <c r="M16" s="82" t="str">
        <f t="shared" si="0"/>
        <v/>
      </c>
      <c r="N16" s="82" t="str">
        <f t="shared" si="0"/>
        <v/>
      </c>
      <c r="O16" s="82" t="str">
        <f t="shared" si="0"/>
        <v/>
      </c>
      <c r="P16" s="82" t="str">
        <f t="shared" si="0"/>
        <v/>
      </c>
      <c r="Q16" s="82" t="str">
        <f t="shared" si="0"/>
        <v/>
      </c>
      <c r="R16" s="82" t="str">
        <f t="shared" si="0"/>
        <v/>
      </c>
      <c r="S16" s="82" t="str">
        <f t="shared" si="1"/>
        <v/>
      </c>
      <c r="T16" s="82" t="str">
        <f t="shared" si="1"/>
        <v/>
      </c>
      <c r="U16" s="82" t="str">
        <f t="shared" si="1"/>
        <v/>
      </c>
      <c r="V16" s="82" t="str">
        <f t="shared" si="1"/>
        <v/>
      </c>
      <c r="W16" s="82" t="str">
        <f t="shared" si="1"/>
        <v/>
      </c>
      <c r="X16" s="82" t="str">
        <f t="shared" si="1"/>
        <v/>
      </c>
      <c r="Y16" s="82" t="str">
        <f t="shared" si="1"/>
        <v/>
      </c>
      <c r="Z16" s="82" t="str">
        <f t="shared" si="1"/>
        <v/>
      </c>
      <c r="AA16" s="82" t="str">
        <f t="shared" si="1"/>
        <v/>
      </c>
      <c r="AB16" s="82" t="str">
        <f t="shared" si="1"/>
        <v/>
      </c>
      <c r="AC16" s="82" t="str">
        <f t="shared" si="2"/>
        <v/>
      </c>
      <c r="AD16" s="82" t="str">
        <f t="shared" si="2"/>
        <v/>
      </c>
      <c r="AE16" s="82" t="str">
        <f t="shared" si="2"/>
        <v/>
      </c>
      <c r="AF16" s="82" t="str">
        <f t="shared" si="2"/>
        <v/>
      </c>
      <c r="AG16" s="82" t="str">
        <f t="shared" si="2"/>
        <v/>
      </c>
      <c r="AH16" s="82" t="str">
        <f t="shared" si="2"/>
        <v/>
      </c>
      <c r="AI16" s="82" t="str">
        <f t="shared" si="2"/>
        <v/>
      </c>
      <c r="AJ16" s="82" t="str">
        <f t="shared" si="2"/>
        <v/>
      </c>
      <c r="AK16" s="82" t="str">
        <f t="shared" si="2"/>
        <v/>
      </c>
      <c r="AL16" s="82" t="str">
        <f t="shared" si="2"/>
        <v/>
      </c>
      <c r="AM16" s="82" t="str">
        <f t="shared" si="2"/>
        <v/>
      </c>
      <c r="AN16" s="82" t="str">
        <f t="shared" si="2"/>
        <v/>
      </c>
    </row>
    <row r="17" spans="2:40" s="3" customFormat="1" ht="11.25" customHeight="1">
      <c r="B17" s="79">
        <v>11</v>
      </c>
      <c r="C17" s="80"/>
      <c r="D17" s="79"/>
      <c r="E17" s="79"/>
      <c r="F17" s="79"/>
      <c r="G17" s="79"/>
      <c r="H17" s="81"/>
      <c r="I17" s="82" t="str">
        <f t="shared" ref="I17:R26" si="3">IF($O$4=INDEX(ganttTypes,1),IF(AND(I$6&gt;=$D17,I$6&lt;=$D17+$E17),IF($D17+$E17*$H17&gt;I$6,$Z$4,""),""),IF(AND(I$6&gt;=$F17,I$6&lt;=$F17+$G17),IF($F17+$G17*$H17&gt;I$6,$Z$4,""),""))</f>
        <v/>
      </c>
      <c r="J17" s="82" t="str">
        <f t="shared" si="3"/>
        <v/>
      </c>
      <c r="K17" s="82" t="str">
        <f t="shared" si="3"/>
        <v/>
      </c>
      <c r="L17" s="82" t="str">
        <f t="shared" si="3"/>
        <v/>
      </c>
      <c r="M17" s="82" t="str">
        <f t="shared" si="3"/>
        <v/>
      </c>
      <c r="N17" s="82" t="str">
        <f t="shared" si="3"/>
        <v/>
      </c>
      <c r="O17" s="82" t="str">
        <f t="shared" si="3"/>
        <v/>
      </c>
      <c r="P17" s="82" t="str">
        <f t="shared" si="3"/>
        <v/>
      </c>
      <c r="Q17" s="82" t="str">
        <f t="shared" si="3"/>
        <v/>
      </c>
      <c r="R17" s="82" t="str">
        <f t="shared" si="3"/>
        <v/>
      </c>
      <c r="S17" s="82" t="str">
        <f t="shared" ref="S17:AB26" si="4">IF($O$4=INDEX(ganttTypes,1),IF(AND(S$6&gt;=$D17,S$6&lt;=$D17+$E17),IF($D17+$E17*$H17&gt;S$6,$Z$4,""),""),IF(AND(S$6&gt;=$F17,S$6&lt;=$F17+$G17),IF($F17+$G17*$H17&gt;S$6,$Z$4,""),""))</f>
        <v/>
      </c>
      <c r="T17" s="82" t="str">
        <f t="shared" si="4"/>
        <v/>
      </c>
      <c r="U17" s="82" t="str">
        <f t="shared" si="4"/>
        <v/>
      </c>
      <c r="V17" s="82" t="str">
        <f t="shared" si="4"/>
        <v/>
      </c>
      <c r="W17" s="82" t="str">
        <f t="shared" si="4"/>
        <v/>
      </c>
      <c r="X17" s="82" t="str">
        <f t="shared" si="4"/>
        <v/>
      </c>
      <c r="Y17" s="82" t="str">
        <f t="shared" si="4"/>
        <v/>
      </c>
      <c r="Z17" s="82" t="str">
        <f t="shared" si="4"/>
        <v/>
      </c>
      <c r="AA17" s="82" t="str">
        <f t="shared" si="4"/>
        <v/>
      </c>
      <c r="AB17" s="82" t="str">
        <f t="shared" si="4"/>
        <v/>
      </c>
      <c r="AC17" s="82" t="str">
        <f t="shared" ref="AC17:AN26" si="5">IF($O$4=INDEX(ganttTypes,1),IF(AND(AC$6&gt;=$D17,AC$6&lt;=$D17+$E17),IF($D17+$E17*$H17&gt;AC$6,$Z$4,""),""),IF(AND(AC$6&gt;=$F17,AC$6&lt;=$F17+$G17),IF($F17+$G17*$H17&gt;AC$6,$Z$4,""),""))</f>
        <v/>
      </c>
      <c r="AD17" s="82" t="str">
        <f t="shared" si="5"/>
        <v/>
      </c>
      <c r="AE17" s="82" t="str">
        <f t="shared" si="5"/>
        <v/>
      </c>
      <c r="AF17" s="82" t="str">
        <f t="shared" si="5"/>
        <v/>
      </c>
      <c r="AG17" s="82" t="str">
        <f t="shared" si="5"/>
        <v/>
      </c>
      <c r="AH17" s="82" t="str">
        <f t="shared" si="5"/>
        <v/>
      </c>
      <c r="AI17" s="82" t="str">
        <f t="shared" si="5"/>
        <v/>
      </c>
      <c r="AJ17" s="82" t="str">
        <f t="shared" si="5"/>
        <v/>
      </c>
      <c r="AK17" s="82" t="str">
        <f t="shared" si="5"/>
        <v/>
      </c>
      <c r="AL17" s="82" t="str">
        <f t="shared" si="5"/>
        <v/>
      </c>
      <c r="AM17" s="82" t="str">
        <f t="shared" si="5"/>
        <v/>
      </c>
      <c r="AN17" s="82" t="str">
        <f t="shared" si="5"/>
        <v/>
      </c>
    </row>
    <row r="18" spans="2:40" s="3" customFormat="1" ht="11.25" customHeight="1">
      <c r="B18" s="79">
        <v>12</v>
      </c>
      <c r="C18" s="80"/>
      <c r="D18" s="79"/>
      <c r="E18" s="79"/>
      <c r="F18" s="79"/>
      <c r="G18" s="79"/>
      <c r="H18" s="81"/>
      <c r="I18" s="82" t="str">
        <f t="shared" si="3"/>
        <v/>
      </c>
      <c r="J18" s="82" t="str">
        <f t="shared" si="3"/>
        <v/>
      </c>
      <c r="K18" s="82" t="str">
        <f t="shared" si="3"/>
        <v/>
      </c>
      <c r="L18" s="82" t="str">
        <f t="shared" si="3"/>
        <v/>
      </c>
      <c r="M18" s="82" t="str">
        <f t="shared" si="3"/>
        <v/>
      </c>
      <c r="N18" s="82" t="str">
        <f t="shared" si="3"/>
        <v/>
      </c>
      <c r="O18" s="82" t="str">
        <f t="shared" si="3"/>
        <v/>
      </c>
      <c r="P18" s="82" t="str">
        <f t="shared" si="3"/>
        <v/>
      </c>
      <c r="Q18" s="82" t="str">
        <f t="shared" si="3"/>
        <v/>
      </c>
      <c r="R18" s="82" t="str">
        <f t="shared" si="3"/>
        <v/>
      </c>
      <c r="S18" s="82" t="str">
        <f t="shared" si="4"/>
        <v/>
      </c>
      <c r="T18" s="82" t="str">
        <f t="shared" si="4"/>
        <v/>
      </c>
      <c r="U18" s="82" t="str">
        <f t="shared" si="4"/>
        <v/>
      </c>
      <c r="V18" s="82" t="str">
        <f t="shared" si="4"/>
        <v/>
      </c>
      <c r="W18" s="82" t="str">
        <f t="shared" si="4"/>
        <v/>
      </c>
      <c r="X18" s="82" t="str">
        <f t="shared" si="4"/>
        <v/>
      </c>
      <c r="Y18" s="82" t="str">
        <f t="shared" si="4"/>
        <v/>
      </c>
      <c r="Z18" s="82" t="str">
        <f t="shared" si="4"/>
        <v/>
      </c>
      <c r="AA18" s="82" t="str">
        <f t="shared" si="4"/>
        <v/>
      </c>
      <c r="AB18" s="82" t="str">
        <f t="shared" si="4"/>
        <v/>
      </c>
      <c r="AC18" s="82" t="str">
        <f t="shared" si="5"/>
        <v/>
      </c>
      <c r="AD18" s="82" t="str">
        <f t="shared" si="5"/>
        <v/>
      </c>
      <c r="AE18" s="82" t="str">
        <f t="shared" si="5"/>
        <v/>
      </c>
      <c r="AF18" s="82" t="str">
        <f t="shared" si="5"/>
        <v/>
      </c>
      <c r="AG18" s="82" t="str">
        <f t="shared" si="5"/>
        <v/>
      </c>
      <c r="AH18" s="82" t="str">
        <f t="shared" si="5"/>
        <v/>
      </c>
      <c r="AI18" s="82" t="str">
        <f t="shared" si="5"/>
        <v/>
      </c>
      <c r="AJ18" s="82" t="str">
        <f t="shared" si="5"/>
        <v/>
      </c>
      <c r="AK18" s="82" t="str">
        <f t="shared" si="5"/>
        <v/>
      </c>
      <c r="AL18" s="82" t="str">
        <f t="shared" si="5"/>
        <v/>
      </c>
      <c r="AM18" s="82" t="str">
        <f t="shared" si="5"/>
        <v/>
      </c>
      <c r="AN18" s="82" t="str">
        <f t="shared" si="5"/>
        <v/>
      </c>
    </row>
    <row r="19" spans="2:40" s="3" customFormat="1" ht="11.25" customHeight="1">
      <c r="B19" s="79">
        <v>13</v>
      </c>
      <c r="C19" s="80"/>
      <c r="D19" s="79"/>
      <c r="E19" s="79"/>
      <c r="F19" s="79"/>
      <c r="G19" s="79"/>
      <c r="H19" s="81"/>
      <c r="I19" s="82" t="str">
        <f t="shared" si="3"/>
        <v/>
      </c>
      <c r="J19" s="82" t="str">
        <f t="shared" si="3"/>
        <v/>
      </c>
      <c r="K19" s="82" t="str">
        <f t="shared" si="3"/>
        <v/>
      </c>
      <c r="L19" s="82" t="str">
        <f t="shared" si="3"/>
        <v/>
      </c>
      <c r="M19" s="82" t="str">
        <f t="shared" si="3"/>
        <v/>
      </c>
      <c r="N19" s="82" t="str">
        <f t="shared" si="3"/>
        <v/>
      </c>
      <c r="O19" s="82" t="str">
        <f t="shared" si="3"/>
        <v/>
      </c>
      <c r="P19" s="82" t="str">
        <f t="shared" si="3"/>
        <v/>
      </c>
      <c r="Q19" s="82" t="str">
        <f t="shared" si="3"/>
        <v/>
      </c>
      <c r="R19" s="82" t="str">
        <f t="shared" si="3"/>
        <v/>
      </c>
      <c r="S19" s="82" t="str">
        <f t="shared" si="4"/>
        <v/>
      </c>
      <c r="T19" s="82" t="str">
        <f t="shared" si="4"/>
        <v/>
      </c>
      <c r="U19" s="82" t="str">
        <f t="shared" si="4"/>
        <v/>
      </c>
      <c r="V19" s="82" t="str">
        <f t="shared" si="4"/>
        <v/>
      </c>
      <c r="W19" s="82" t="str">
        <f t="shared" si="4"/>
        <v/>
      </c>
      <c r="X19" s="82" t="str">
        <f t="shared" si="4"/>
        <v/>
      </c>
      <c r="Y19" s="82" t="str">
        <f t="shared" si="4"/>
        <v/>
      </c>
      <c r="Z19" s="82" t="str">
        <f t="shared" si="4"/>
        <v/>
      </c>
      <c r="AA19" s="82" t="str">
        <f t="shared" si="4"/>
        <v/>
      </c>
      <c r="AB19" s="82" t="str">
        <f t="shared" si="4"/>
        <v/>
      </c>
      <c r="AC19" s="82" t="str">
        <f t="shared" si="5"/>
        <v/>
      </c>
      <c r="AD19" s="82" t="str">
        <f t="shared" si="5"/>
        <v/>
      </c>
      <c r="AE19" s="82" t="str">
        <f t="shared" si="5"/>
        <v/>
      </c>
      <c r="AF19" s="82" t="str">
        <f t="shared" si="5"/>
        <v/>
      </c>
      <c r="AG19" s="82" t="str">
        <f t="shared" si="5"/>
        <v/>
      </c>
      <c r="AH19" s="82" t="str">
        <f t="shared" si="5"/>
        <v/>
      </c>
      <c r="AI19" s="82" t="str">
        <f t="shared" si="5"/>
        <v/>
      </c>
      <c r="AJ19" s="82" t="str">
        <f t="shared" si="5"/>
        <v/>
      </c>
      <c r="AK19" s="82" t="str">
        <f t="shared" si="5"/>
        <v/>
      </c>
      <c r="AL19" s="82" t="str">
        <f t="shared" si="5"/>
        <v/>
      </c>
      <c r="AM19" s="82" t="str">
        <f t="shared" si="5"/>
        <v/>
      </c>
      <c r="AN19" s="82" t="str">
        <f t="shared" si="5"/>
        <v/>
      </c>
    </row>
    <row r="20" spans="2:40" s="3" customFormat="1" ht="11.25" customHeight="1">
      <c r="B20" s="79">
        <v>14</v>
      </c>
      <c r="C20" s="80"/>
      <c r="D20" s="79"/>
      <c r="E20" s="79"/>
      <c r="F20" s="79"/>
      <c r="G20" s="79"/>
      <c r="H20" s="81"/>
      <c r="I20" s="82" t="str">
        <f t="shared" si="3"/>
        <v/>
      </c>
      <c r="J20" s="82" t="str">
        <f t="shared" si="3"/>
        <v/>
      </c>
      <c r="K20" s="82" t="str">
        <f t="shared" si="3"/>
        <v/>
      </c>
      <c r="L20" s="82" t="str">
        <f t="shared" si="3"/>
        <v/>
      </c>
      <c r="M20" s="82" t="str">
        <f t="shared" si="3"/>
        <v/>
      </c>
      <c r="N20" s="82" t="str">
        <f t="shared" si="3"/>
        <v/>
      </c>
      <c r="O20" s="82" t="str">
        <f t="shared" si="3"/>
        <v/>
      </c>
      <c r="P20" s="82" t="str">
        <f t="shared" si="3"/>
        <v/>
      </c>
      <c r="Q20" s="82" t="str">
        <f t="shared" si="3"/>
        <v/>
      </c>
      <c r="R20" s="82" t="str">
        <f t="shared" si="3"/>
        <v/>
      </c>
      <c r="S20" s="82" t="str">
        <f t="shared" si="4"/>
        <v/>
      </c>
      <c r="T20" s="82" t="str">
        <f t="shared" si="4"/>
        <v/>
      </c>
      <c r="U20" s="82" t="str">
        <f t="shared" si="4"/>
        <v/>
      </c>
      <c r="V20" s="82" t="str">
        <f t="shared" si="4"/>
        <v/>
      </c>
      <c r="W20" s="82" t="str">
        <f t="shared" si="4"/>
        <v/>
      </c>
      <c r="X20" s="82" t="str">
        <f t="shared" si="4"/>
        <v/>
      </c>
      <c r="Y20" s="82" t="str">
        <f t="shared" si="4"/>
        <v/>
      </c>
      <c r="Z20" s="82" t="str">
        <f t="shared" si="4"/>
        <v/>
      </c>
      <c r="AA20" s="82" t="str">
        <f t="shared" si="4"/>
        <v/>
      </c>
      <c r="AB20" s="82" t="str">
        <f t="shared" si="4"/>
        <v/>
      </c>
      <c r="AC20" s="82" t="str">
        <f t="shared" si="5"/>
        <v/>
      </c>
      <c r="AD20" s="82" t="str">
        <f t="shared" si="5"/>
        <v/>
      </c>
      <c r="AE20" s="82" t="str">
        <f t="shared" si="5"/>
        <v/>
      </c>
      <c r="AF20" s="82" t="str">
        <f t="shared" si="5"/>
        <v/>
      </c>
      <c r="AG20" s="82" t="str">
        <f t="shared" si="5"/>
        <v/>
      </c>
      <c r="AH20" s="82" t="str">
        <f t="shared" si="5"/>
        <v/>
      </c>
      <c r="AI20" s="82" t="str">
        <f t="shared" si="5"/>
        <v/>
      </c>
      <c r="AJ20" s="82" t="str">
        <f t="shared" si="5"/>
        <v/>
      </c>
      <c r="AK20" s="82" t="str">
        <f t="shared" si="5"/>
        <v/>
      </c>
      <c r="AL20" s="82" t="str">
        <f t="shared" si="5"/>
        <v/>
      </c>
      <c r="AM20" s="82" t="str">
        <f t="shared" si="5"/>
        <v/>
      </c>
      <c r="AN20" s="82" t="str">
        <f t="shared" si="5"/>
        <v/>
      </c>
    </row>
    <row r="21" spans="2:40" s="3" customFormat="1" ht="11.25" customHeight="1">
      <c r="B21" s="79">
        <v>15</v>
      </c>
      <c r="C21" s="80"/>
      <c r="D21" s="79"/>
      <c r="E21" s="79"/>
      <c r="F21" s="79"/>
      <c r="G21" s="79"/>
      <c r="H21" s="81"/>
      <c r="I21" s="82" t="str">
        <f t="shared" si="3"/>
        <v/>
      </c>
      <c r="J21" s="82" t="str">
        <f t="shared" si="3"/>
        <v/>
      </c>
      <c r="K21" s="82" t="str">
        <f t="shared" si="3"/>
        <v/>
      </c>
      <c r="L21" s="82" t="str">
        <f t="shared" si="3"/>
        <v/>
      </c>
      <c r="M21" s="82" t="str">
        <f t="shared" si="3"/>
        <v/>
      </c>
      <c r="N21" s="82" t="str">
        <f t="shared" si="3"/>
        <v/>
      </c>
      <c r="O21" s="82" t="str">
        <f t="shared" si="3"/>
        <v/>
      </c>
      <c r="P21" s="82" t="str">
        <f t="shared" si="3"/>
        <v/>
      </c>
      <c r="Q21" s="82" t="str">
        <f t="shared" si="3"/>
        <v/>
      </c>
      <c r="R21" s="82" t="str">
        <f t="shared" si="3"/>
        <v/>
      </c>
      <c r="S21" s="82" t="str">
        <f t="shared" si="4"/>
        <v/>
      </c>
      <c r="T21" s="82" t="str">
        <f t="shared" si="4"/>
        <v/>
      </c>
      <c r="U21" s="82" t="str">
        <f t="shared" si="4"/>
        <v/>
      </c>
      <c r="V21" s="82" t="str">
        <f t="shared" si="4"/>
        <v/>
      </c>
      <c r="W21" s="82" t="str">
        <f t="shared" si="4"/>
        <v/>
      </c>
      <c r="X21" s="82" t="str">
        <f t="shared" si="4"/>
        <v/>
      </c>
      <c r="Y21" s="82" t="str">
        <f t="shared" si="4"/>
        <v/>
      </c>
      <c r="Z21" s="82" t="str">
        <f t="shared" si="4"/>
        <v/>
      </c>
      <c r="AA21" s="82" t="str">
        <f t="shared" si="4"/>
        <v/>
      </c>
      <c r="AB21" s="82" t="str">
        <f t="shared" si="4"/>
        <v/>
      </c>
      <c r="AC21" s="82" t="str">
        <f t="shared" si="5"/>
        <v/>
      </c>
      <c r="AD21" s="82" t="str">
        <f t="shared" si="5"/>
        <v/>
      </c>
      <c r="AE21" s="82" t="str">
        <f t="shared" si="5"/>
        <v/>
      </c>
      <c r="AF21" s="82" t="str">
        <f t="shared" si="5"/>
        <v/>
      </c>
      <c r="AG21" s="82" t="str">
        <f t="shared" si="5"/>
        <v/>
      </c>
      <c r="AH21" s="82" t="str">
        <f t="shared" si="5"/>
        <v/>
      </c>
      <c r="AI21" s="82" t="str">
        <f t="shared" si="5"/>
        <v/>
      </c>
      <c r="AJ21" s="82" t="str">
        <f t="shared" si="5"/>
        <v/>
      </c>
      <c r="AK21" s="82" t="str">
        <f t="shared" si="5"/>
        <v/>
      </c>
      <c r="AL21" s="82" t="str">
        <f t="shared" si="5"/>
        <v/>
      </c>
      <c r="AM21" s="82" t="str">
        <f t="shared" si="5"/>
        <v/>
      </c>
      <c r="AN21" s="82" t="str">
        <f t="shared" si="5"/>
        <v/>
      </c>
    </row>
    <row r="22" spans="2:40" s="3" customFormat="1" ht="11.25" customHeight="1">
      <c r="B22" s="79">
        <v>16</v>
      </c>
      <c r="C22" s="80"/>
      <c r="D22" s="79"/>
      <c r="E22" s="79"/>
      <c r="F22" s="79"/>
      <c r="G22" s="79"/>
      <c r="H22" s="81"/>
      <c r="I22" s="82" t="str">
        <f t="shared" si="3"/>
        <v/>
      </c>
      <c r="J22" s="82" t="str">
        <f t="shared" si="3"/>
        <v/>
      </c>
      <c r="K22" s="82" t="str">
        <f t="shared" si="3"/>
        <v/>
      </c>
      <c r="L22" s="82" t="str">
        <f t="shared" si="3"/>
        <v/>
      </c>
      <c r="M22" s="82" t="str">
        <f t="shared" si="3"/>
        <v/>
      </c>
      <c r="N22" s="82" t="str">
        <f t="shared" si="3"/>
        <v/>
      </c>
      <c r="O22" s="82" t="str">
        <f t="shared" si="3"/>
        <v/>
      </c>
      <c r="P22" s="82" t="str">
        <f t="shared" si="3"/>
        <v/>
      </c>
      <c r="Q22" s="82" t="str">
        <f t="shared" si="3"/>
        <v/>
      </c>
      <c r="R22" s="82" t="str">
        <f t="shared" si="3"/>
        <v/>
      </c>
      <c r="S22" s="82" t="str">
        <f t="shared" si="4"/>
        <v/>
      </c>
      <c r="T22" s="82" t="str">
        <f t="shared" si="4"/>
        <v/>
      </c>
      <c r="U22" s="82" t="str">
        <f t="shared" si="4"/>
        <v/>
      </c>
      <c r="V22" s="82" t="str">
        <f t="shared" si="4"/>
        <v/>
      </c>
      <c r="W22" s="82" t="str">
        <f t="shared" si="4"/>
        <v/>
      </c>
      <c r="X22" s="82" t="str">
        <f t="shared" si="4"/>
        <v/>
      </c>
      <c r="Y22" s="82" t="str">
        <f t="shared" si="4"/>
        <v/>
      </c>
      <c r="Z22" s="82" t="str">
        <f t="shared" si="4"/>
        <v/>
      </c>
      <c r="AA22" s="82" t="str">
        <f t="shared" si="4"/>
        <v/>
      </c>
      <c r="AB22" s="82" t="str">
        <f t="shared" si="4"/>
        <v/>
      </c>
      <c r="AC22" s="82" t="str">
        <f t="shared" si="5"/>
        <v/>
      </c>
      <c r="AD22" s="82" t="str">
        <f t="shared" si="5"/>
        <v/>
      </c>
      <c r="AE22" s="82" t="str">
        <f t="shared" si="5"/>
        <v/>
      </c>
      <c r="AF22" s="82" t="str">
        <f t="shared" si="5"/>
        <v/>
      </c>
      <c r="AG22" s="82" t="str">
        <f t="shared" si="5"/>
        <v/>
      </c>
      <c r="AH22" s="82" t="str">
        <f t="shared" si="5"/>
        <v/>
      </c>
      <c r="AI22" s="82" t="str">
        <f t="shared" si="5"/>
        <v/>
      </c>
      <c r="AJ22" s="82" t="str">
        <f t="shared" si="5"/>
        <v/>
      </c>
      <c r="AK22" s="82" t="str">
        <f t="shared" si="5"/>
        <v/>
      </c>
      <c r="AL22" s="82" t="str">
        <f t="shared" si="5"/>
        <v/>
      </c>
      <c r="AM22" s="82" t="str">
        <f t="shared" si="5"/>
        <v/>
      </c>
      <c r="AN22" s="82" t="str">
        <f t="shared" si="5"/>
        <v/>
      </c>
    </row>
    <row r="23" spans="2:40" s="3" customFormat="1" ht="11.25" customHeight="1">
      <c r="B23" s="79">
        <v>17</v>
      </c>
      <c r="C23" s="80"/>
      <c r="D23" s="79"/>
      <c r="E23" s="79"/>
      <c r="F23" s="79"/>
      <c r="G23" s="79"/>
      <c r="H23" s="81"/>
      <c r="I23" s="82" t="str">
        <f t="shared" si="3"/>
        <v/>
      </c>
      <c r="J23" s="82" t="str">
        <f t="shared" si="3"/>
        <v/>
      </c>
      <c r="K23" s="82" t="str">
        <f t="shared" si="3"/>
        <v/>
      </c>
      <c r="L23" s="82" t="str">
        <f t="shared" si="3"/>
        <v/>
      </c>
      <c r="M23" s="82" t="str">
        <f t="shared" si="3"/>
        <v/>
      </c>
      <c r="N23" s="82" t="str">
        <f t="shared" si="3"/>
        <v/>
      </c>
      <c r="O23" s="82" t="str">
        <f t="shared" si="3"/>
        <v/>
      </c>
      <c r="P23" s="82" t="str">
        <f t="shared" si="3"/>
        <v/>
      </c>
      <c r="Q23" s="82" t="str">
        <f t="shared" si="3"/>
        <v/>
      </c>
      <c r="R23" s="82" t="str">
        <f t="shared" si="3"/>
        <v/>
      </c>
      <c r="S23" s="82" t="str">
        <f t="shared" si="4"/>
        <v/>
      </c>
      <c r="T23" s="82" t="str">
        <f t="shared" si="4"/>
        <v/>
      </c>
      <c r="U23" s="82" t="str">
        <f t="shared" si="4"/>
        <v/>
      </c>
      <c r="V23" s="82" t="str">
        <f t="shared" si="4"/>
        <v/>
      </c>
      <c r="W23" s="82" t="str">
        <f t="shared" si="4"/>
        <v/>
      </c>
      <c r="X23" s="82" t="str">
        <f t="shared" si="4"/>
        <v/>
      </c>
      <c r="Y23" s="82" t="str">
        <f t="shared" si="4"/>
        <v/>
      </c>
      <c r="Z23" s="82" t="str">
        <f t="shared" si="4"/>
        <v/>
      </c>
      <c r="AA23" s="82" t="str">
        <f t="shared" si="4"/>
        <v/>
      </c>
      <c r="AB23" s="82" t="str">
        <f t="shared" si="4"/>
        <v/>
      </c>
      <c r="AC23" s="82" t="str">
        <f t="shared" si="5"/>
        <v/>
      </c>
      <c r="AD23" s="82" t="str">
        <f t="shared" si="5"/>
        <v/>
      </c>
      <c r="AE23" s="82" t="str">
        <f>IF($O$4=INDEX(ganttTypes,1),IF(AND(AE$6&gt;=$D23,AE$6&lt;=$D23+$E23),IF($D23+$E23*$H23&gt;AE$6,$Z$4,""),""),IF(AND(AE$6&gt;=$F23,AE$6&lt;=$F23+$G23),IF($F23+$G23*$H23&gt;AE$6,$Z$4,""),""))</f>
        <v/>
      </c>
      <c r="AF23" s="82" t="str">
        <f t="shared" si="5"/>
        <v/>
      </c>
      <c r="AG23" s="82" t="str">
        <f t="shared" si="5"/>
        <v/>
      </c>
      <c r="AH23" s="82" t="str">
        <f t="shared" si="5"/>
        <v/>
      </c>
      <c r="AI23" s="82" t="str">
        <f t="shared" si="5"/>
        <v/>
      </c>
      <c r="AJ23" s="82" t="str">
        <f t="shared" si="5"/>
        <v/>
      </c>
      <c r="AK23" s="82" t="str">
        <f t="shared" si="5"/>
        <v/>
      </c>
      <c r="AL23" s="82" t="str">
        <f t="shared" si="5"/>
        <v/>
      </c>
      <c r="AM23" s="82" t="str">
        <f t="shared" si="5"/>
        <v/>
      </c>
      <c r="AN23" s="82" t="str">
        <f t="shared" si="5"/>
        <v/>
      </c>
    </row>
    <row r="24" spans="2:40" s="3" customFormat="1" ht="11.25" customHeight="1">
      <c r="B24" s="79">
        <v>18</v>
      </c>
      <c r="C24" s="80"/>
      <c r="D24" s="79"/>
      <c r="E24" s="79"/>
      <c r="F24" s="79"/>
      <c r="G24" s="79"/>
      <c r="H24" s="81"/>
      <c r="I24" s="82" t="str">
        <f t="shared" si="3"/>
        <v/>
      </c>
      <c r="J24" s="82" t="str">
        <f t="shared" si="3"/>
        <v/>
      </c>
      <c r="K24" s="82" t="str">
        <f t="shared" si="3"/>
        <v/>
      </c>
      <c r="L24" s="82" t="str">
        <f t="shared" si="3"/>
        <v/>
      </c>
      <c r="M24" s="82" t="str">
        <f t="shared" si="3"/>
        <v/>
      </c>
      <c r="N24" s="82" t="str">
        <f t="shared" si="3"/>
        <v/>
      </c>
      <c r="O24" s="82" t="str">
        <f t="shared" si="3"/>
        <v/>
      </c>
      <c r="P24" s="82" t="str">
        <f t="shared" si="3"/>
        <v/>
      </c>
      <c r="Q24" s="82" t="str">
        <f t="shared" si="3"/>
        <v/>
      </c>
      <c r="R24" s="82" t="str">
        <f t="shared" si="3"/>
        <v/>
      </c>
      <c r="S24" s="82" t="str">
        <f t="shared" si="4"/>
        <v/>
      </c>
      <c r="T24" s="82" t="str">
        <f t="shared" si="4"/>
        <v/>
      </c>
      <c r="U24" s="82" t="str">
        <f t="shared" si="4"/>
        <v/>
      </c>
      <c r="V24" s="82" t="str">
        <f t="shared" si="4"/>
        <v/>
      </c>
      <c r="W24" s="82" t="str">
        <f t="shared" si="4"/>
        <v/>
      </c>
      <c r="X24" s="82" t="str">
        <f t="shared" si="4"/>
        <v/>
      </c>
      <c r="Y24" s="82" t="str">
        <f t="shared" si="4"/>
        <v/>
      </c>
      <c r="Z24" s="82" t="str">
        <f t="shared" si="4"/>
        <v/>
      </c>
      <c r="AA24" s="82" t="str">
        <f t="shared" si="4"/>
        <v/>
      </c>
      <c r="AB24" s="82" t="str">
        <f t="shared" si="4"/>
        <v/>
      </c>
      <c r="AC24" s="82" t="str">
        <f t="shared" si="5"/>
        <v/>
      </c>
      <c r="AD24" s="82" t="str">
        <f t="shared" si="5"/>
        <v/>
      </c>
      <c r="AE24" s="82" t="str">
        <f t="shared" si="5"/>
        <v/>
      </c>
      <c r="AF24" s="82" t="str">
        <f t="shared" si="5"/>
        <v/>
      </c>
      <c r="AG24" s="82" t="str">
        <f t="shared" si="5"/>
        <v/>
      </c>
      <c r="AH24" s="82" t="str">
        <f t="shared" si="5"/>
        <v/>
      </c>
      <c r="AI24" s="82" t="str">
        <f t="shared" si="5"/>
        <v/>
      </c>
      <c r="AJ24" s="82" t="str">
        <f t="shared" si="5"/>
        <v/>
      </c>
      <c r="AK24" s="82" t="str">
        <f t="shared" si="5"/>
        <v/>
      </c>
      <c r="AL24" s="82" t="str">
        <f t="shared" si="5"/>
        <v/>
      </c>
      <c r="AM24" s="82" t="str">
        <f t="shared" si="5"/>
        <v/>
      </c>
      <c r="AN24" s="82" t="str">
        <f t="shared" si="5"/>
        <v/>
      </c>
    </row>
    <row r="25" spans="2:40" s="3" customFormat="1" ht="11.25" customHeight="1">
      <c r="B25" s="79">
        <v>19</v>
      </c>
      <c r="C25" s="80"/>
      <c r="D25" s="79"/>
      <c r="E25" s="79"/>
      <c r="F25" s="79"/>
      <c r="G25" s="79"/>
      <c r="H25" s="81"/>
      <c r="I25" s="82" t="str">
        <f t="shared" si="3"/>
        <v/>
      </c>
      <c r="J25" s="82" t="str">
        <f t="shared" si="3"/>
        <v/>
      </c>
      <c r="K25" s="82" t="str">
        <f t="shared" si="3"/>
        <v/>
      </c>
      <c r="L25" s="82" t="str">
        <f t="shared" si="3"/>
        <v/>
      </c>
      <c r="M25" s="82" t="str">
        <f t="shared" si="3"/>
        <v/>
      </c>
      <c r="N25" s="82" t="str">
        <f t="shared" si="3"/>
        <v/>
      </c>
      <c r="O25" s="82" t="str">
        <f t="shared" si="3"/>
        <v/>
      </c>
      <c r="P25" s="82" t="str">
        <f t="shared" si="3"/>
        <v/>
      </c>
      <c r="Q25" s="82" t="str">
        <f t="shared" si="3"/>
        <v/>
      </c>
      <c r="R25" s="82" t="str">
        <f t="shared" si="3"/>
        <v/>
      </c>
      <c r="S25" s="82" t="str">
        <f t="shared" si="4"/>
        <v/>
      </c>
      <c r="T25" s="82" t="str">
        <f t="shared" si="4"/>
        <v/>
      </c>
      <c r="U25" s="82" t="str">
        <f t="shared" si="4"/>
        <v/>
      </c>
      <c r="V25" s="82" t="str">
        <f t="shared" si="4"/>
        <v/>
      </c>
      <c r="W25" s="82" t="str">
        <f t="shared" si="4"/>
        <v/>
      </c>
      <c r="X25" s="82" t="str">
        <f t="shared" si="4"/>
        <v/>
      </c>
      <c r="Y25" s="82" t="str">
        <f t="shared" si="4"/>
        <v/>
      </c>
      <c r="Z25" s="82" t="str">
        <f t="shared" si="4"/>
        <v/>
      </c>
      <c r="AA25" s="82" t="str">
        <f t="shared" si="4"/>
        <v/>
      </c>
      <c r="AB25" s="82" t="str">
        <f t="shared" si="4"/>
        <v/>
      </c>
      <c r="AC25" s="82" t="str">
        <f t="shared" si="5"/>
        <v/>
      </c>
      <c r="AD25" s="82" t="str">
        <f t="shared" si="5"/>
        <v/>
      </c>
      <c r="AE25" s="82" t="str">
        <f t="shared" si="5"/>
        <v/>
      </c>
      <c r="AF25" s="82" t="str">
        <f t="shared" si="5"/>
        <v/>
      </c>
      <c r="AG25" s="82" t="str">
        <f t="shared" si="5"/>
        <v/>
      </c>
      <c r="AH25" s="82" t="str">
        <f t="shared" si="5"/>
        <v/>
      </c>
      <c r="AI25" s="82" t="str">
        <f t="shared" si="5"/>
        <v/>
      </c>
      <c r="AJ25" s="82" t="str">
        <f t="shared" si="5"/>
        <v/>
      </c>
      <c r="AK25" s="82" t="str">
        <f t="shared" si="5"/>
        <v/>
      </c>
      <c r="AL25" s="82" t="str">
        <f t="shared" si="5"/>
        <v/>
      </c>
      <c r="AM25" s="82" t="str">
        <f t="shared" si="5"/>
        <v/>
      </c>
      <c r="AN25" s="82" t="str">
        <f t="shared" si="5"/>
        <v/>
      </c>
    </row>
    <row r="26" spans="2:40" s="3" customFormat="1" ht="11.25" customHeight="1">
      <c r="B26" s="79">
        <v>20</v>
      </c>
      <c r="C26" s="80"/>
      <c r="D26" s="79"/>
      <c r="E26" s="79"/>
      <c r="F26" s="79"/>
      <c r="G26" s="79"/>
      <c r="H26" s="81"/>
      <c r="I26" s="82" t="str">
        <f t="shared" si="3"/>
        <v/>
      </c>
      <c r="J26" s="82" t="str">
        <f t="shared" si="3"/>
        <v/>
      </c>
      <c r="K26" s="82" t="str">
        <f t="shared" si="3"/>
        <v/>
      </c>
      <c r="L26" s="82" t="str">
        <f t="shared" si="3"/>
        <v/>
      </c>
      <c r="M26" s="82" t="str">
        <f t="shared" si="3"/>
        <v/>
      </c>
      <c r="N26" s="82" t="str">
        <f t="shared" si="3"/>
        <v/>
      </c>
      <c r="O26" s="82" t="str">
        <f t="shared" si="3"/>
        <v/>
      </c>
      <c r="P26" s="82" t="str">
        <f t="shared" si="3"/>
        <v/>
      </c>
      <c r="Q26" s="82" t="str">
        <f t="shared" si="3"/>
        <v/>
      </c>
      <c r="R26" s="82" t="str">
        <f t="shared" si="3"/>
        <v/>
      </c>
      <c r="S26" s="82" t="str">
        <f t="shared" si="4"/>
        <v/>
      </c>
      <c r="T26" s="82" t="str">
        <f t="shared" si="4"/>
        <v/>
      </c>
      <c r="U26" s="82" t="str">
        <f t="shared" si="4"/>
        <v/>
      </c>
      <c r="V26" s="82" t="str">
        <f t="shared" si="4"/>
        <v/>
      </c>
      <c r="W26" s="82" t="str">
        <f t="shared" si="4"/>
        <v/>
      </c>
      <c r="X26" s="82" t="str">
        <f t="shared" si="4"/>
        <v/>
      </c>
      <c r="Y26" s="82" t="str">
        <f t="shared" si="4"/>
        <v/>
      </c>
      <c r="Z26" s="82" t="str">
        <f t="shared" si="4"/>
        <v/>
      </c>
      <c r="AA26" s="82" t="str">
        <f t="shared" si="4"/>
        <v/>
      </c>
      <c r="AB26" s="82" t="str">
        <f t="shared" si="4"/>
        <v/>
      </c>
      <c r="AC26" s="82" t="str">
        <f t="shared" si="5"/>
        <v/>
      </c>
      <c r="AD26" s="82" t="str">
        <f t="shared" si="5"/>
        <v/>
      </c>
      <c r="AE26" s="82" t="str">
        <f t="shared" si="5"/>
        <v/>
      </c>
      <c r="AF26" s="82" t="str">
        <f t="shared" si="5"/>
        <v/>
      </c>
      <c r="AG26" s="82" t="str">
        <f t="shared" si="5"/>
        <v/>
      </c>
      <c r="AH26" s="82" t="str">
        <f t="shared" si="5"/>
        <v/>
      </c>
      <c r="AI26" s="82" t="str">
        <f t="shared" si="5"/>
        <v/>
      </c>
      <c r="AJ26" s="82" t="str">
        <f t="shared" si="5"/>
        <v/>
      </c>
      <c r="AK26" s="82" t="str">
        <f t="shared" si="5"/>
        <v/>
      </c>
      <c r="AL26" s="82" t="str">
        <f t="shared" si="5"/>
        <v/>
      </c>
      <c r="AM26" s="82" t="str">
        <f t="shared" si="5"/>
        <v/>
      </c>
      <c r="AN26" s="82" t="str">
        <f t="shared" si="5"/>
        <v/>
      </c>
    </row>
    <row r="27" spans="2:40" s="3" customFormat="1" ht="11.25" customHeight="1">
      <c r="B27" s="79">
        <v>21</v>
      </c>
      <c r="C27" s="80"/>
      <c r="D27" s="79"/>
      <c r="E27" s="79"/>
      <c r="F27" s="79"/>
      <c r="G27" s="79"/>
      <c r="H27" s="81"/>
      <c r="I27" s="82" t="str">
        <f t="shared" ref="I27:R36" si="6">IF($O$4=INDEX(ganttTypes,1),IF(AND(I$6&gt;=$D27,I$6&lt;=$D27+$E27),IF($D27+$E27*$H27&gt;I$6,$Z$4,""),""),IF(AND(I$6&gt;=$F27,I$6&lt;=$F27+$G27),IF($F27+$G27*$H27&gt;I$6,$Z$4,""),""))</f>
        <v/>
      </c>
      <c r="J27" s="82" t="str">
        <f t="shared" si="6"/>
        <v/>
      </c>
      <c r="K27" s="82" t="str">
        <f t="shared" si="6"/>
        <v/>
      </c>
      <c r="L27" s="82" t="str">
        <f t="shared" si="6"/>
        <v/>
      </c>
      <c r="M27" s="82" t="str">
        <f t="shared" si="6"/>
        <v/>
      </c>
      <c r="N27" s="82" t="str">
        <f t="shared" si="6"/>
        <v/>
      </c>
      <c r="O27" s="82" t="str">
        <f t="shared" si="6"/>
        <v/>
      </c>
      <c r="P27" s="82" t="str">
        <f t="shared" si="6"/>
        <v/>
      </c>
      <c r="Q27" s="82" t="str">
        <f t="shared" si="6"/>
        <v/>
      </c>
      <c r="R27" s="82" t="str">
        <f t="shared" si="6"/>
        <v/>
      </c>
      <c r="S27" s="82" t="str">
        <f t="shared" ref="S27:AB36" si="7">IF($O$4=INDEX(ganttTypes,1),IF(AND(S$6&gt;=$D27,S$6&lt;=$D27+$E27),IF($D27+$E27*$H27&gt;S$6,$Z$4,""),""),IF(AND(S$6&gt;=$F27,S$6&lt;=$F27+$G27),IF($F27+$G27*$H27&gt;S$6,$Z$4,""),""))</f>
        <v/>
      </c>
      <c r="T27" s="82" t="str">
        <f t="shared" si="7"/>
        <v/>
      </c>
      <c r="U27" s="82" t="str">
        <f t="shared" si="7"/>
        <v/>
      </c>
      <c r="V27" s="82" t="str">
        <f t="shared" si="7"/>
        <v/>
      </c>
      <c r="W27" s="82" t="str">
        <f t="shared" si="7"/>
        <v/>
      </c>
      <c r="X27" s="82" t="str">
        <f t="shared" si="7"/>
        <v/>
      </c>
      <c r="Y27" s="82" t="str">
        <f t="shared" si="7"/>
        <v/>
      </c>
      <c r="Z27" s="82" t="str">
        <f t="shared" si="7"/>
        <v/>
      </c>
      <c r="AA27" s="82" t="str">
        <f t="shared" si="7"/>
        <v/>
      </c>
      <c r="AB27" s="82" t="str">
        <f t="shared" si="7"/>
        <v/>
      </c>
      <c r="AC27" s="82" t="str">
        <f t="shared" ref="AC27:AN36" si="8">IF($O$4=INDEX(ganttTypes,1),IF(AND(AC$6&gt;=$D27,AC$6&lt;=$D27+$E27),IF($D27+$E27*$H27&gt;AC$6,$Z$4,""),""),IF(AND(AC$6&gt;=$F27,AC$6&lt;=$F27+$G27),IF($F27+$G27*$H27&gt;AC$6,$Z$4,""),""))</f>
        <v/>
      </c>
      <c r="AD27" s="82" t="str">
        <f t="shared" si="8"/>
        <v/>
      </c>
      <c r="AE27" s="82" t="str">
        <f t="shared" si="8"/>
        <v/>
      </c>
      <c r="AF27" s="82" t="str">
        <f t="shared" si="8"/>
        <v/>
      </c>
      <c r="AG27" s="82" t="str">
        <f t="shared" si="8"/>
        <v/>
      </c>
      <c r="AH27" s="82" t="str">
        <f t="shared" si="8"/>
        <v/>
      </c>
      <c r="AI27" s="82" t="str">
        <f t="shared" si="8"/>
        <v/>
      </c>
      <c r="AJ27" s="82" t="str">
        <f t="shared" si="8"/>
        <v/>
      </c>
      <c r="AK27" s="82" t="str">
        <f t="shared" si="8"/>
        <v/>
      </c>
      <c r="AL27" s="82" t="str">
        <f t="shared" si="8"/>
        <v/>
      </c>
      <c r="AM27" s="82" t="str">
        <f t="shared" si="8"/>
        <v/>
      </c>
      <c r="AN27" s="82" t="str">
        <f t="shared" si="8"/>
        <v/>
      </c>
    </row>
    <row r="28" spans="2:40" s="3" customFormat="1" ht="11.25" customHeight="1">
      <c r="B28" s="79">
        <v>22</v>
      </c>
      <c r="C28" s="80"/>
      <c r="D28" s="79"/>
      <c r="E28" s="79"/>
      <c r="F28" s="79"/>
      <c r="G28" s="79"/>
      <c r="H28" s="81"/>
      <c r="I28" s="82" t="str">
        <f t="shared" si="6"/>
        <v/>
      </c>
      <c r="J28" s="82" t="str">
        <f t="shared" si="6"/>
        <v/>
      </c>
      <c r="K28" s="82" t="str">
        <f t="shared" si="6"/>
        <v/>
      </c>
      <c r="L28" s="82" t="str">
        <f t="shared" si="6"/>
        <v/>
      </c>
      <c r="M28" s="82" t="str">
        <f t="shared" si="6"/>
        <v/>
      </c>
      <c r="N28" s="82" t="str">
        <f t="shared" si="6"/>
        <v/>
      </c>
      <c r="O28" s="82" t="str">
        <f t="shared" si="6"/>
        <v/>
      </c>
      <c r="P28" s="82" t="str">
        <f t="shared" si="6"/>
        <v/>
      </c>
      <c r="Q28" s="82" t="str">
        <f t="shared" si="6"/>
        <v/>
      </c>
      <c r="R28" s="82" t="str">
        <f t="shared" si="6"/>
        <v/>
      </c>
      <c r="S28" s="82" t="str">
        <f t="shared" si="7"/>
        <v/>
      </c>
      <c r="T28" s="82" t="str">
        <f t="shared" si="7"/>
        <v/>
      </c>
      <c r="U28" s="82" t="str">
        <f t="shared" si="7"/>
        <v/>
      </c>
      <c r="V28" s="82" t="str">
        <f t="shared" si="7"/>
        <v/>
      </c>
      <c r="W28" s="82" t="str">
        <f t="shared" si="7"/>
        <v/>
      </c>
      <c r="X28" s="82" t="str">
        <f t="shared" si="7"/>
        <v/>
      </c>
      <c r="Y28" s="82" t="str">
        <f t="shared" si="7"/>
        <v/>
      </c>
      <c r="Z28" s="82" t="str">
        <f t="shared" si="7"/>
        <v/>
      </c>
      <c r="AA28" s="82" t="str">
        <f t="shared" si="7"/>
        <v/>
      </c>
      <c r="AB28" s="82" t="str">
        <f t="shared" si="7"/>
        <v/>
      </c>
      <c r="AC28" s="82" t="str">
        <f t="shared" si="8"/>
        <v/>
      </c>
      <c r="AD28" s="82" t="str">
        <f t="shared" si="8"/>
        <v/>
      </c>
      <c r="AE28" s="82" t="str">
        <f t="shared" si="8"/>
        <v/>
      </c>
      <c r="AF28" s="82" t="str">
        <f t="shared" si="8"/>
        <v/>
      </c>
      <c r="AG28" s="82" t="str">
        <f t="shared" si="8"/>
        <v/>
      </c>
      <c r="AH28" s="82" t="str">
        <f t="shared" si="8"/>
        <v/>
      </c>
      <c r="AI28" s="82" t="str">
        <f t="shared" si="8"/>
        <v/>
      </c>
      <c r="AJ28" s="82" t="str">
        <f t="shared" si="8"/>
        <v/>
      </c>
      <c r="AK28" s="82" t="str">
        <f t="shared" si="8"/>
        <v/>
      </c>
      <c r="AL28" s="82" t="str">
        <f t="shared" si="8"/>
        <v/>
      </c>
      <c r="AM28" s="82" t="str">
        <f t="shared" si="8"/>
        <v/>
      </c>
      <c r="AN28" s="82" t="str">
        <f t="shared" si="8"/>
        <v/>
      </c>
    </row>
    <row r="29" spans="2:40" s="3" customFormat="1" ht="11.25" customHeight="1">
      <c r="B29" s="79">
        <v>23</v>
      </c>
      <c r="C29" s="80"/>
      <c r="D29" s="79"/>
      <c r="E29" s="79"/>
      <c r="F29" s="79"/>
      <c r="G29" s="79"/>
      <c r="H29" s="81"/>
      <c r="I29" s="82" t="str">
        <f t="shared" si="6"/>
        <v/>
      </c>
      <c r="J29" s="82" t="str">
        <f t="shared" si="6"/>
        <v/>
      </c>
      <c r="K29" s="82" t="str">
        <f t="shared" si="6"/>
        <v/>
      </c>
      <c r="L29" s="82" t="str">
        <f t="shared" si="6"/>
        <v/>
      </c>
      <c r="M29" s="82" t="str">
        <f t="shared" si="6"/>
        <v/>
      </c>
      <c r="N29" s="82" t="str">
        <f t="shared" si="6"/>
        <v/>
      </c>
      <c r="O29" s="82" t="str">
        <f t="shared" si="6"/>
        <v/>
      </c>
      <c r="P29" s="82" t="str">
        <f t="shared" si="6"/>
        <v/>
      </c>
      <c r="Q29" s="82" t="str">
        <f t="shared" si="6"/>
        <v/>
      </c>
      <c r="R29" s="82" t="str">
        <f t="shared" si="6"/>
        <v/>
      </c>
      <c r="S29" s="82" t="str">
        <f t="shared" si="7"/>
        <v/>
      </c>
      <c r="T29" s="82" t="str">
        <f t="shared" si="7"/>
        <v/>
      </c>
      <c r="U29" s="82" t="str">
        <f t="shared" si="7"/>
        <v/>
      </c>
      <c r="V29" s="82" t="str">
        <f t="shared" si="7"/>
        <v/>
      </c>
      <c r="W29" s="82" t="str">
        <f t="shared" si="7"/>
        <v/>
      </c>
      <c r="X29" s="82" t="str">
        <f t="shared" si="7"/>
        <v/>
      </c>
      <c r="Y29" s="82" t="str">
        <f t="shared" si="7"/>
        <v/>
      </c>
      <c r="Z29" s="82" t="str">
        <f t="shared" si="7"/>
        <v/>
      </c>
      <c r="AA29" s="82" t="str">
        <f t="shared" si="7"/>
        <v/>
      </c>
      <c r="AB29" s="82" t="str">
        <f t="shared" si="7"/>
        <v/>
      </c>
      <c r="AC29" s="82" t="str">
        <f t="shared" si="8"/>
        <v/>
      </c>
      <c r="AD29" s="82" t="str">
        <f t="shared" si="8"/>
        <v/>
      </c>
      <c r="AE29" s="82" t="str">
        <f t="shared" si="8"/>
        <v/>
      </c>
      <c r="AF29" s="82" t="str">
        <f t="shared" si="8"/>
        <v/>
      </c>
      <c r="AG29" s="82" t="str">
        <f t="shared" si="8"/>
        <v/>
      </c>
      <c r="AH29" s="82" t="str">
        <f t="shared" si="8"/>
        <v/>
      </c>
      <c r="AI29" s="82" t="str">
        <f t="shared" si="8"/>
        <v/>
      </c>
      <c r="AJ29" s="82" t="str">
        <f t="shared" si="8"/>
        <v/>
      </c>
      <c r="AK29" s="82" t="str">
        <f t="shared" si="8"/>
        <v/>
      </c>
      <c r="AL29" s="82" t="str">
        <f t="shared" si="8"/>
        <v/>
      </c>
      <c r="AM29" s="82" t="str">
        <f t="shared" si="8"/>
        <v/>
      </c>
      <c r="AN29" s="82" t="str">
        <f t="shared" si="8"/>
        <v/>
      </c>
    </row>
    <row r="30" spans="2:40" s="3" customFormat="1" ht="11.25" customHeight="1">
      <c r="B30" s="79">
        <v>24</v>
      </c>
      <c r="C30" s="80"/>
      <c r="D30" s="79"/>
      <c r="E30" s="79"/>
      <c r="F30" s="79"/>
      <c r="G30" s="79"/>
      <c r="H30" s="81"/>
      <c r="I30" s="82" t="str">
        <f t="shared" si="6"/>
        <v/>
      </c>
      <c r="J30" s="82" t="str">
        <f t="shared" si="6"/>
        <v/>
      </c>
      <c r="K30" s="82" t="str">
        <f t="shared" si="6"/>
        <v/>
      </c>
      <c r="L30" s="82" t="str">
        <f t="shared" si="6"/>
        <v/>
      </c>
      <c r="M30" s="82" t="str">
        <f t="shared" si="6"/>
        <v/>
      </c>
      <c r="N30" s="82" t="str">
        <f t="shared" si="6"/>
        <v/>
      </c>
      <c r="O30" s="82" t="str">
        <f t="shared" si="6"/>
        <v/>
      </c>
      <c r="P30" s="82" t="str">
        <f t="shared" si="6"/>
        <v/>
      </c>
      <c r="Q30" s="82" t="str">
        <f t="shared" si="6"/>
        <v/>
      </c>
      <c r="R30" s="82" t="str">
        <f t="shared" si="6"/>
        <v/>
      </c>
      <c r="S30" s="82" t="str">
        <f t="shared" si="7"/>
        <v/>
      </c>
      <c r="T30" s="82" t="str">
        <f t="shared" si="7"/>
        <v/>
      </c>
      <c r="U30" s="82" t="str">
        <f t="shared" si="7"/>
        <v/>
      </c>
      <c r="V30" s="82" t="str">
        <f t="shared" si="7"/>
        <v/>
      </c>
      <c r="W30" s="82" t="str">
        <f t="shared" si="7"/>
        <v/>
      </c>
      <c r="X30" s="82" t="str">
        <f t="shared" si="7"/>
        <v/>
      </c>
      <c r="Y30" s="82" t="str">
        <f t="shared" si="7"/>
        <v/>
      </c>
      <c r="Z30" s="82" t="str">
        <f t="shared" si="7"/>
        <v/>
      </c>
      <c r="AA30" s="82" t="str">
        <f t="shared" si="7"/>
        <v/>
      </c>
      <c r="AB30" s="82" t="str">
        <f t="shared" si="7"/>
        <v/>
      </c>
      <c r="AC30" s="82" t="str">
        <f t="shared" si="8"/>
        <v/>
      </c>
      <c r="AD30" s="82" t="str">
        <f t="shared" si="8"/>
        <v/>
      </c>
      <c r="AE30" s="82" t="str">
        <f t="shared" si="8"/>
        <v/>
      </c>
      <c r="AF30" s="82" t="str">
        <f t="shared" si="8"/>
        <v/>
      </c>
      <c r="AG30" s="82" t="str">
        <f t="shared" si="8"/>
        <v/>
      </c>
      <c r="AH30" s="82" t="str">
        <f t="shared" si="8"/>
        <v/>
      </c>
      <c r="AI30" s="82" t="str">
        <f t="shared" si="8"/>
        <v/>
      </c>
      <c r="AJ30" s="82" t="str">
        <f t="shared" si="8"/>
        <v/>
      </c>
      <c r="AK30" s="82" t="str">
        <f t="shared" si="8"/>
        <v/>
      </c>
      <c r="AL30" s="82" t="str">
        <f t="shared" si="8"/>
        <v/>
      </c>
      <c r="AM30" s="82" t="str">
        <f t="shared" si="8"/>
        <v/>
      </c>
      <c r="AN30" s="82" t="str">
        <f t="shared" si="8"/>
        <v/>
      </c>
    </row>
    <row r="31" spans="2:40" s="3" customFormat="1" ht="11.25" customHeight="1">
      <c r="B31" s="79">
        <v>25</v>
      </c>
      <c r="C31" s="80"/>
      <c r="D31" s="79"/>
      <c r="E31" s="79"/>
      <c r="F31" s="79"/>
      <c r="G31" s="79"/>
      <c r="H31" s="81"/>
      <c r="I31" s="82" t="str">
        <f t="shared" si="6"/>
        <v/>
      </c>
      <c r="J31" s="82" t="str">
        <f t="shared" si="6"/>
        <v/>
      </c>
      <c r="K31" s="82" t="str">
        <f t="shared" si="6"/>
        <v/>
      </c>
      <c r="L31" s="82" t="str">
        <f t="shared" si="6"/>
        <v/>
      </c>
      <c r="M31" s="82" t="str">
        <f t="shared" si="6"/>
        <v/>
      </c>
      <c r="N31" s="82" t="str">
        <f t="shared" si="6"/>
        <v/>
      </c>
      <c r="O31" s="82" t="str">
        <f t="shared" si="6"/>
        <v/>
      </c>
      <c r="P31" s="82" t="str">
        <f t="shared" si="6"/>
        <v/>
      </c>
      <c r="Q31" s="82" t="str">
        <f t="shared" si="6"/>
        <v/>
      </c>
      <c r="R31" s="82" t="str">
        <f t="shared" si="6"/>
        <v/>
      </c>
      <c r="S31" s="82" t="str">
        <f t="shared" si="7"/>
        <v/>
      </c>
      <c r="T31" s="82" t="str">
        <f t="shared" si="7"/>
        <v/>
      </c>
      <c r="U31" s="82" t="str">
        <f t="shared" si="7"/>
        <v/>
      </c>
      <c r="V31" s="82" t="str">
        <f t="shared" si="7"/>
        <v/>
      </c>
      <c r="W31" s="82" t="str">
        <f t="shared" si="7"/>
        <v/>
      </c>
      <c r="X31" s="82" t="str">
        <f t="shared" si="7"/>
        <v/>
      </c>
      <c r="Y31" s="82" t="str">
        <f t="shared" si="7"/>
        <v/>
      </c>
      <c r="Z31" s="82" t="str">
        <f t="shared" si="7"/>
        <v/>
      </c>
      <c r="AA31" s="82" t="str">
        <f t="shared" si="7"/>
        <v/>
      </c>
      <c r="AB31" s="82" t="str">
        <f t="shared" si="7"/>
        <v/>
      </c>
      <c r="AC31" s="82" t="str">
        <f t="shared" si="8"/>
        <v/>
      </c>
      <c r="AD31" s="82" t="str">
        <f t="shared" si="8"/>
        <v/>
      </c>
      <c r="AE31" s="82" t="str">
        <f t="shared" si="8"/>
        <v/>
      </c>
      <c r="AF31" s="82" t="str">
        <f t="shared" si="8"/>
        <v/>
      </c>
      <c r="AG31" s="82" t="str">
        <f t="shared" si="8"/>
        <v/>
      </c>
      <c r="AH31" s="82" t="str">
        <f t="shared" si="8"/>
        <v/>
      </c>
      <c r="AI31" s="82" t="str">
        <f t="shared" si="8"/>
        <v/>
      </c>
      <c r="AJ31" s="82" t="str">
        <f t="shared" si="8"/>
        <v/>
      </c>
      <c r="AK31" s="82" t="str">
        <f t="shared" si="8"/>
        <v/>
      </c>
      <c r="AL31" s="82" t="str">
        <f t="shared" si="8"/>
        <v/>
      </c>
      <c r="AM31" s="82" t="str">
        <f t="shared" si="8"/>
        <v/>
      </c>
      <c r="AN31" s="82" t="str">
        <f t="shared" si="8"/>
        <v/>
      </c>
    </row>
    <row r="32" spans="2:40" s="3" customFormat="1" ht="11.25" customHeight="1">
      <c r="B32" s="79">
        <v>26</v>
      </c>
      <c r="C32" s="80"/>
      <c r="D32" s="79"/>
      <c r="E32" s="79"/>
      <c r="F32" s="79"/>
      <c r="G32" s="79"/>
      <c r="H32" s="81"/>
      <c r="I32" s="82" t="str">
        <f t="shared" si="6"/>
        <v/>
      </c>
      <c r="J32" s="82" t="str">
        <f t="shared" si="6"/>
        <v/>
      </c>
      <c r="K32" s="82" t="str">
        <f t="shared" si="6"/>
        <v/>
      </c>
      <c r="L32" s="82" t="str">
        <f t="shared" si="6"/>
        <v/>
      </c>
      <c r="M32" s="82" t="str">
        <f t="shared" si="6"/>
        <v/>
      </c>
      <c r="N32" s="82" t="str">
        <f t="shared" si="6"/>
        <v/>
      </c>
      <c r="O32" s="82" t="str">
        <f t="shared" si="6"/>
        <v/>
      </c>
      <c r="P32" s="82" t="str">
        <f t="shared" si="6"/>
        <v/>
      </c>
      <c r="Q32" s="82" t="str">
        <f t="shared" si="6"/>
        <v/>
      </c>
      <c r="R32" s="82" t="str">
        <f t="shared" si="6"/>
        <v/>
      </c>
      <c r="S32" s="82" t="str">
        <f t="shared" si="7"/>
        <v/>
      </c>
      <c r="T32" s="82" t="str">
        <f t="shared" si="7"/>
        <v/>
      </c>
      <c r="U32" s="82" t="str">
        <f t="shared" si="7"/>
        <v/>
      </c>
      <c r="V32" s="82" t="str">
        <f t="shared" si="7"/>
        <v/>
      </c>
      <c r="W32" s="82" t="str">
        <f t="shared" si="7"/>
        <v/>
      </c>
      <c r="X32" s="82" t="str">
        <f t="shared" si="7"/>
        <v/>
      </c>
      <c r="Y32" s="82" t="str">
        <f t="shared" si="7"/>
        <v/>
      </c>
      <c r="Z32" s="82" t="str">
        <f t="shared" si="7"/>
        <v/>
      </c>
      <c r="AA32" s="82" t="str">
        <f t="shared" si="7"/>
        <v/>
      </c>
      <c r="AB32" s="82" t="str">
        <f t="shared" si="7"/>
        <v/>
      </c>
      <c r="AC32" s="82" t="str">
        <f t="shared" si="8"/>
        <v/>
      </c>
      <c r="AD32" s="82" t="str">
        <f t="shared" si="8"/>
        <v/>
      </c>
      <c r="AE32" s="82" t="str">
        <f t="shared" si="8"/>
        <v/>
      </c>
      <c r="AF32" s="82" t="str">
        <f t="shared" si="8"/>
        <v/>
      </c>
      <c r="AG32" s="82" t="str">
        <f t="shared" si="8"/>
        <v/>
      </c>
      <c r="AH32" s="82" t="str">
        <f t="shared" si="8"/>
        <v/>
      </c>
      <c r="AI32" s="82" t="str">
        <f t="shared" si="8"/>
        <v/>
      </c>
      <c r="AJ32" s="82" t="str">
        <f t="shared" si="8"/>
        <v/>
      </c>
      <c r="AK32" s="82" t="str">
        <f t="shared" si="8"/>
        <v/>
      </c>
      <c r="AL32" s="82" t="str">
        <f t="shared" si="8"/>
        <v/>
      </c>
      <c r="AM32" s="82" t="str">
        <f t="shared" si="8"/>
        <v/>
      </c>
      <c r="AN32" s="82" t="str">
        <f t="shared" si="8"/>
        <v/>
      </c>
    </row>
    <row r="33" spans="1:40" s="3" customFormat="1" ht="11.25" customHeight="1">
      <c r="B33" s="79">
        <v>27</v>
      </c>
      <c r="C33" s="80"/>
      <c r="D33" s="79"/>
      <c r="E33" s="79"/>
      <c r="F33" s="79"/>
      <c r="G33" s="79"/>
      <c r="H33" s="81"/>
      <c r="I33" s="82" t="str">
        <f t="shared" si="6"/>
        <v/>
      </c>
      <c r="J33" s="82" t="str">
        <f t="shared" si="6"/>
        <v/>
      </c>
      <c r="K33" s="82" t="str">
        <f t="shared" si="6"/>
        <v/>
      </c>
      <c r="L33" s="82" t="str">
        <f t="shared" si="6"/>
        <v/>
      </c>
      <c r="M33" s="82" t="str">
        <f t="shared" si="6"/>
        <v/>
      </c>
      <c r="N33" s="82" t="str">
        <f t="shared" si="6"/>
        <v/>
      </c>
      <c r="O33" s="82" t="str">
        <f t="shared" si="6"/>
        <v/>
      </c>
      <c r="P33" s="82" t="str">
        <f t="shared" si="6"/>
        <v/>
      </c>
      <c r="Q33" s="82" t="str">
        <f t="shared" si="6"/>
        <v/>
      </c>
      <c r="R33" s="82" t="str">
        <f t="shared" si="6"/>
        <v/>
      </c>
      <c r="S33" s="82" t="str">
        <f t="shared" si="7"/>
        <v/>
      </c>
      <c r="T33" s="82" t="str">
        <f t="shared" si="7"/>
        <v/>
      </c>
      <c r="U33" s="82" t="str">
        <f t="shared" si="7"/>
        <v/>
      </c>
      <c r="V33" s="82" t="str">
        <f t="shared" si="7"/>
        <v/>
      </c>
      <c r="W33" s="82" t="str">
        <f t="shared" si="7"/>
        <v/>
      </c>
      <c r="X33" s="82" t="str">
        <f t="shared" si="7"/>
        <v/>
      </c>
      <c r="Y33" s="82" t="str">
        <f t="shared" si="7"/>
        <v/>
      </c>
      <c r="Z33" s="82" t="str">
        <f t="shared" si="7"/>
        <v/>
      </c>
      <c r="AA33" s="82" t="str">
        <f t="shared" si="7"/>
        <v/>
      </c>
      <c r="AB33" s="82" t="str">
        <f t="shared" si="7"/>
        <v/>
      </c>
      <c r="AC33" s="82" t="str">
        <f t="shared" si="8"/>
        <v/>
      </c>
      <c r="AD33" s="82" t="str">
        <f t="shared" si="8"/>
        <v/>
      </c>
      <c r="AE33" s="82" t="str">
        <f t="shared" si="8"/>
        <v/>
      </c>
      <c r="AF33" s="82" t="str">
        <f t="shared" si="8"/>
        <v/>
      </c>
      <c r="AG33" s="82" t="str">
        <f t="shared" si="8"/>
        <v/>
      </c>
      <c r="AH33" s="82" t="str">
        <f t="shared" si="8"/>
        <v/>
      </c>
      <c r="AI33" s="82" t="str">
        <f t="shared" si="8"/>
        <v/>
      </c>
      <c r="AJ33" s="82" t="str">
        <f t="shared" si="8"/>
        <v/>
      </c>
      <c r="AK33" s="82" t="str">
        <f t="shared" si="8"/>
        <v/>
      </c>
      <c r="AL33" s="82" t="str">
        <f t="shared" si="8"/>
        <v/>
      </c>
      <c r="AM33" s="82" t="str">
        <f t="shared" si="8"/>
        <v/>
      </c>
      <c r="AN33" s="82" t="str">
        <f t="shared" si="8"/>
        <v/>
      </c>
    </row>
    <row r="34" spans="1:40" s="3" customFormat="1" ht="11.25" customHeight="1">
      <c r="B34" s="79">
        <v>28</v>
      </c>
      <c r="C34" s="80"/>
      <c r="D34" s="79"/>
      <c r="E34" s="79"/>
      <c r="F34" s="79"/>
      <c r="G34" s="79"/>
      <c r="H34" s="81"/>
      <c r="I34" s="82" t="str">
        <f t="shared" si="6"/>
        <v/>
      </c>
      <c r="J34" s="82" t="str">
        <f t="shared" si="6"/>
        <v/>
      </c>
      <c r="K34" s="82" t="str">
        <f t="shared" si="6"/>
        <v/>
      </c>
      <c r="L34" s="82" t="str">
        <f t="shared" si="6"/>
        <v/>
      </c>
      <c r="M34" s="82" t="str">
        <f t="shared" si="6"/>
        <v/>
      </c>
      <c r="N34" s="82" t="str">
        <f t="shared" si="6"/>
        <v/>
      </c>
      <c r="O34" s="82" t="str">
        <f t="shared" si="6"/>
        <v/>
      </c>
      <c r="P34" s="82" t="str">
        <f t="shared" si="6"/>
        <v/>
      </c>
      <c r="Q34" s="82" t="str">
        <f t="shared" si="6"/>
        <v/>
      </c>
      <c r="R34" s="82" t="str">
        <f t="shared" si="6"/>
        <v/>
      </c>
      <c r="S34" s="82" t="str">
        <f t="shared" si="7"/>
        <v/>
      </c>
      <c r="T34" s="82" t="str">
        <f t="shared" si="7"/>
        <v/>
      </c>
      <c r="U34" s="82" t="str">
        <f t="shared" si="7"/>
        <v/>
      </c>
      <c r="V34" s="82" t="str">
        <f t="shared" si="7"/>
        <v/>
      </c>
      <c r="W34" s="82" t="str">
        <f t="shared" si="7"/>
        <v/>
      </c>
      <c r="X34" s="82" t="str">
        <f t="shared" si="7"/>
        <v/>
      </c>
      <c r="Y34" s="82" t="str">
        <f t="shared" si="7"/>
        <v/>
      </c>
      <c r="Z34" s="82" t="str">
        <f t="shared" si="7"/>
        <v/>
      </c>
      <c r="AA34" s="82" t="str">
        <f t="shared" si="7"/>
        <v/>
      </c>
      <c r="AB34" s="82" t="str">
        <f t="shared" si="7"/>
        <v/>
      </c>
      <c r="AC34" s="82" t="str">
        <f t="shared" si="8"/>
        <v/>
      </c>
      <c r="AD34" s="82" t="str">
        <f t="shared" si="8"/>
        <v/>
      </c>
      <c r="AE34" s="82" t="str">
        <f t="shared" si="8"/>
        <v/>
      </c>
      <c r="AF34" s="82" t="str">
        <f t="shared" si="8"/>
        <v/>
      </c>
      <c r="AG34" s="82" t="str">
        <f t="shared" si="8"/>
        <v/>
      </c>
      <c r="AH34" s="82" t="str">
        <f t="shared" si="8"/>
        <v/>
      </c>
      <c r="AI34" s="82" t="str">
        <f t="shared" si="8"/>
        <v/>
      </c>
      <c r="AJ34" s="82" t="str">
        <f t="shared" si="8"/>
        <v/>
      </c>
      <c r="AK34" s="82" t="str">
        <f t="shared" si="8"/>
        <v/>
      </c>
      <c r="AL34" s="82" t="str">
        <f t="shared" si="8"/>
        <v/>
      </c>
      <c r="AM34" s="82" t="str">
        <f t="shared" si="8"/>
        <v/>
      </c>
      <c r="AN34" s="82" t="str">
        <f t="shared" si="8"/>
        <v/>
      </c>
    </row>
    <row r="35" spans="1:40" s="3" customFormat="1" ht="11.25" customHeight="1">
      <c r="B35" s="79">
        <v>29</v>
      </c>
      <c r="C35" s="80"/>
      <c r="D35" s="79"/>
      <c r="E35" s="79"/>
      <c r="F35" s="79"/>
      <c r="G35" s="79"/>
      <c r="H35" s="81"/>
      <c r="I35" s="82" t="str">
        <f t="shared" si="6"/>
        <v/>
      </c>
      <c r="J35" s="82" t="str">
        <f t="shared" si="6"/>
        <v/>
      </c>
      <c r="K35" s="82" t="str">
        <f t="shared" si="6"/>
        <v/>
      </c>
      <c r="L35" s="82" t="str">
        <f t="shared" si="6"/>
        <v/>
      </c>
      <c r="M35" s="82" t="str">
        <f t="shared" si="6"/>
        <v/>
      </c>
      <c r="N35" s="82" t="str">
        <f t="shared" si="6"/>
        <v/>
      </c>
      <c r="O35" s="82" t="str">
        <f t="shared" si="6"/>
        <v/>
      </c>
      <c r="P35" s="82" t="str">
        <f t="shared" si="6"/>
        <v/>
      </c>
      <c r="Q35" s="82" t="str">
        <f t="shared" si="6"/>
        <v/>
      </c>
      <c r="R35" s="82" t="str">
        <f t="shared" si="6"/>
        <v/>
      </c>
      <c r="S35" s="82" t="str">
        <f t="shared" si="7"/>
        <v/>
      </c>
      <c r="T35" s="82" t="str">
        <f t="shared" si="7"/>
        <v/>
      </c>
      <c r="U35" s="82" t="str">
        <f t="shared" si="7"/>
        <v/>
      </c>
      <c r="V35" s="82" t="str">
        <f t="shared" si="7"/>
        <v/>
      </c>
      <c r="W35" s="82" t="str">
        <f t="shared" si="7"/>
        <v/>
      </c>
      <c r="X35" s="82" t="str">
        <f t="shared" si="7"/>
        <v/>
      </c>
      <c r="Y35" s="82" t="str">
        <f t="shared" si="7"/>
        <v/>
      </c>
      <c r="Z35" s="82" t="str">
        <f t="shared" si="7"/>
        <v/>
      </c>
      <c r="AA35" s="82" t="str">
        <f t="shared" si="7"/>
        <v/>
      </c>
      <c r="AB35" s="82" t="str">
        <f t="shared" si="7"/>
        <v/>
      </c>
      <c r="AC35" s="82" t="str">
        <f t="shared" si="8"/>
        <v/>
      </c>
      <c r="AD35" s="82" t="str">
        <f t="shared" si="8"/>
        <v/>
      </c>
      <c r="AE35" s="82" t="str">
        <f t="shared" si="8"/>
        <v/>
      </c>
      <c r="AF35" s="82" t="str">
        <f t="shared" si="8"/>
        <v/>
      </c>
      <c r="AG35" s="82" t="str">
        <f t="shared" si="8"/>
        <v/>
      </c>
      <c r="AH35" s="82" t="str">
        <f t="shared" si="8"/>
        <v/>
      </c>
      <c r="AI35" s="82" t="str">
        <f t="shared" si="8"/>
        <v/>
      </c>
      <c r="AJ35" s="82" t="str">
        <f t="shared" si="8"/>
        <v/>
      </c>
      <c r="AK35" s="82" t="str">
        <f t="shared" si="8"/>
        <v/>
      </c>
      <c r="AL35" s="82" t="str">
        <f t="shared" si="8"/>
        <v/>
      </c>
      <c r="AM35" s="82" t="str">
        <f t="shared" si="8"/>
        <v/>
      </c>
      <c r="AN35" s="82" t="str">
        <f t="shared" si="8"/>
        <v/>
      </c>
    </row>
    <row r="36" spans="1:40" s="3" customFormat="1" ht="11.25" customHeight="1">
      <c r="B36" s="79">
        <v>30</v>
      </c>
      <c r="C36" s="80"/>
      <c r="D36" s="79"/>
      <c r="E36" s="79"/>
      <c r="F36" s="79"/>
      <c r="G36" s="79"/>
      <c r="H36" s="81"/>
      <c r="I36" s="82" t="str">
        <f t="shared" si="6"/>
        <v/>
      </c>
      <c r="J36" s="82" t="str">
        <f t="shared" si="6"/>
        <v/>
      </c>
      <c r="K36" s="82" t="str">
        <f t="shared" si="6"/>
        <v/>
      </c>
      <c r="L36" s="82" t="str">
        <f t="shared" si="6"/>
        <v/>
      </c>
      <c r="M36" s="82" t="str">
        <f t="shared" si="6"/>
        <v/>
      </c>
      <c r="N36" s="82" t="str">
        <f t="shared" si="6"/>
        <v/>
      </c>
      <c r="O36" s="82" t="str">
        <f t="shared" si="6"/>
        <v/>
      </c>
      <c r="P36" s="82" t="str">
        <f t="shared" si="6"/>
        <v/>
      </c>
      <c r="Q36" s="82" t="str">
        <f t="shared" si="6"/>
        <v/>
      </c>
      <c r="R36" s="82" t="str">
        <f t="shared" si="6"/>
        <v/>
      </c>
      <c r="S36" s="82" t="str">
        <f t="shared" si="7"/>
        <v/>
      </c>
      <c r="T36" s="82" t="str">
        <f t="shared" si="7"/>
        <v/>
      </c>
      <c r="U36" s="82" t="str">
        <f t="shared" si="7"/>
        <v/>
      </c>
      <c r="V36" s="82" t="str">
        <f t="shared" si="7"/>
        <v/>
      </c>
      <c r="W36" s="82" t="str">
        <f t="shared" si="7"/>
        <v/>
      </c>
      <c r="X36" s="82" t="str">
        <f t="shared" si="7"/>
        <v/>
      </c>
      <c r="Y36" s="82" t="str">
        <f t="shared" si="7"/>
        <v/>
      </c>
      <c r="Z36" s="82" t="str">
        <f t="shared" si="7"/>
        <v/>
      </c>
      <c r="AA36" s="82" t="str">
        <f t="shared" si="7"/>
        <v/>
      </c>
      <c r="AB36" s="82" t="str">
        <f t="shared" si="7"/>
        <v/>
      </c>
      <c r="AC36" s="82" t="str">
        <f t="shared" si="8"/>
        <v/>
      </c>
      <c r="AD36" s="82" t="str">
        <f t="shared" si="8"/>
        <v/>
      </c>
      <c r="AE36" s="82" t="str">
        <f t="shared" si="8"/>
        <v/>
      </c>
      <c r="AF36" s="82" t="str">
        <f t="shared" si="8"/>
        <v/>
      </c>
      <c r="AG36" s="82" t="str">
        <f t="shared" si="8"/>
        <v/>
      </c>
      <c r="AH36" s="82" t="str">
        <f t="shared" si="8"/>
        <v/>
      </c>
      <c r="AI36" s="82" t="str">
        <f t="shared" si="8"/>
        <v/>
      </c>
      <c r="AJ36" s="82" t="str">
        <f t="shared" si="8"/>
        <v/>
      </c>
      <c r="AK36" s="82" t="str">
        <f t="shared" si="8"/>
        <v/>
      </c>
      <c r="AL36" s="82" t="str">
        <f t="shared" si="8"/>
        <v/>
      </c>
      <c r="AM36" s="82" t="str">
        <f t="shared" si="8"/>
        <v/>
      </c>
      <c r="AN36" s="82" t="str">
        <f t="shared" si="8"/>
        <v/>
      </c>
    </row>
    <row r="37" spans="1:40" s="3" customFormat="1" ht="11.25" customHeight="1">
      <c r="B37" s="79">
        <v>31</v>
      </c>
      <c r="C37" s="80"/>
      <c r="D37" s="79"/>
      <c r="E37" s="79"/>
      <c r="F37" s="79"/>
      <c r="G37" s="79"/>
      <c r="H37" s="81"/>
      <c r="I37" s="82" t="str">
        <f t="shared" ref="I37:R46" si="9">IF($O$4=INDEX(ganttTypes,1),IF(AND(I$6&gt;=$D37,I$6&lt;=$D37+$E37),IF($D37+$E37*$H37&gt;I$6,$Z$4,""),""),IF(AND(I$6&gt;=$F37,I$6&lt;=$F37+$G37),IF($F37+$G37*$H37&gt;I$6,$Z$4,""),""))</f>
        <v/>
      </c>
      <c r="J37" s="82" t="str">
        <f t="shared" si="9"/>
        <v/>
      </c>
      <c r="K37" s="82" t="str">
        <f t="shared" si="9"/>
        <v/>
      </c>
      <c r="L37" s="82" t="str">
        <f t="shared" si="9"/>
        <v/>
      </c>
      <c r="M37" s="82" t="str">
        <f t="shared" si="9"/>
        <v/>
      </c>
      <c r="N37" s="82" t="str">
        <f t="shared" si="9"/>
        <v/>
      </c>
      <c r="O37" s="82" t="str">
        <f t="shared" si="9"/>
        <v/>
      </c>
      <c r="P37" s="82" t="str">
        <f t="shared" si="9"/>
        <v/>
      </c>
      <c r="Q37" s="82" t="str">
        <f t="shared" si="9"/>
        <v/>
      </c>
      <c r="R37" s="82" t="str">
        <f t="shared" si="9"/>
        <v/>
      </c>
      <c r="S37" s="82" t="str">
        <f t="shared" ref="S37:AB46" si="10">IF($O$4=INDEX(ganttTypes,1),IF(AND(S$6&gt;=$D37,S$6&lt;=$D37+$E37),IF($D37+$E37*$H37&gt;S$6,$Z$4,""),""),IF(AND(S$6&gt;=$F37,S$6&lt;=$F37+$G37),IF($F37+$G37*$H37&gt;S$6,$Z$4,""),""))</f>
        <v/>
      </c>
      <c r="T37" s="82" t="str">
        <f t="shared" si="10"/>
        <v/>
      </c>
      <c r="U37" s="82" t="str">
        <f t="shared" si="10"/>
        <v/>
      </c>
      <c r="V37" s="82" t="str">
        <f t="shared" si="10"/>
        <v/>
      </c>
      <c r="W37" s="82" t="str">
        <f t="shared" si="10"/>
        <v/>
      </c>
      <c r="X37" s="82" t="str">
        <f t="shared" si="10"/>
        <v/>
      </c>
      <c r="Y37" s="82" t="str">
        <f t="shared" si="10"/>
        <v/>
      </c>
      <c r="Z37" s="82" t="str">
        <f t="shared" si="10"/>
        <v/>
      </c>
      <c r="AA37" s="82" t="str">
        <f t="shared" si="10"/>
        <v/>
      </c>
      <c r="AB37" s="82" t="str">
        <f t="shared" si="10"/>
        <v/>
      </c>
      <c r="AC37" s="82" t="str">
        <f t="shared" ref="AC37:AN46" si="11">IF($O$4=INDEX(ganttTypes,1),IF(AND(AC$6&gt;=$D37,AC$6&lt;=$D37+$E37),IF($D37+$E37*$H37&gt;AC$6,$Z$4,""),""),IF(AND(AC$6&gt;=$F37,AC$6&lt;=$F37+$G37),IF($F37+$G37*$H37&gt;AC$6,$Z$4,""),""))</f>
        <v/>
      </c>
      <c r="AD37" s="82" t="str">
        <f t="shared" si="11"/>
        <v/>
      </c>
      <c r="AE37" s="82" t="str">
        <f t="shared" si="11"/>
        <v/>
      </c>
      <c r="AF37" s="82" t="str">
        <f t="shared" si="11"/>
        <v/>
      </c>
      <c r="AG37" s="82" t="str">
        <f t="shared" si="11"/>
        <v/>
      </c>
      <c r="AH37" s="82" t="str">
        <f t="shared" si="11"/>
        <v/>
      </c>
      <c r="AI37" s="82" t="str">
        <f t="shared" si="11"/>
        <v/>
      </c>
      <c r="AJ37" s="82" t="str">
        <f t="shared" si="11"/>
        <v/>
      </c>
      <c r="AK37" s="82" t="str">
        <f t="shared" si="11"/>
        <v/>
      </c>
      <c r="AL37" s="82" t="str">
        <f t="shared" si="11"/>
        <v/>
      </c>
      <c r="AM37" s="82" t="str">
        <f t="shared" si="11"/>
        <v/>
      </c>
      <c r="AN37" s="82" t="str">
        <f t="shared" si="11"/>
        <v/>
      </c>
    </row>
    <row r="38" spans="1:40" s="3" customFormat="1" ht="11.25" customHeight="1">
      <c r="B38" s="79">
        <v>32</v>
      </c>
      <c r="C38" s="80"/>
      <c r="D38" s="79"/>
      <c r="E38" s="79"/>
      <c r="F38" s="79"/>
      <c r="G38" s="79"/>
      <c r="H38" s="81"/>
      <c r="I38" s="82" t="str">
        <f t="shared" si="9"/>
        <v/>
      </c>
      <c r="J38" s="82" t="str">
        <f t="shared" si="9"/>
        <v/>
      </c>
      <c r="K38" s="82" t="str">
        <f t="shared" si="9"/>
        <v/>
      </c>
      <c r="L38" s="82" t="str">
        <f t="shared" si="9"/>
        <v/>
      </c>
      <c r="M38" s="82" t="str">
        <f t="shared" si="9"/>
        <v/>
      </c>
      <c r="N38" s="82" t="str">
        <f t="shared" si="9"/>
        <v/>
      </c>
      <c r="O38" s="82" t="str">
        <f t="shared" si="9"/>
        <v/>
      </c>
      <c r="P38" s="82" t="str">
        <f t="shared" si="9"/>
        <v/>
      </c>
      <c r="Q38" s="82" t="str">
        <f t="shared" si="9"/>
        <v/>
      </c>
      <c r="R38" s="82" t="str">
        <f t="shared" si="9"/>
        <v/>
      </c>
      <c r="S38" s="82" t="str">
        <f t="shared" si="10"/>
        <v/>
      </c>
      <c r="T38" s="82" t="str">
        <f t="shared" si="10"/>
        <v/>
      </c>
      <c r="U38" s="82" t="str">
        <f t="shared" si="10"/>
        <v/>
      </c>
      <c r="V38" s="82" t="str">
        <f t="shared" si="10"/>
        <v/>
      </c>
      <c r="W38" s="82" t="str">
        <f t="shared" si="10"/>
        <v/>
      </c>
      <c r="X38" s="82" t="str">
        <f t="shared" si="10"/>
        <v/>
      </c>
      <c r="Y38" s="82" t="str">
        <f t="shared" si="10"/>
        <v/>
      </c>
      <c r="Z38" s="82" t="str">
        <f t="shared" si="10"/>
        <v/>
      </c>
      <c r="AA38" s="82" t="str">
        <f t="shared" si="10"/>
        <v/>
      </c>
      <c r="AB38" s="82" t="str">
        <f t="shared" si="10"/>
        <v/>
      </c>
      <c r="AC38" s="82" t="str">
        <f t="shared" si="11"/>
        <v/>
      </c>
      <c r="AD38" s="82" t="str">
        <f t="shared" si="11"/>
        <v/>
      </c>
      <c r="AE38" s="82" t="str">
        <f t="shared" si="11"/>
        <v/>
      </c>
      <c r="AF38" s="82" t="str">
        <f t="shared" si="11"/>
        <v/>
      </c>
      <c r="AG38" s="82" t="str">
        <f t="shared" si="11"/>
        <v/>
      </c>
      <c r="AH38" s="82" t="str">
        <f t="shared" si="11"/>
        <v/>
      </c>
      <c r="AI38" s="82" t="str">
        <f t="shared" si="11"/>
        <v/>
      </c>
      <c r="AJ38" s="82" t="str">
        <f t="shared" si="11"/>
        <v/>
      </c>
      <c r="AK38" s="82" t="str">
        <f t="shared" si="11"/>
        <v/>
      </c>
      <c r="AL38" s="82" t="str">
        <f t="shared" si="11"/>
        <v/>
      </c>
      <c r="AM38" s="82" t="str">
        <f t="shared" si="11"/>
        <v/>
      </c>
      <c r="AN38" s="82" t="str">
        <f t="shared" si="11"/>
        <v/>
      </c>
    </row>
    <row r="39" spans="1:40" s="3" customFormat="1" ht="11.25" customHeight="1">
      <c r="B39" s="79">
        <v>33</v>
      </c>
      <c r="C39" s="80"/>
      <c r="D39" s="79"/>
      <c r="E39" s="79"/>
      <c r="F39" s="79"/>
      <c r="G39" s="79"/>
      <c r="H39" s="81"/>
      <c r="I39" s="82" t="str">
        <f t="shared" si="9"/>
        <v/>
      </c>
      <c r="J39" s="82" t="str">
        <f t="shared" si="9"/>
        <v/>
      </c>
      <c r="K39" s="82" t="str">
        <f t="shared" si="9"/>
        <v/>
      </c>
      <c r="L39" s="82" t="str">
        <f t="shared" si="9"/>
        <v/>
      </c>
      <c r="M39" s="82" t="str">
        <f t="shared" si="9"/>
        <v/>
      </c>
      <c r="N39" s="82" t="str">
        <f t="shared" si="9"/>
        <v/>
      </c>
      <c r="O39" s="82" t="str">
        <f t="shared" si="9"/>
        <v/>
      </c>
      <c r="P39" s="82" t="str">
        <f t="shared" si="9"/>
        <v/>
      </c>
      <c r="Q39" s="82" t="str">
        <f t="shared" si="9"/>
        <v/>
      </c>
      <c r="R39" s="82" t="str">
        <f t="shared" si="9"/>
        <v/>
      </c>
      <c r="S39" s="82" t="str">
        <f t="shared" si="10"/>
        <v/>
      </c>
      <c r="T39" s="82" t="str">
        <f t="shared" si="10"/>
        <v/>
      </c>
      <c r="U39" s="82" t="str">
        <f t="shared" si="10"/>
        <v/>
      </c>
      <c r="V39" s="82" t="str">
        <f t="shared" si="10"/>
        <v/>
      </c>
      <c r="W39" s="82" t="str">
        <f t="shared" si="10"/>
        <v/>
      </c>
      <c r="X39" s="82" t="str">
        <f t="shared" si="10"/>
        <v/>
      </c>
      <c r="Y39" s="82" t="str">
        <f t="shared" si="10"/>
        <v/>
      </c>
      <c r="Z39" s="82" t="str">
        <f t="shared" si="10"/>
        <v/>
      </c>
      <c r="AA39" s="82" t="str">
        <f t="shared" si="10"/>
        <v/>
      </c>
      <c r="AB39" s="82" t="str">
        <f t="shared" si="10"/>
        <v/>
      </c>
      <c r="AC39" s="82" t="str">
        <f t="shared" si="11"/>
        <v/>
      </c>
      <c r="AD39" s="82" t="str">
        <f t="shared" si="11"/>
        <v/>
      </c>
      <c r="AE39" s="82" t="str">
        <f t="shared" si="11"/>
        <v/>
      </c>
      <c r="AF39" s="82" t="str">
        <f t="shared" si="11"/>
        <v/>
      </c>
      <c r="AG39" s="82" t="str">
        <f t="shared" si="11"/>
        <v/>
      </c>
      <c r="AH39" s="82" t="str">
        <f t="shared" si="11"/>
        <v/>
      </c>
      <c r="AI39" s="82" t="str">
        <f t="shared" si="11"/>
        <v/>
      </c>
      <c r="AJ39" s="82" t="str">
        <f t="shared" si="11"/>
        <v/>
      </c>
      <c r="AK39" s="82" t="str">
        <f t="shared" si="11"/>
        <v/>
      </c>
      <c r="AL39" s="82" t="str">
        <f t="shared" si="11"/>
        <v/>
      </c>
      <c r="AM39" s="82" t="str">
        <f t="shared" si="11"/>
        <v/>
      </c>
      <c r="AN39" s="82" t="str">
        <f t="shared" si="11"/>
        <v/>
      </c>
    </row>
    <row r="40" spans="1:40" s="3" customFormat="1" ht="11.25" customHeight="1">
      <c r="B40" s="79">
        <v>34</v>
      </c>
      <c r="C40" s="80"/>
      <c r="D40" s="79"/>
      <c r="E40" s="79"/>
      <c r="F40" s="79"/>
      <c r="G40" s="79"/>
      <c r="H40" s="81"/>
      <c r="I40" s="82" t="str">
        <f t="shared" si="9"/>
        <v/>
      </c>
      <c r="J40" s="82" t="str">
        <f t="shared" si="9"/>
        <v/>
      </c>
      <c r="K40" s="82" t="str">
        <f t="shared" si="9"/>
        <v/>
      </c>
      <c r="L40" s="82" t="str">
        <f t="shared" si="9"/>
        <v/>
      </c>
      <c r="M40" s="82" t="str">
        <f t="shared" si="9"/>
        <v/>
      </c>
      <c r="N40" s="82" t="str">
        <f t="shared" si="9"/>
        <v/>
      </c>
      <c r="O40" s="82" t="str">
        <f t="shared" si="9"/>
        <v/>
      </c>
      <c r="P40" s="82" t="str">
        <f t="shared" si="9"/>
        <v/>
      </c>
      <c r="Q40" s="82" t="str">
        <f t="shared" si="9"/>
        <v/>
      </c>
      <c r="R40" s="82" t="str">
        <f t="shared" si="9"/>
        <v/>
      </c>
      <c r="S40" s="82" t="str">
        <f t="shared" si="10"/>
        <v/>
      </c>
      <c r="T40" s="82" t="str">
        <f t="shared" si="10"/>
        <v/>
      </c>
      <c r="U40" s="82" t="str">
        <f t="shared" si="10"/>
        <v/>
      </c>
      <c r="V40" s="82" t="str">
        <f t="shared" si="10"/>
        <v/>
      </c>
      <c r="W40" s="82" t="str">
        <f t="shared" si="10"/>
        <v/>
      </c>
      <c r="X40" s="82" t="str">
        <f t="shared" si="10"/>
        <v/>
      </c>
      <c r="Y40" s="82" t="str">
        <f t="shared" si="10"/>
        <v/>
      </c>
      <c r="Z40" s="82" t="str">
        <f t="shared" si="10"/>
        <v/>
      </c>
      <c r="AA40" s="82" t="str">
        <f t="shared" si="10"/>
        <v/>
      </c>
      <c r="AB40" s="82" t="str">
        <f t="shared" si="10"/>
        <v/>
      </c>
      <c r="AC40" s="82" t="str">
        <f t="shared" si="11"/>
        <v/>
      </c>
      <c r="AD40" s="82" t="str">
        <f t="shared" si="11"/>
        <v/>
      </c>
      <c r="AE40" s="82" t="str">
        <f t="shared" si="11"/>
        <v/>
      </c>
      <c r="AF40" s="82" t="str">
        <f t="shared" si="11"/>
        <v/>
      </c>
      <c r="AG40" s="82" t="str">
        <f t="shared" si="11"/>
        <v/>
      </c>
      <c r="AH40" s="82" t="str">
        <f t="shared" si="11"/>
        <v/>
      </c>
      <c r="AI40" s="82" t="str">
        <f t="shared" si="11"/>
        <v/>
      </c>
      <c r="AJ40" s="82" t="str">
        <f t="shared" si="11"/>
        <v/>
      </c>
      <c r="AK40" s="82" t="str">
        <f t="shared" si="11"/>
        <v/>
      </c>
      <c r="AL40" s="82" t="str">
        <f t="shared" si="11"/>
        <v/>
      </c>
      <c r="AM40" s="82" t="str">
        <f t="shared" si="11"/>
        <v/>
      </c>
      <c r="AN40" s="82" t="str">
        <f t="shared" si="11"/>
        <v/>
      </c>
    </row>
    <row r="41" spans="1:40" s="3" customFormat="1" ht="11.25" customHeight="1">
      <c r="B41" s="79">
        <v>35</v>
      </c>
      <c r="C41" s="80"/>
      <c r="D41" s="79"/>
      <c r="E41" s="79"/>
      <c r="F41" s="79"/>
      <c r="G41" s="79"/>
      <c r="H41" s="81"/>
      <c r="I41" s="82" t="str">
        <f t="shared" si="9"/>
        <v/>
      </c>
      <c r="J41" s="82" t="str">
        <f t="shared" si="9"/>
        <v/>
      </c>
      <c r="K41" s="82" t="str">
        <f t="shared" si="9"/>
        <v/>
      </c>
      <c r="L41" s="82" t="str">
        <f t="shared" si="9"/>
        <v/>
      </c>
      <c r="M41" s="82" t="str">
        <f t="shared" si="9"/>
        <v/>
      </c>
      <c r="N41" s="82" t="str">
        <f t="shared" si="9"/>
        <v/>
      </c>
      <c r="O41" s="82" t="str">
        <f t="shared" si="9"/>
        <v/>
      </c>
      <c r="P41" s="82" t="str">
        <f t="shared" si="9"/>
        <v/>
      </c>
      <c r="Q41" s="82" t="str">
        <f t="shared" si="9"/>
        <v/>
      </c>
      <c r="R41" s="82" t="str">
        <f t="shared" si="9"/>
        <v/>
      </c>
      <c r="S41" s="82" t="str">
        <f t="shared" si="10"/>
        <v/>
      </c>
      <c r="T41" s="82" t="str">
        <f t="shared" si="10"/>
        <v/>
      </c>
      <c r="U41" s="82" t="str">
        <f t="shared" si="10"/>
        <v/>
      </c>
      <c r="V41" s="82" t="str">
        <f t="shared" si="10"/>
        <v/>
      </c>
      <c r="W41" s="82" t="str">
        <f t="shared" si="10"/>
        <v/>
      </c>
      <c r="X41" s="82" t="str">
        <f t="shared" si="10"/>
        <v/>
      </c>
      <c r="Y41" s="82" t="str">
        <f t="shared" si="10"/>
        <v/>
      </c>
      <c r="Z41" s="82" t="str">
        <f t="shared" si="10"/>
        <v/>
      </c>
      <c r="AA41" s="82" t="str">
        <f t="shared" si="10"/>
        <v/>
      </c>
      <c r="AB41" s="82" t="str">
        <f t="shared" si="10"/>
        <v/>
      </c>
      <c r="AC41" s="82" t="str">
        <f t="shared" si="11"/>
        <v/>
      </c>
      <c r="AD41" s="82" t="str">
        <f t="shared" si="11"/>
        <v/>
      </c>
      <c r="AE41" s="82" t="str">
        <f t="shared" si="11"/>
        <v/>
      </c>
      <c r="AF41" s="82" t="str">
        <f t="shared" si="11"/>
        <v/>
      </c>
      <c r="AG41" s="82" t="str">
        <f t="shared" si="11"/>
        <v/>
      </c>
      <c r="AH41" s="82" t="str">
        <f t="shared" si="11"/>
        <v/>
      </c>
      <c r="AI41" s="82" t="str">
        <f t="shared" si="11"/>
        <v/>
      </c>
      <c r="AJ41" s="82" t="str">
        <f t="shared" si="11"/>
        <v/>
      </c>
      <c r="AK41" s="82" t="str">
        <f t="shared" si="11"/>
        <v/>
      </c>
      <c r="AL41" s="82" t="str">
        <f t="shared" si="11"/>
        <v/>
      </c>
      <c r="AM41" s="82" t="str">
        <f t="shared" si="11"/>
        <v/>
      </c>
      <c r="AN41" s="82" t="str">
        <f t="shared" si="11"/>
        <v/>
      </c>
    </row>
    <row r="42" spans="1:40" s="3" customFormat="1" ht="11.25" customHeight="1">
      <c r="B42" s="79">
        <v>36</v>
      </c>
      <c r="C42" s="80"/>
      <c r="D42" s="79"/>
      <c r="E42" s="79"/>
      <c r="F42" s="79"/>
      <c r="G42" s="79"/>
      <c r="H42" s="81"/>
      <c r="I42" s="82" t="str">
        <f t="shared" si="9"/>
        <v/>
      </c>
      <c r="J42" s="82" t="str">
        <f t="shared" si="9"/>
        <v/>
      </c>
      <c r="K42" s="82" t="str">
        <f t="shared" si="9"/>
        <v/>
      </c>
      <c r="L42" s="82" t="str">
        <f t="shared" si="9"/>
        <v/>
      </c>
      <c r="M42" s="82" t="str">
        <f t="shared" si="9"/>
        <v/>
      </c>
      <c r="N42" s="82" t="str">
        <f t="shared" si="9"/>
        <v/>
      </c>
      <c r="O42" s="82" t="str">
        <f t="shared" si="9"/>
        <v/>
      </c>
      <c r="P42" s="82" t="str">
        <f t="shared" si="9"/>
        <v/>
      </c>
      <c r="Q42" s="82" t="str">
        <f t="shared" si="9"/>
        <v/>
      </c>
      <c r="R42" s="82" t="str">
        <f t="shared" si="9"/>
        <v/>
      </c>
      <c r="S42" s="82" t="str">
        <f t="shared" si="10"/>
        <v/>
      </c>
      <c r="T42" s="82" t="str">
        <f t="shared" si="10"/>
        <v/>
      </c>
      <c r="U42" s="82" t="str">
        <f t="shared" si="10"/>
        <v/>
      </c>
      <c r="V42" s="82" t="str">
        <f t="shared" si="10"/>
        <v/>
      </c>
      <c r="W42" s="82" t="str">
        <f t="shared" si="10"/>
        <v/>
      </c>
      <c r="X42" s="82" t="str">
        <f t="shared" si="10"/>
        <v/>
      </c>
      <c r="Y42" s="82" t="str">
        <f t="shared" si="10"/>
        <v/>
      </c>
      <c r="Z42" s="82" t="str">
        <f t="shared" si="10"/>
        <v/>
      </c>
      <c r="AA42" s="82" t="str">
        <f t="shared" si="10"/>
        <v/>
      </c>
      <c r="AB42" s="82" t="str">
        <f t="shared" si="10"/>
        <v/>
      </c>
      <c r="AC42" s="82" t="str">
        <f t="shared" si="11"/>
        <v/>
      </c>
      <c r="AD42" s="82" t="str">
        <f t="shared" si="11"/>
        <v/>
      </c>
      <c r="AE42" s="82" t="str">
        <f t="shared" si="11"/>
        <v/>
      </c>
      <c r="AF42" s="82" t="str">
        <f t="shared" si="11"/>
        <v/>
      </c>
      <c r="AG42" s="82" t="str">
        <f t="shared" si="11"/>
        <v/>
      </c>
      <c r="AH42" s="82" t="str">
        <f t="shared" si="11"/>
        <v/>
      </c>
      <c r="AI42" s="82" t="str">
        <f t="shared" si="11"/>
        <v/>
      </c>
      <c r="AJ42" s="82" t="str">
        <f t="shared" si="11"/>
        <v/>
      </c>
      <c r="AK42" s="82" t="str">
        <f t="shared" si="11"/>
        <v/>
      </c>
      <c r="AL42" s="82" t="str">
        <f t="shared" si="11"/>
        <v/>
      </c>
      <c r="AM42" s="82" t="str">
        <f t="shared" si="11"/>
        <v/>
      </c>
      <c r="AN42" s="82" t="str">
        <f t="shared" si="11"/>
        <v/>
      </c>
    </row>
    <row r="43" spans="1:40" s="3" customFormat="1" ht="11.25" customHeight="1">
      <c r="B43" s="79">
        <v>37</v>
      </c>
      <c r="C43" s="80"/>
      <c r="D43" s="79"/>
      <c r="E43" s="79"/>
      <c r="F43" s="79"/>
      <c r="G43" s="79"/>
      <c r="H43" s="81"/>
      <c r="I43" s="82" t="str">
        <f t="shared" si="9"/>
        <v/>
      </c>
      <c r="J43" s="82" t="str">
        <f t="shared" si="9"/>
        <v/>
      </c>
      <c r="K43" s="82" t="str">
        <f t="shared" si="9"/>
        <v/>
      </c>
      <c r="L43" s="82" t="str">
        <f t="shared" si="9"/>
        <v/>
      </c>
      <c r="M43" s="82" t="str">
        <f t="shared" si="9"/>
        <v/>
      </c>
      <c r="N43" s="82" t="str">
        <f t="shared" si="9"/>
        <v/>
      </c>
      <c r="O43" s="82" t="str">
        <f t="shared" si="9"/>
        <v/>
      </c>
      <c r="P43" s="82" t="str">
        <f t="shared" si="9"/>
        <v/>
      </c>
      <c r="Q43" s="82" t="str">
        <f t="shared" si="9"/>
        <v/>
      </c>
      <c r="R43" s="82" t="str">
        <f t="shared" si="9"/>
        <v/>
      </c>
      <c r="S43" s="82" t="str">
        <f t="shared" si="10"/>
        <v/>
      </c>
      <c r="T43" s="82" t="str">
        <f t="shared" si="10"/>
        <v/>
      </c>
      <c r="U43" s="82" t="str">
        <f t="shared" si="10"/>
        <v/>
      </c>
      <c r="V43" s="82" t="str">
        <f t="shared" si="10"/>
        <v/>
      </c>
      <c r="W43" s="82" t="str">
        <f t="shared" si="10"/>
        <v/>
      </c>
      <c r="X43" s="82" t="str">
        <f t="shared" si="10"/>
        <v/>
      </c>
      <c r="Y43" s="82" t="str">
        <f t="shared" si="10"/>
        <v/>
      </c>
      <c r="Z43" s="82" t="str">
        <f t="shared" si="10"/>
        <v/>
      </c>
      <c r="AA43" s="82" t="str">
        <f t="shared" si="10"/>
        <v/>
      </c>
      <c r="AB43" s="82" t="str">
        <f t="shared" si="10"/>
        <v/>
      </c>
      <c r="AC43" s="82" t="str">
        <f t="shared" si="11"/>
        <v/>
      </c>
      <c r="AD43" s="82" t="str">
        <f t="shared" si="11"/>
        <v/>
      </c>
      <c r="AE43" s="82" t="str">
        <f t="shared" si="11"/>
        <v/>
      </c>
      <c r="AF43" s="82" t="str">
        <f t="shared" si="11"/>
        <v/>
      </c>
      <c r="AG43" s="82" t="str">
        <f t="shared" si="11"/>
        <v/>
      </c>
      <c r="AH43" s="82" t="str">
        <f t="shared" si="11"/>
        <v/>
      </c>
      <c r="AI43" s="82" t="str">
        <f t="shared" si="11"/>
        <v/>
      </c>
      <c r="AJ43" s="82" t="str">
        <f t="shared" si="11"/>
        <v/>
      </c>
      <c r="AK43" s="82" t="str">
        <f t="shared" si="11"/>
        <v/>
      </c>
      <c r="AL43" s="82" t="str">
        <f t="shared" si="11"/>
        <v/>
      </c>
      <c r="AM43" s="82" t="str">
        <f t="shared" si="11"/>
        <v/>
      </c>
      <c r="AN43" s="82" t="str">
        <f t="shared" si="11"/>
        <v/>
      </c>
    </row>
    <row r="44" spans="1:40" s="3" customFormat="1" ht="11.25" customHeight="1">
      <c r="B44" s="79">
        <v>38</v>
      </c>
      <c r="C44" s="80"/>
      <c r="D44" s="79"/>
      <c r="E44" s="79"/>
      <c r="F44" s="79"/>
      <c r="G44" s="79"/>
      <c r="H44" s="81"/>
      <c r="I44" s="82" t="str">
        <f t="shared" si="9"/>
        <v/>
      </c>
      <c r="J44" s="82" t="str">
        <f t="shared" si="9"/>
        <v/>
      </c>
      <c r="K44" s="82" t="str">
        <f t="shared" si="9"/>
        <v/>
      </c>
      <c r="L44" s="82" t="str">
        <f t="shared" si="9"/>
        <v/>
      </c>
      <c r="M44" s="82" t="str">
        <f t="shared" si="9"/>
        <v/>
      </c>
      <c r="N44" s="82" t="str">
        <f t="shared" si="9"/>
        <v/>
      </c>
      <c r="O44" s="82" t="str">
        <f t="shared" si="9"/>
        <v/>
      </c>
      <c r="P44" s="82" t="str">
        <f t="shared" si="9"/>
        <v/>
      </c>
      <c r="Q44" s="82" t="str">
        <f t="shared" si="9"/>
        <v/>
      </c>
      <c r="R44" s="82" t="str">
        <f t="shared" si="9"/>
        <v/>
      </c>
      <c r="S44" s="82" t="str">
        <f t="shared" si="10"/>
        <v/>
      </c>
      <c r="T44" s="82" t="str">
        <f t="shared" si="10"/>
        <v/>
      </c>
      <c r="U44" s="82" t="str">
        <f t="shared" si="10"/>
        <v/>
      </c>
      <c r="V44" s="82" t="str">
        <f t="shared" si="10"/>
        <v/>
      </c>
      <c r="W44" s="82" t="str">
        <f t="shared" si="10"/>
        <v/>
      </c>
      <c r="X44" s="82" t="str">
        <f t="shared" si="10"/>
        <v/>
      </c>
      <c r="Y44" s="82" t="str">
        <f t="shared" si="10"/>
        <v/>
      </c>
      <c r="Z44" s="82" t="str">
        <f t="shared" si="10"/>
        <v/>
      </c>
      <c r="AA44" s="82" t="str">
        <f t="shared" si="10"/>
        <v/>
      </c>
      <c r="AB44" s="82" t="str">
        <f t="shared" si="10"/>
        <v/>
      </c>
      <c r="AC44" s="82" t="str">
        <f t="shared" si="11"/>
        <v/>
      </c>
      <c r="AD44" s="82" t="str">
        <f t="shared" si="11"/>
        <v/>
      </c>
      <c r="AE44" s="82" t="str">
        <f t="shared" si="11"/>
        <v/>
      </c>
      <c r="AF44" s="82" t="str">
        <f t="shared" si="11"/>
        <v/>
      </c>
      <c r="AG44" s="82" t="str">
        <f t="shared" si="11"/>
        <v/>
      </c>
      <c r="AH44" s="82" t="str">
        <f t="shared" si="11"/>
        <v/>
      </c>
      <c r="AI44" s="82" t="str">
        <f t="shared" si="11"/>
        <v/>
      </c>
      <c r="AJ44" s="82" t="str">
        <f t="shared" si="11"/>
        <v/>
      </c>
      <c r="AK44" s="82" t="str">
        <f t="shared" si="11"/>
        <v/>
      </c>
      <c r="AL44" s="82" t="str">
        <f t="shared" si="11"/>
        <v/>
      </c>
      <c r="AM44" s="82" t="str">
        <f t="shared" si="11"/>
        <v/>
      </c>
      <c r="AN44" s="82" t="str">
        <f t="shared" si="11"/>
        <v/>
      </c>
    </row>
    <row r="45" spans="1:40" s="3" customFormat="1" ht="11.25" customHeight="1">
      <c r="B45" s="79">
        <v>39</v>
      </c>
      <c r="C45" s="80"/>
      <c r="D45" s="79"/>
      <c r="E45" s="79"/>
      <c r="F45" s="79"/>
      <c r="G45" s="79"/>
      <c r="H45" s="81"/>
      <c r="I45" s="82" t="str">
        <f t="shared" si="9"/>
        <v/>
      </c>
      <c r="J45" s="82" t="str">
        <f t="shared" si="9"/>
        <v/>
      </c>
      <c r="K45" s="82" t="str">
        <f t="shared" si="9"/>
        <v/>
      </c>
      <c r="L45" s="82" t="str">
        <f t="shared" si="9"/>
        <v/>
      </c>
      <c r="M45" s="82" t="str">
        <f t="shared" si="9"/>
        <v/>
      </c>
      <c r="N45" s="82" t="str">
        <f t="shared" si="9"/>
        <v/>
      </c>
      <c r="O45" s="82" t="str">
        <f t="shared" si="9"/>
        <v/>
      </c>
      <c r="P45" s="82" t="str">
        <f t="shared" si="9"/>
        <v/>
      </c>
      <c r="Q45" s="82" t="str">
        <f t="shared" si="9"/>
        <v/>
      </c>
      <c r="R45" s="82" t="str">
        <f t="shared" si="9"/>
        <v/>
      </c>
      <c r="S45" s="82" t="str">
        <f t="shared" si="10"/>
        <v/>
      </c>
      <c r="T45" s="82" t="str">
        <f t="shared" si="10"/>
        <v/>
      </c>
      <c r="U45" s="82" t="str">
        <f t="shared" si="10"/>
        <v/>
      </c>
      <c r="V45" s="82" t="str">
        <f t="shared" si="10"/>
        <v/>
      </c>
      <c r="W45" s="82" t="str">
        <f t="shared" si="10"/>
        <v/>
      </c>
      <c r="X45" s="82" t="str">
        <f t="shared" si="10"/>
        <v/>
      </c>
      <c r="Y45" s="82" t="str">
        <f t="shared" si="10"/>
        <v/>
      </c>
      <c r="Z45" s="82" t="str">
        <f t="shared" si="10"/>
        <v/>
      </c>
      <c r="AA45" s="82" t="str">
        <f t="shared" si="10"/>
        <v/>
      </c>
      <c r="AB45" s="82" t="str">
        <f t="shared" si="10"/>
        <v/>
      </c>
      <c r="AC45" s="82" t="str">
        <f t="shared" si="11"/>
        <v/>
      </c>
      <c r="AD45" s="82" t="str">
        <f t="shared" si="11"/>
        <v/>
      </c>
      <c r="AE45" s="82" t="str">
        <f t="shared" si="11"/>
        <v/>
      </c>
      <c r="AF45" s="82" t="str">
        <f t="shared" si="11"/>
        <v/>
      </c>
      <c r="AG45" s="82" t="str">
        <f t="shared" si="11"/>
        <v/>
      </c>
      <c r="AH45" s="82" t="str">
        <f t="shared" si="11"/>
        <v/>
      </c>
      <c r="AI45" s="82" t="str">
        <f t="shared" si="11"/>
        <v/>
      </c>
      <c r="AJ45" s="82" t="str">
        <f t="shared" si="11"/>
        <v/>
      </c>
      <c r="AK45" s="82" t="str">
        <f t="shared" si="11"/>
        <v/>
      </c>
      <c r="AL45" s="82" t="str">
        <f t="shared" si="11"/>
        <v/>
      </c>
      <c r="AM45" s="82" t="str">
        <f t="shared" si="11"/>
        <v/>
      </c>
      <c r="AN45" s="82" t="str">
        <f t="shared" si="11"/>
        <v/>
      </c>
    </row>
    <row r="46" spans="1:40" s="3" customFormat="1" ht="11.25" customHeight="1">
      <c r="B46" s="83">
        <v>40</v>
      </c>
      <c r="C46" s="84"/>
      <c r="D46" s="83"/>
      <c r="E46" s="79"/>
      <c r="F46" s="83"/>
      <c r="G46" s="83"/>
      <c r="H46" s="85"/>
      <c r="I46" s="86" t="str">
        <f t="shared" si="9"/>
        <v/>
      </c>
      <c r="J46" s="86" t="str">
        <f t="shared" si="9"/>
        <v/>
      </c>
      <c r="K46" s="86" t="str">
        <f t="shared" si="9"/>
        <v/>
      </c>
      <c r="L46" s="86" t="str">
        <f t="shared" si="9"/>
        <v/>
      </c>
      <c r="M46" s="86" t="str">
        <f t="shared" si="9"/>
        <v/>
      </c>
      <c r="N46" s="86" t="str">
        <f t="shared" si="9"/>
        <v/>
      </c>
      <c r="O46" s="86" t="str">
        <f t="shared" si="9"/>
        <v/>
      </c>
      <c r="P46" s="86" t="str">
        <f t="shared" si="9"/>
        <v/>
      </c>
      <c r="Q46" s="86" t="str">
        <f t="shared" si="9"/>
        <v/>
      </c>
      <c r="R46" s="86" t="str">
        <f t="shared" si="9"/>
        <v/>
      </c>
      <c r="S46" s="86" t="str">
        <f t="shared" si="10"/>
        <v/>
      </c>
      <c r="T46" s="86" t="str">
        <f t="shared" si="10"/>
        <v/>
      </c>
      <c r="U46" s="86" t="str">
        <f t="shared" si="10"/>
        <v/>
      </c>
      <c r="V46" s="86" t="str">
        <f t="shared" si="10"/>
        <v/>
      </c>
      <c r="W46" s="86" t="str">
        <f t="shared" si="10"/>
        <v/>
      </c>
      <c r="X46" s="86" t="str">
        <f t="shared" si="10"/>
        <v/>
      </c>
      <c r="Y46" s="86" t="str">
        <f t="shared" si="10"/>
        <v/>
      </c>
      <c r="Z46" s="86" t="str">
        <f t="shared" si="10"/>
        <v/>
      </c>
      <c r="AA46" s="86" t="str">
        <f t="shared" si="10"/>
        <v/>
      </c>
      <c r="AB46" s="86" t="str">
        <f t="shared" si="10"/>
        <v/>
      </c>
      <c r="AC46" s="86" t="str">
        <f t="shared" si="11"/>
        <v/>
      </c>
      <c r="AD46" s="86" t="str">
        <f t="shared" si="11"/>
        <v/>
      </c>
      <c r="AE46" s="86" t="str">
        <f t="shared" si="11"/>
        <v/>
      </c>
      <c r="AF46" s="86" t="str">
        <f t="shared" si="11"/>
        <v/>
      </c>
      <c r="AG46" s="86" t="str">
        <f t="shared" si="11"/>
        <v/>
      </c>
      <c r="AH46" s="86" t="str">
        <f t="shared" si="11"/>
        <v/>
      </c>
      <c r="AI46" s="86" t="str">
        <f t="shared" si="11"/>
        <v/>
      </c>
      <c r="AJ46" s="86" t="str">
        <f t="shared" si="11"/>
        <v/>
      </c>
      <c r="AK46" s="86" t="str">
        <f t="shared" si="11"/>
        <v/>
      </c>
      <c r="AL46" s="86" t="str">
        <f t="shared" si="11"/>
        <v/>
      </c>
      <c r="AM46" s="86" t="str">
        <f t="shared" si="11"/>
        <v/>
      </c>
      <c r="AN46" s="86" t="str">
        <f t="shared" si="11"/>
        <v/>
      </c>
    </row>
    <row r="47" spans="1:40">
      <c r="A47" s="6"/>
      <c r="B47" s="4"/>
      <c r="C47" s="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3" customFormat="1" ht="15">
      <c r="B48" s="108"/>
      <c r="C48" s="206"/>
      <c r="D48" s="206"/>
      <c r="E48" s="206"/>
      <c r="F48" s="206"/>
      <c r="G48" s="206"/>
      <c r="H48" s="206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</row>
    <row r="49" spans="2:40" s="63" customFormat="1" ht="15">
      <c r="B49" s="108"/>
      <c r="C49" s="206"/>
      <c r="D49" s="207"/>
      <c r="E49" s="207"/>
      <c r="F49" s="109"/>
      <c r="G49" s="109"/>
      <c r="H49" s="109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</row>
    <row r="50" spans="2:40" s="63" customFormat="1" ht="15">
      <c r="B50" s="108"/>
      <c r="C50" s="206"/>
      <c r="D50" s="207"/>
      <c r="E50" s="110"/>
      <c r="F50" s="109"/>
      <c r="G50" s="109"/>
      <c r="H50" s="109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</row>
    <row r="51" spans="2:40" s="65" customFormat="1" ht="15">
      <c r="B51" s="111"/>
      <c r="C51" s="112"/>
      <c r="D51" s="113"/>
      <c r="E51" s="114"/>
      <c r="F51" s="115"/>
      <c r="G51" s="115"/>
      <c r="H51" s="115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</row>
    <row r="52" spans="2:40" s="65" customFormat="1" ht="15">
      <c r="B52" s="111"/>
      <c r="C52" s="208"/>
      <c r="D52" s="208"/>
      <c r="E52" s="208"/>
      <c r="F52" s="208"/>
      <c r="G52" s="208"/>
      <c r="H52" s="208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</row>
    <row r="53" spans="2:40">
      <c r="B53" s="116"/>
      <c r="C53" s="117"/>
      <c r="D53" s="117"/>
      <c r="E53" s="117"/>
      <c r="F53" s="117"/>
      <c r="G53" s="117"/>
      <c r="H53" s="117"/>
    </row>
  </sheetData>
  <mergeCells count="12">
    <mergeCell ref="C48:H48"/>
    <mergeCell ref="C49:E49"/>
    <mergeCell ref="C50:D50"/>
    <mergeCell ref="C52:H52"/>
    <mergeCell ref="D4:E4"/>
    <mergeCell ref="F4:G4"/>
    <mergeCell ref="AM4:AN4"/>
    <mergeCell ref="I4:N4"/>
    <mergeCell ref="O4:S4"/>
    <mergeCell ref="U4:Y4"/>
    <mergeCell ref="Z4:AB4"/>
    <mergeCell ref="AD4:AL4"/>
  </mergeCells>
  <conditionalFormatting sqref="B7:H46">
    <cfRule type="expression" dxfId="16" priority="11" stopIfTrue="1">
      <formula>MOD($B7,2)=0</formula>
    </cfRule>
  </conditionalFormatting>
  <conditionalFormatting sqref="I6:AN6">
    <cfRule type="expression" dxfId="15" priority="12" stopIfTrue="1">
      <formula>I$6=$AM$4</formula>
    </cfRule>
  </conditionalFormatting>
  <conditionalFormatting sqref="I7:AN46">
    <cfRule type="expression" dxfId="14" priority="13" stopIfTrue="1">
      <formula>IF($O$4=INDEX(ganttTypes,1),AND(I$6&gt;=$D7,I$6&lt;$D7+$E7,I$6=$AM$4),AND(I$6&gt;=$F7,I$6&lt;$F7+$G7,I$6=$AM$4))</formula>
    </cfRule>
    <cfRule type="expression" dxfId="13" priority="14" stopIfTrue="1">
      <formula>IF($O$4=INDEX(ganttTypes,1),AND(I$6&gt;=$D7,I$6&lt;$D7+$E7),AND(I$6&gt;=$F7,I$6&lt;$F7+$G7))</formula>
    </cfRule>
    <cfRule type="expression" dxfId="12" priority="15" stopIfTrue="1">
      <formula>I$6=$AM$4</formula>
    </cfRule>
  </conditionalFormatting>
  <dataValidations count="2">
    <dataValidation type="list" allowBlank="1" showInputMessage="1" showErrorMessage="1" sqref="Z4:AB5">
      <formula1>ganttSymbols</formula1>
    </dataValidation>
    <dataValidation type="list" allowBlank="1" showInputMessage="1" showErrorMessage="1" sqref="O4:S5">
      <formula1>"Planned,Actual"</formula1>
    </dataValidation>
  </dataValidations>
  <pageMargins left="0.7" right="0.7" top="0.75" bottom="0.75" header="0.3" footer="0.3"/>
  <pageSetup paperSize="9" orientation="portrait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26"/>
  <sheetViews>
    <sheetView showGridLines="0" workbookViewId="0">
      <selection activeCell="C6" sqref="C6:D26"/>
    </sheetView>
  </sheetViews>
  <sheetFormatPr defaultRowHeight="15"/>
  <cols>
    <col min="1" max="1" width="3.7109375" style="40" customWidth="1"/>
    <col min="2" max="2" width="5" style="39" customWidth="1"/>
    <col min="3" max="6" width="8.42578125" style="39" customWidth="1"/>
    <col min="7" max="7" width="9.140625" style="39"/>
    <col min="8" max="8" width="1.42578125" customWidth="1"/>
  </cols>
  <sheetData>
    <row r="1" spans="2:7" ht="31.5">
      <c r="B1" s="210" t="s">
        <v>46</v>
      </c>
      <c r="C1" s="211"/>
      <c r="D1" s="211"/>
      <c r="E1" s="211"/>
      <c r="F1" s="211"/>
      <c r="G1" s="212"/>
    </row>
    <row r="2" spans="2:7" ht="6" customHeight="1"/>
    <row r="3" spans="2:7">
      <c r="B3" s="41" t="s">
        <v>51</v>
      </c>
      <c r="C3" s="42"/>
      <c r="D3" s="42"/>
      <c r="E3" s="43"/>
      <c r="F3" s="43"/>
      <c r="G3" s="44"/>
    </row>
    <row r="4" spans="2:7" ht="15" customHeight="1">
      <c r="B4" s="45"/>
      <c r="C4" s="213" t="s">
        <v>47</v>
      </c>
      <c r="D4" s="213"/>
      <c r="E4" s="214" t="s">
        <v>48</v>
      </c>
      <c r="F4" s="214"/>
      <c r="G4" s="215" t="s">
        <v>49</v>
      </c>
    </row>
    <row r="5" spans="2:7">
      <c r="B5" s="55" t="s">
        <v>50</v>
      </c>
      <c r="C5" s="56" t="s">
        <v>2</v>
      </c>
      <c r="D5" s="56" t="s">
        <v>3</v>
      </c>
      <c r="E5" s="56" t="s">
        <v>2</v>
      </c>
      <c r="F5" s="56" t="s">
        <v>3</v>
      </c>
      <c r="G5" s="216"/>
    </row>
    <row r="6" spans="2:7">
      <c r="B6" s="52">
        <v>0</v>
      </c>
      <c r="C6" s="53"/>
      <c r="D6" s="53"/>
      <c r="E6" s="53">
        <f>SUM(C7:C26)</f>
        <v>0</v>
      </c>
      <c r="F6" s="53">
        <f>E6</f>
        <v>0</v>
      </c>
      <c r="G6" s="54" t="e">
        <f>IF(D6="",NA(),D6)</f>
        <v>#N/A</v>
      </c>
    </row>
    <row r="7" spans="2:7">
      <c r="B7" s="46">
        <v>1</v>
      </c>
      <c r="C7" s="47"/>
      <c r="D7" s="47"/>
      <c r="E7" s="47">
        <f>$E$6-SUM($C$7:C7)</f>
        <v>0</v>
      </c>
      <c r="F7" s="47" t="e">
        <f>IF(D7="",NA(),$F$6-SUM($D$7:D7))</f>
        <v>#N/A</v>
      </c>
      <c r="G7" s="48" t="e">
        <f t="shared" ref="G7:G26" si="0">IF(D7="",NA(),D7)</f>
        <v>#N/A</v>
      </c>
    </row>
    <row r="8" spans="2:7">
      <c r="B8" s="46">
        <v>2</v>
      </c>
      <c r="C8" s="47"/>
      <c r="D8" s="47"/>
      <c r="E8" s="47">
        <f>$E$6-SUM($C$7:C8)</f>
        <v>0</v>
      </c>
      <c r="F8" s="47" t="e">
        <f>IF(D8="",NA(),$F$6-SUM($D$7:D8))</f>
        <v>#N/A</v>
      </c>
      <c r="G8" s="48" t="e">
        <f t="shared" si="0"/>
        <v>#N/A</v>
      </c>
    </row>
    <row r="9" spans="2:7">
      <c r="B9" s="46">
        <v>3</v>
      </c>
      <c r="C9" s="47"/>
      <c r="D9" s="47"/>
      <c r="E9" s="47">
        <f>$E$6-SUM($C$7:C9)</f>
        <v>0</v>
      </c>
      <c r="F9" s="47" t="e">
        <f>IF(D9="",NA(),$F$6-SUM($D$7:D9))</f>
        <v>#N/A</v>
      </c>
      <c r="G9" s="48" t="e">
        <f t="shared" si="0"/>
        <v>#N/A</v>
      </c>
    </row>
    <row r="10" spans="2:7">
      <c r="B10" s="46">
        <v>4</v>
      </c>
      <c r="C10" s="47"/>
      <c r="D10" s="47"/>
      <c r="E10" s="47">
        <f>$E$6-SUM($C$7:C10)</f>
        <v>0</v>
      </c>
      <c r="F10" s="47" t="e">
        <f>IF(D10="",NA(),$F$6-SUM($D$7:D10))</f>
        <v>#N/A</v>
      </c>
      <c r="G10" s="48" t="e">
        <f t="shared" si="0"/>
        <v>#N/A</v>
      </c>
    </row>
    <row r="11" spans="2:7">
      <c r="B11" s="46">
        <v>5</v>
      </c>
      <c r="C11" s="47"/>
      <c r="D11" s="47"/>
      <c r="E11" s="47">
        <f>$E$6-SUM($C$7:C11)</f>
        <v>0</v>
      </c>
      <c r="F11" s="47" t="e">
        <f>IF(D11="",NA(),$F$6-SUM($D$7:D11))</f>
        <v>#N/A</v>
      </c>
      <c r="G11" s="48" t="e">
        <f t="shared" si="0"/>
        <v>#N/A</v>
      </c>
    </row>
    <row r="12" spans="2:7">
      <c r="B12" s="46">
        <v>6</v>
      </c>
      <c r="C12" s="47"/>
      <c r="D12" s="47"/>
      <c r="E12" s="47">
        <f>$E$6-SUM($C$7:C12)</f>
        <v>0</v>
      </c>
      <c r="F12" s="47" t="e">
        <f>IF(D12="",NA(),$F$6-SUM($D$7:D12))</f>
        <v>#N/A</v>
      </c>
      <c r="G12" s="48" t="e">
        <f t="shared" si="0"/>
        <v>#N/A</v>
      </c>
    </row>
    <row r="13" spans="2:7">
      <c r="B13" s="46">
        <v>7</v>
      </c>
      <c r="C13" s="47"/>
      <c r="D13" s="47"/>
      <c r="E13" s="47">
        <f>$E$6-SUM($C$7:C13)</f>
        <v>0</v>
      </c>
      <c r="F13" s="47" t="e">
        <f>IF(D13="",NA(),$F$6-SUM($D$7:D13))</f>
        <v>#N/A</v>
      </c>
      <c r="G13" s="48" t="e">
        <f t="shared" si="0"/>
        <v>#N/A</v>
      </c>
    </row>
    <row r="14" spans="2:7">
      <c r="B14" s="46">
        <v>8</v>
      </c>
      <c r="C14" s="47"/>
      <c r="D14" s="47"/>
      <c r="E14" s="47">
        <f>$E$6-SUM($C$7:C14)</f>
        <v>0</v>
      </c>
      <c r="F14" s="47" t="e">
        <f>IF(D14="",NA(),$F$6-SUM($D$7:D14))</f>
        <v>#N/A</v>
      </c>
      <c r="G14" s="48" t="e">
        <f t="shared" si="0"/>
        <v>#N/A</v>
      </c>
    </row>
    <row r="15" spans="2:7">
      <c r="B15" s="46">
        <v>9</v>
      </c>
      <c r="C15" s="47"/>
      <c r="D15" s="47"/>
      <c r="E15" s="47">
        <f>$E$6-SUM($C$7:C15)</f>
        <v>0</v>
      </c>
      <c r="F15" s="47" t="e">
        <f>IF(D15="",NA(),$F$6-SUM($D$7:D15))</f>
        <v>#N/A</v>
      </c>
      <c r="G15" s="48" t="e">
        <f t="shared" si="0"/>
        <v>#N/A</v>
      </c>
    </row>
    <row r="16" spans="2:7">
      <c r="B16" s="46">
        <v>10</v>
      </c>
      <c r="C16" s="47"/>
      <c r="D16" s="47"/>
      <c r="E16" s="47">
        <f>$E$6-SUM($C$7:C16)</f>
        <v>0</v>
      </c>
      <c r="F16" s="47" t="e">
        <f>IF(D16="",NA(),$F$6-SUM($D$7:D16))</f>
        <v>#N/A</v>
      </c>
      <c r="G16" s="48" t="e">
        <f t="shared" si="0"/>
        <v>#N/A</v>
      </c>
    </row>
    <row r="17" spans="2:7">
      <c r="B17" s="46">
        <v>11</v>
      </c>
      <c r="C17" s="47"/>
      <c r="D17" s="47"/>
      <c r="E17" s="47">
        <f>$E$6-SUM($C$7:C17)</f>
        <v>0</v>
      </c>
      <c r="F17" s="47" t="e">
        <f>IF(D17="",NA(),$F$6-SUM($D$7:D17))</f>
        <v>#N/A</v>
      </c>
      <c r="G17" s="48" t="e">
        <f t="shared" si="0"/>
        <v>#N/A</v>
      </c>
    </row>
    <row r="18" spans="2:7">
      <c r="B18" s="46">
        <v>12</v>
      </c>
      <c r="C18" s="47"/>
      <c r="D18" s="47"/>
      <c r="E18" s="47">
        <f>$E$6-SUM($C$7:C18)</f>
        <v>0</v>
      </c>
      <c r="F18" s="47" t="e">
        <f>IF(D18="",NA(),$F$6-SUM($D$7:D18))</f>
        <v>#N/A</v>
      </c>
      <c r="G18" s="48" t="e">
        <f t="shared" si="0"/>
        <v>#N/A</v>
      </c>
    </row>
    <row r="19" spans="2:7">
      <c r="B19" s="46">
        <v>13</v>
      </c>
      <c r="C19" s="47"/>
      <c r="D19" s="47"/>
      <c r="E19" s="47">
        <f>$E$6-SUM($C$7:C19)</f>
        <v>0</v>
      </c>
      <c r="F19" s="47" t="e">
        <f>IF(D19="",NA(),$F$6-SUM($D$7:D19))</f>
        <v>#N/A</v>
      </c>
      <c r="G19" s="48" t="e">
        <f t="shared" si="0"/>
        <v>#N/A</v>
      </c>
    </row>
    <row r="20" spans="2:7">
      <c r="B20" s="46">
        <v>14</v>
      </c>
      <c r="C20" s="47"/>
      <c r="D20" s="47"/>
      <c r="E20" s="47">
        <f>$E$6-SUM($C$7:C20)</f>
        <v>0</v>
      </c>
      <c r="F20" s="47" t="e">
        <f>IF(D20="",NA(),$F$6-SUM($D$7:D20))</f>
        <v>#N/A</v>
      </c>
      <c r="G20" s="48" t="e">
        <f t="shared" si="0"/>
        <v>#N/A</v>
      </c>
    </row>
    <row r="21" spans="2:7">
      <c r="B21" s="46">
        <v>15</v>
      </c>
      <c r="C21" s="47"/>
      <c r="D21" s="47"/>
      <c r="E21" s="47">
        <f>$E$6-SUM($C$7:C21)</f>
        <v>0</v>
      </c>
      <c r="F21" s="47" t="e">
        <f>IF(D21="",NA(),$F$6-SUM($D$7:D21))</f>
        <v>#N/A</v>
      </c>
      <c r="G21" s="48" t="e">
        <f t="shared" si="0"/>
        <v>#N/A</v>
      </c>
    </row>
    <row r="22" spans="2:7">
      <c r="B22" s="46">
        <v>16</v>
      </c>
      <c r="C22" s="47"/>
      <c r="D22" s="47"/>
      <c r="E22" s="47">
        <f>$E$6-SUM($C$7:C22)</f>
        <v>0</v>
      </c>
      <c r="F22" s="47" t="e">
        <f>IF(D22="",NA(),$F$6-SUM($D$7:D22))</f>
        <v>#N/A</v>
      </c>
      <c r="G22" s="48" t="e">
        <f t="shared" si="0"/>
        <v>#N/A</v>
      </c>
    </row>
    <row r="23" spans="2:7">
      <c r="B23" s="46">
        <v>17</v>
      </c>
      <c r="C23" s="47"/>
      <c r="D23" s="47"/>
      <c r="E23" s="47">
        <f>$E$6-SUM($C$7:C23)</f>
        <v>0</v>
      </c>
      <c r="F23" s="47" t="e">
        <f>IF(D23="",NA(),$F$6-SUM($D$7:D23))</f>
        <v>#N/A</v>
      </c>
      <c r="G23" s="48" t="e">
        <f t="shared" si="0"/>
        <v>#N/A</v>
      </c>
    </row>
    <row r="24" spans="2:7">
      <c r="B24" s="46">
        <v>18</v>
      </c>
      <c r="C24" s="47"/>
      <c r="D24" s="47"/>
      <c r="E24" s="47">
        <f>$E$6-SUM($C$7:C24)</f>
        <v>0</v>
      </c>
      <c r="F24" s="47" t="e">
        <f>IF(D24="",NA(),$F$6-SUM($D$7:D24))</f>
        <v>#N/A</v>
      </c>
      <c r="G24" s="48" t="e">
        <f t="shared" si="0"/>
        <v>#N/A</v>
      </c>
    </row>
    <row r="25" spans="2:7">
      <c r="B25" s="46">
        <v>19</v>
      </c>
      <c r="C25" s="47"/>
      <c r="D25" s="47"/>
      <c r="E25" s="47">
        <f>$E$6-SUM($C$7:C25)</f>
        <v>0</v>
      </c>
      <c r="F25" s="47" t="e">
        <f>IF(D25="",NA(),$F$6-SUM($D$7:D25))</f>
        <v>#N/A</v>
      </c>
      <c r="G25" s="48" t="e">
        <f t="shared" si="0"/>
        <v>#N/A</v>
      </c>
    </row>
    <row r="26" spans="2:7">
      <c r="B26" s="49">
        <v>20</v>
      </c>
      <c r="C26" s="50"/>
      <c r="D26" s="50"/>
      <c r="E26" s="50">
        <f>$E$6-SUM($C$7:C26)</f>
        <v>0</v>
      </c>
      <c r="F26" s="50" t="e">
        <f>IF(D26="",NA(),$F$6-SUM($D$7:D26))</f>
        <v>#N/A</v>
      </c>
      <c r="G26" s="51" t="e">
        <f t="shared" si="0"/>
        <v>#N/A</v>
      </c>
    </row>
  </sheetData>
  <mergeCells count="4">
    <mergeCell ref="B1:G1"/>
    <mergeCell ref="C4:D4"/>
    <mergeCell ref="E4:F4"/>
    <mergeCell ref="G4:G5"/>
  </mergeCells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1:N563"/>
  <sheetViews>
    <sheetView showGridLines="0" tabSelected="1" workbookViewId="0">
      <pane ySplit="1" topLeftCell="A2" activePane="bottomLeft" state="frozen"/>
      <selection pane="bottomLeft" activeCell="N6" sqref="N6"/>
    </sheetView>
  </sheetViews>
  <sheetFormatPr defaultRowHeight="13.5" customHeight="1"/>
  <cols>
    <col min="1" max="1" width="9.140625" style="18"/>
    <col min="2" max="2" width="4.28515625" style="19" customWidth="1"/>
    <col min="3" max="3" width="39.85546875" style="18" customWidth="1"/>
    <col min="4" max="4" width="14.42578125" style="19" customWidth="1"/>
    <col min="5" max="5" width="10.5703125" style="19" bestFit="1" customWidth="1"/>
    <col min="6" max="6" width="10.42578125" style="19" bestFit="1" customWidth="1"/>
    <col min="7" max="7" width="10.42578125" style="19" customWidth="1"/>
    <col min="8" max="8" width="49" style="18" customWidth="1"/>
    <col min="9" max="9" width="9.140625" style="18" customWidth="1"/>
    <col min="10" max="16384" width="9.140625" style="18"/>
  </cols>
  <sheetData>
    <row r="1" spans="2:14" ht="33" customHeight="1">
      <c r="B1" s="217" t="s">
        <v>18</v>
      </c>
      <c r="C1" s="218"/>
      <c r="D1" s="166"/>
      <c r="E1" s="166"/>
      <c r="F1" s="166"/>
      <c r="G1" s="166"/>
      <c r="H1" s="167"/>
    </row>
    <row r="2" spans="2:14" ht="13.5" customHeight="1">
      <c r="B2" s="219"/>
      <c r="C2" s="220"/>
      <c r="D2" s="166"/>
      <c r="E2" s="166"/>
      <c r="F2" s="166"/>
      <c r="G2" s="166"/>
      <c r="H2" s="167"/>
    </row>
    <row r="3" spans="2:14" s="34" customFormat="1" ht="13.5" customHeight="1">
      <c r="B3" s="35"/>
      <c r="D3" s="35"/>
      <c r="E3" s="35"/>
      <c r="F3" s="35"/>
      <c r="G3" s="35"/>
    </row>
    <row r="4" spans="2:14" s="20" customFormat="1" ht="13.5" customHeight="1">
      <c r="B4" s="58"/>
      <c r="C4" s="59"/>
      <c r="D4" s="60"/>
      <c r="E4" s="221" t="s">
        <v>19</v>
      </c>
      <c r="F4" s="221"/>
      <c r="G4" s="168"/>
      <c r="H4" s="61"/>
      <c r="J4" s="222" t="s">
        <v>79</v>
      </c>
      <c r="K4" s="223"/>
      <c r="L4" s="223"/>
      <c r="M4" s="223"/>
      <c r="N4" s="223"/>
    </row>
    <row r="5" spans="2:14" s="20" customFormat="1" ht="13.5" customHeight="1">
      <c r="B5" s="21" t="s">
        <v>7</v>
      </c>
      <c r="C5" s="22" t="s">
        <v>20</v>
      </c>
      <c r="D5" s="23" t="s">
        <v>21</v>
      </c>
      <c r="E5" s="23" t="s">
        <v>22</v>
      </c>
      <c r="F5" s="23" t="s">
        <v>23</v>
      </c>
      <c r="G5" s="170" t="s">
        <v>73</v>
      </c>
      <c r="H5" s="24" t="s">
        <v>24</v>
      </c>
      <c r="J5" s="176" t="s">
        <v>78</v>
      </c>
      <c r="K5" s="174" t="s">
        <v>25</v>
      </c>
      <c r="L5" s="174" t="s">
        <v>26</v>
      </c>
      <c r="M5" s="177" t="s">
        <v>27</v>
      </c>
      <c r="N5" s="178" t="s">
        <v>80</v>
      </c>
    </row>
    <row r="6" spans="2:14" ht="13.5" customHeight="1">
      <c r="B6" s="25">
        <v>1</v>
      </c>
      <c r="C6" s="107"/>
      <c r="D6" s="27"/>
      <c r="E6" s="28"/>
      <c r="F6" s="28"/>
      <c r="G6" s="169"/>
      <c r="H6" s="29"/>
      <c r="J6" s="175" t="s">
        <v>74</v>
      </c>
      <c r="K6" s="179">
        <f>COUNTIFS(projectIssues[Person],$J6,projectIssues[Priority],$K$5)</f>
        <v>0</v>
      </c>
      <c r="L6" s="179">
        <f>COUNTIFS(projectIssues[Person],$J6,projectIssues[Priority],$L$5)</f>
        <v>0</v>
      </c>
      <c r="M6" s="179">
        <f>COUNTIFS(projectIssues[Person],$J6,projectIssues[Priority],$M$5)</f>
        <v>0</v>
      </c>
      <c r="N6" s="180">
        <f>(K6*5)+(L6*15)+(M6*30)</f>
        <v>0</v>
      </c>
    </row>
    <row r="7" spans="2:14" ht="13.5" customHeight="1">
      <c r="B7" s="25">
        <v>2</v>
      </c>
      <c r="C7" s="26"/>
      <c r="D7" s="27"/>
      <c r="E7" s="28"/>
      <c r="F7" s="28"/>
      <c r="G7" s="169"/>
      <c r="H7" s="29"/>
      <c r="J7" s="175" t="s">
        <v>75</v>
      </c>
      <c r="K7" s="179">
        <f>COUNTIFS(projectIssues[Person],$J7,projectIssues[Priority],$K$5)</f>
        <v>0</v>
      </c>
      <c r="L7" s="179">
        <f>COUNTIFS(projectIssues[Person],$J7,projectIssues[Priority],$L$5)</f>
        <v>0</v>
      </c>
      <c r="M7" s="179">
        <f>COUNTIFS(projectIssues[Person],$J7,projectIssues[Priority],$M$5)</f>
        <v>0</v>
      </c>
      <c r="N7" s="180">
        <f t="shared" ref="N7:N9" si="0">(K7*5)+(L7*15)+(M7*30)</f>
        <v>0</v>
      </c>
    </row>
    <row r="8" spans="2:14" ht="13.5" customHeight="1">
      <c r="B8" s="25">
        <v>3</v>
      </c>
      <c r="C8" s="26"/>
      <c r="D8" s="27"/>
      <c r="E8" s="28"/>
      <c r="F8" s="28"/>
      <c r="G8" s="169"/>
      <c r="H8" s="29"/>
      <c r="J8" s="175" t="s">
        <v>76</v>
      </c>
      <c r="K8" s="179">
        <f>COUNTIFS(projectIssues[Person],$J8,projectIssues[Priority],$K$5)</f>
        <v>0</v>
      </c>
      <c r="L8" s="179">
        <f>COUNTIFS(projectIssues[Person],$J8,projectIssues[Priority],$L$5)</f>
        <v>0</v>
      </c>
      <c r="M8" s="179">
        <f>COUNTIFS(projectIssues[Person],$J8,projectIssues[Priority],$M$5)</f>
        <v>0</v>
      </c>
      <c r="N8" s="180">
        <f t="shared" si="0"/>
        <v>0</v>
      </c>
    </row>
    <row r="9" spans="2:14" ht="13.5" customHeight="1">
      <c r="B9" s="25">
        <v>4</v>
      </c>
      <c r="C9" s="26"/>
      <c r="D9" s="27"/>
      <c r="E9" s="28"/>
      <c r="F9" s="28"/>
      <c r="G9" s="169"/>
      <c r="H9" s="29"/>
      <c r="J9" s="175" t="s">
        <v>77</v>
      </c>
      <c r="K9" s="179">
        <f>COUNTIFS(projectIssues[Person],$J9,projectIssues[Priority],$K$5)</f>
        <v>0</v>
      </c>
      <c r="L9" s="179">
        <f>COUNTIFS(projectIssues[Person],$J9,projectIssues[Priority],$L$5)</f>
        <v>0</v>
      </c>
      <c r="M9" s="179">
        <f>COUNTIFS(projectIssues[Person],$J9,projectIssues[Priority],$M$5)</f>
        <v>0</v>
      </c>
      <c r="N9" s="180">
        <f t="shared" si="0"/>
        <v>0</v>
      </c>
    </row>
    <row r="10" spans="2:14" ht="13.5" customHeight="1">
      <c r="B10" s="25">
        <v>5</v>
      </c>
      <c r="C10" s="26"/>
      <c r="D10" s="27"/>
      <c r="E10" s="28"/>
      <c r="F10" s="28"/>
      <c r="G10" s="169"/>
      <c r="H10" s="29"/>
    </row>
    <row r="11" spans="2:14" ht="13.5" customHeight="1">
      <c r="B11" s="25">
        <v>6</v>
      </c>
      <c r="C11" s="26"/>
      <c r="D11" s="27"/>
      <c r="E11" s="28"/>
      <c r="F11" s="28"/>
      <c r="G11" s="169"/>
      <c r="H11" s="29"/>
    </row>
    <row r="12" spans="2:14" ht="13.5" customHeight="1">
      <c r="B12" s="25">
        <v>7</v>
      </c>
      <c r="C12" s="26"/>
      <c r="D12" s="27"/>
      <c r="E12" s="28"/>
      <c r="F12" s="28"/>
      <c r="G12" s="169"/>
      <c r="H12" s="29"/>
    </row>
    <row r="13" spans="2:14" ht="13.5" customHeight="1">
      <c r="B13" s="25">
        <v>8</v>
      </c>
      <c r="C13" s="26"/>
      <c r="D13" s="27"/>
      <c r="E13" s="28"/>
      <c r="F13" s="28"/>
      <c r="G13" s="169"/>
      <c r="H13" s="29"/>
    </row>
    <row r="14" spans="2:14" ht="13.5" customHeight="1">
      <c r="B14" s="25">
        <v>9</v>
      </c>
      <c r="C14" s="26"/>
      <c r="D14" s="27"/>
      <c r="E14" s="28"/>
      <c r="F14" s="28"/>
      <c r="G14" s="169"/>
      <c r="H14" s="29"/>
    </row>
    <row r="15" spans="2:14" ht="13.5" customHeight="1">
      <c r="B15" s="25">
        <v>10</v>
      </c>
      <c r="C15" s="26"/>
      <c r="D15" s="27"/>
      <c r="E15" s="28"/>
      <c r="F15" s="28"/>
      <c r="G15" s="169"/>
      <c r="H15" s="29"/>
    </row>
    <row r="16" spans="2:14" ht="13.5" customHeight="1">
      <c r="B16" s="25">
        <v>11</v>
      </c>
      <c r="C16" s="26"/>
      <c r="D16" s="27"/>
      <c r="E16" s="28"/>
      <c r="F16" s="28"/>
      <c r="G16" s="169"/>
      <c r="H16" s="29"/>
    </row>
    <row r="17" spans="2:8" ht="13.5" customHeight="1">
      <c r="B17" s="25">
        <v>12</v>
      </c>
      <c r="C17" s="26"/>
      <c r="D17" s="27"/>
      <c r="E17" s="172"/>
      <c r="F17" s="172"/>
      <c r="G17" s="173"/>
      <c r="H17" s="29"/>
    </row>
    <row r="18" spans="2:8" ht="13.5" customHeight="1">
      <c r="B18" s="25">
        <v>13</v>
      </c>
      <c r="C18" s="26"/>
      <c r="D18" s="27"/>
      <c r="E18" s="172"/>
      <c r="F18" s="172"/>
      <c r="G18" s="173"/>
      <c r="H18" s="29"/>
    </row>
    <row r="19" spans="2:8" ht="13.5" customHeight="1">
      <c r="B19" s="25">
        <v>14</v>
      </c>
      <c r="C19" s="26"/>
      <c r="D19" s="27"/>
      <c r="E19" s="172"/>
      <c r="F19" s="172"/>
      <c r="G19" s="173"/>
      <c r="H19" s="29"/>
    </row>
    <row r="20" spans="2:8" ht="13.5" customHeight="1">
      <c r="B20" s="25">
        <v>15</v>
      </c>
      <c r="C20" s="26"/>
      <c r="D20" s="27"/>
      <c r="E20" s="172"/>
      <c r="F20" s="172"/>
      <c r="G20" s="173"/>
      <c r="H20" s="29"/>
    </row>
    <row r="21" spans="2:8" ht="13.5" customHeight="1">
      <c r="B21" s="25">
        <v>16</v>
      </c>
      <c r="C21" s="26"/>
      <c r="D21" s="27"/>
      <c r="E21" s="172"/>
      <c r="F21" s="172"/>
      <c r="G21" s="173"/>
      <c r="H21" s="29"/>
    </row>
    <row r="22" spans="2:8" ht="13.5" customHeight="1">
      <c r="B22" s="25">
        <v>17</v>
      </c>
      <c r="C22" s="26"/>
      <c r="D22" s="27"/>
      <c r="E22" s="172"/>
      <c r="F22" s="172"/>
      <c r="G22" s="173"/>
      <c r="H22" s="29"/>
    </row>
    <row r="23" spans="2:8" ht="13.5" customHeight="1">
      <c r="B23" s="25">
        <v>18</v>
      </c>
      <c r="C23" s="26"/>
      <c r="D23" s="27"/>
      <c r="E23" s="28"/>
      <c r="F23" s="28"/>
      <c r="G23" s="169"/>
      <c r="H23" s="29"/>
    </row>
    <row r="24" spans="2:8" ht="13.5" customHeight="1">
      <c r="B24" s="25">
        <v>19</v>
      </c>
      <c r="C24" s="26"/>
      <c r="D24" s="27"/>
      <c r="E24" s="28"/>
      <c r="F24" s="28"/>
      <c r="G24" s="169"/>
      <c r="H24" s="29"/>
    </row>
    <row r="25" spans="2:8" ht="13.5" customHeight="1">
      <c r="B25" s="25">
        <v>20</v>
      </c>
      <c r="C25" s="26"/>
      <c r="D25" s="27"/>
      <c r="E25" s="28"/>
      <c r="F25" s="28"/>
      <c r="G25" s="169"/>
      <c r="H25" s="29"/>
    </row>
    <row r="26" spans="2:8" ht="13.5" customHeight="1">
      <c r="B26" s="25">
        <v>21</v>
      </c>
      <c r="C26" s="26"/>
      <c r="D26" s="27"/>
      <c r="E26" s="28"/>
      <c r="F26" s="28"/>
      <c r="G26" s="169"/>
      <c r="H26" s="29"/>
    </row>
    <row r="27" spans="2:8" ht="13.5" customHeight="1">
      <c r="B27" s="25">
        <v>22</v>
      </c>
      <c r="C27" s="26"/>
      <c r="D27" s="27"/>
      <c r="E27" s="28"/>
      <c r="F27" s="28"/>
      <c r="G27" s="169"/>
      <c r="H27" s="29"/>
    </row>
    <row r="28" spans="2:8" ht="13.5" customHeight="1">
      <c r="B28" s="25">
        <v>23</v>
      </c>
      <c r="C28" s="26"/>
      <c r="D28" s="27"/>
      <c r="E28" s="28"/>
      <c r="F28" s="28"/>
      <c r="G28" s="169"/>
      <c r="H28" s="29"/>
    </row>
    <row r="29" spans="2:8" ht="13.5" customHeight="1">
      <c r="B29" s="25">
        <v>24</v>
      </c>
      <c r="C29" s="26"/>
      <c r="D29" s="27"/>
      <c r="E29" s="28"/>
      <c r="F29" s="28"/>
      <c r="G29" s="169"/>
      <c r="H29" s="29"/>
    </row>
    <row r="30" spans="2:8" ht="13.5" customHeight="1">
      <c r="B30" s="25">
        <v>25</v>
      </c>
      <c r="C30" s="26"/>
      <c r="D30" s="27"/>
      <c r="E30" s="28"/>
      <c r="F30" s="28"/>
      <c r="G30" s="169"/>
      <c r="H30" s="29"/>
    </row>
    <row r="31" spans="2:8" ht="13.5" customHeight="1">
      <c r="B31" s="25">
        <v>26</v>
      </c>
      <c r="C31" s="26"/>
      <c r="D31" s="27"/>
      <c r="E31" s="28"/>
      <c r="F31" s="28"/>
      <c r="G31" s="169"/>
      <c r="H31" s="29"/>
    </row>
    <row r="32" spans="2:8" ht="13.5" customHeight="1">
      <c r="B32" s="25">
        <v>27</v>
      </c>
      <c r="C32" s="26"/>
      <c r="D32" s="27"/>
      <c r="E32" s="28"/>
      <c r="F32" s="28"/>
      <c r="G32" s="169"/>
      <c r="H32" s="29"/>
    </row>
    <row r="33" spans="2:8" ht="13.5" customHeight="1">
      <c r="B33" s="25">
        <v>28</v>
      </c>
      <c r="C33" s="26"/>
      <c r="D33" s="27"/>
      <c r="E33" s="28"/>
      <c r="F33" s="28"/>
      <c r="G33" s="169"/>
      <c r="H33" s="29"/>
    </row>
    <row r="34" spans="2:8" ht="13.5" customHeight="1">
      <c r="B34" s="25">
        <v>29</v>
      </c>
      <c r="C34" s="26"/>
      <c r="D34" s="27"/>
      <c r="E34" s="28"/>
      <c r="F34" s="28"/>
      <c r="G34" s="169"/>
      <c r="H34" s="29"/>
    </row>
    <row r="35" spans="2:8" ht="13.5" customHeight="1">
      <c r="B35" s="25">
        <v>30</v>
      </c>
      <c r="C35" s="26"/>
      <c r="D35" s="27"/>
      <c r="E35" s="28"/>
      <c r="F35" s="28"/>
      <c r="G35" s="169"/>
      <c r="H35" s="29"/>
    </row>
    <row r="36" spans="2:8" ht="13.5" customHeight="1">
      <c r="B36" s="25">
        <v>31</v>
      </c>
      <c r="C36" s="26"/>
      <c r="D36" s="27"/>
      <c r="E36" s="28"/>
      <c r="F36" s="28"/>
      <c r="G36" s="169"/>
      <c r="H36" s="29"/>
    </row>
    <row r="37" spans="2:8" ht="13.5" customHeight="1">
      <c r="B37" s="25">
        <v>32</v>
      </c>
      <c r="C37" s="26"/>
      <c r="D37" s="27"/>
      <c r="E37" s="28"/>
      <c r="F37" s="28"/>
      <c r="G37" s="169"/>
      <c r="H37" s="29"/>
    </row>
    <row r="38" spans="2:8" ht="13.5" customHeight="1">
      <c r="B38" s="25">
        <v>33</v>
      </c>
      <c r="C38" s="26"/>
      <c r="D38" s="27"/>
      <c r="E38" s="28"/>
      <c r="F38" s="28"/>
      <c r="G38" s="169"/>
      <c r="H38" s="29"/>
    </row>
    <row r="39" spans="2:8" ht="13.5" customHeight="1">
      <c r="B39" s="25">
        <v>34</v>
      </c>
      <c r="C39" s="26"/>
      <c r="D39" s="27"/>
      <c r="E39" s="28"/>
      <c r="F39" s="28"/>
      <c r="G39" s="169"/>
      <c r="H39" s="29"/>
    </row>
    <row r="40" spans="2:8" ht="13.5" customHeight="1">
      <c r="B40" s="25">
        <v>35</v>
      </c>
      <c r="C40" s="26"/>
      <c r="D40" s="27"/>
      <c r="E40" s="28"/>
      <c r="F40" s="28"/>
      <c r="G40" s="169"/>
      <c r="H40" s="29"/>
    </row>
    <row r="41" spans="2:8" ht="13.5" customHeight="1">
      <c r="B41" s="25">
        <v>36</v>
      </c>
      <c r="C41" s="26"/>
      <c r="D41" s="27"/>
      <c r="E41" s="28"/>
      <c r="F41" s="28"/>
      <c r="G41" s="169"/>
      <c r="H41" s="29"/>
    </row>
    <row r="42" spans="2:8" ht="13.5" customHeight="1">
      <c r="B42" s="25">
        <v>37</v>
      </c>
      <c r="C42" s="26"/>
      <c r="D42" s="27"/>
      <c r="E42" s="28"/>
      <c r="F42" s="28"/>
      <c r="G42" s="169"/>
      <c r="H42" s="29"/>
    </row>
    <row r="43" spans="2:8" ht="13.5" customHeight="1">
      <c r="B43" s="25">
        <v>38</v>
      </c>
      <c r="C43" s="26"/>
      <c r="D43" s="27"/>
      <c r="E43" s="28"/>
      <c r="F43" s="28"/>
      <c r="G43" s="169"/>
      <c r="H43" s="29"/>
    </row>
    <row r="44" spans="2:8" ht="13.5" customHeight="1">
      <c r="B44" s="25">
        <v>39</v>
      </c>
      <c r="C44" s="26"/>
      <c r="D44" s="27"/>
      <c r="E44" s="28"/>
      <c r="F44" s="28"/>
      <c r="G44" s="169"/>
      <c r="H44" s="29"/>
    </row>
    <row r="45" spans="2:8" ht="13.5" customHeight="1">
      <c r="B45" s="25">
        <v>40</v>
      </c>
      <c r="C45" s="26"/>
      <c r="D45" s="27"/>
      <c r="E45" s="28"/>
      <c r="F45" s="28"/>
      <c r="G45" s="169"/>
      <c r="H45" s="29"/>
    </row>
    <row r="46" spans="2:8" ht="13.5" customHeight="1">
      <c r="B46" s="25">
        <v>41</v>
      </c>
      <c r="C46" s="26"/>
      <c r="D46" s="27"/>
      <c r="E46" s="28"/>
      <c r="F46" s="28"/>
      <c r="G46" s="169"/>
      <c r="H46" s="29"/>
    </row>
    <row r="47" spans="2:8" ht="13.5" customHeight="1">
      <c r="B47" s="25">
        <v>42</v>
      </c>
      <c r="C47" s="26"/>
      <c r="D47" s="27"/>
      <c r="E47" s="28"/>
      <c r="F47" s="28"/>
      <c r="G47" s="169"/>
      <c r="H47" s="29"/>
    </row>
    <row r="48" spans="2:8" ht="13.5" customHeight="1">
      <c r="B48" s="25">
        <v>43</v>
      </c>
      <c r="C48" s="26"/>
      <c r="D48" s="27"/>
      <c r="E48" s="28"/>
      <c r="F48" s="28"/>
      <c r="G48" s="169"/>
      <c r="H48" s="29"/>
    </row>
    <row r="49" spans="2:8" ht="13.5" customHeight="1">
      <c r="B49" s="25">
        <v>44</v>
      </c>
      <c r="C49" s="26"/>
      <c r="D49" s="27"/>
      <c r="E49" s="28"/>
      <c r="F49" s="28"/>
      <c r="G49" s="169"/>
      <c r="H49" s="29"/>
    </row>
    <row r="50" spans="2:8" ht="13.5" customHeight="1">
      <c r="B50" s="25">
        <v>45</v>
      </c>
      <c r="C50" s="26"/>
      <c r="D50" s="27"/>
      <c r="E50" s="28"/>
      <c r="F50" s="28"/>
      <c r="G50" s="169"/>
      <c r="H50" s="29"/>
    </row>
    <row r="51" spans="2:8" ht="13.5" customHeight="1">
      <c r="B51" s="25">
        <v>46</v>
      </c>
      <c r="C51" s="26"/>
      <c r="D51" s="27"/>
      <c r="E51" s="28"/>
      <c r="F51" s="28"/>
      <c r="G51" s="169"/>
      <c r="H51" s="29"/>
    </row>
    <row r="52" spans="2:8" ht="13.5" customHeight="1">
      <c r="B52" s="25">
        <v>47</v>
      </c>
      <c r="C52" s="26"/>
      <c r="D52" s="27"/>
      <c r="E52" s="28"/>
      <c r="F52" s="28"/>
      <c r="G52" s="169"/>
      <c r="H52" s="29"/>
    </row>
    <row r="53" spans="2:8" ht="13.5" customHeight="1">
      <c r="B53" s="25">
        <v>48</v>
      </c>
      <c r="C53" s="26"/>
      <c r="D53" s="27"/>
      <c r="E53" s="28"/>
      <c r="F53" s="28"/>
      <c r="G53" s="169"/>
      <c r="H53" s="29"/>
    </row>
    <row r="54" spans="2:8" ht="13.5" customHeight="1">
      <c r="B54" s="25">
        <v>49</v>
      </c>
      <c r="C54" s="26"/>
      <c r="D54" s="27"/>
      <c r="E54" s="28"/>
      <c r="F54" s="28"/>
      <c r="G54" s="169"/>
      <c r="H54" s="29"/>
    </row>
    <row r="55" spans="2:8" ht="13.5" customHeight="1">
      <c r="B55" s="25">
        <v>50</v>
      </c>
      <c r="C55" s="26"/>
      <c r="D55" s="27"/>
      <c r="E55" s="28"/>
      <c r="F55" s="28"/>
      <c r="G55" s="169"/>
      <c r="H55" s="29"/>
    </row>
    <row r="56" spans="2:8" ht="13.5" customHeight="1">
      <c r="B56" s="25">
        <v>51</v>
      </c>
      <c r="C56" s="26"/>
      <c r="D56" s="27"/>
      <c r="E56" s="28"/>
      <c r="F56" s="28"/>
      <c r="G56" s="169"/>
      <c r="H56" s="29"/>
    </row>
    <row r="57" spans="2:8" ht="13.5" customHeight="1">
      <c r="B57" s="25">
        <v>52</v>
      </c>
      <c r="C57" s="26"/>
      <c r="D57" s="27"/>
      <c r="E57" s="28"/>
      <c r="F57" s="28"/>
      <c r="G57" s="169"/>
      <c r="H57" s="29"/>
    </row>
    <row r="58" spans="2:8" ht="13.5" customHeight="1">
      <c r="B58" s="25">
        <v>53</v>
      </c>
      <c r="C58" s="26"/>
      <c r="D58" s="27"/>
      <c r="E58" s="28"/>
      <c r="F58" s="28"/>
      <c r="G58" s="169"/>
      <c r="H58" s="29"/>
    </row>
    <row r="59" spans="2:8" ht="13.5" customHeight="1">
      <c r="B59" s="25">
        <v>54</v>
      </c>
      <c r="C59" s="26"/>
      <c r="D59" s="27"/>
      <c r="E59" s="28"/>
      <c r="F59" s="28"/>
      <c r="G59" s="169"/>
      <c r="H59" s="29"/>
    </row>
    <row r="60" spans="2:8" ht="13.5" customHeight="1">
      <c r="B60" s="25">
        <v>55</v>
      </c>
      <c r="C60" s="26"/>
      <c r="D60" s="27"/>
      <c r="E60" s="28"/>
      <c r="F60" s="28"/>
      <c r="G60" s="169"/>
      <c r="H60" s="29"/>
    </row>
    <row r="61" spans="2:8" ht="13.5" customHeight="1">
      <c r="B61" s="25">
        <v>56</v>
      </c>
      <c r="C61" s="26"/>
      <c r="D61" s="27"/>
      <c r="E61" s="28"/>
      <c r="F61" s="28"/>
      <c r="G61" s="169"/>
      <c r="H61" s="29"/>
    </row>
    <row r="62" spans="2:8" ht="13.5" customHeight="1">
      <c r="B62" s="25">
        <v>57</v>
      </c>
      <c r="C62" s="26"/>
      <c r="D62" s="27"/>
      <c r="E62" s="28"/>
      <c r="F62" s="28"/>
      <c r="G62" s="169"/>
      <c r="H62" s="29"/>
    </row>
    <row r="63" spans="2:8" ht="13.5" customHeight="1">
      <c r="B63" s="25">
        <v>58</v>
      </c>
      <c r="C63" s="26"/>
      <c r="D63" s="27"/>
      <c r="E63" s="28"/>
      <c r="F63" s="28"/>
      <c r="G63" s="169"/>
      <c r="H63" s="29"/>
    </row>
    <row r="64" spans="2:8" ht="13.5" customHeight="1">
      <c r="B64" s="25">
        <v>59</v>
      </c>
      <c r="C64" s="26"/>
      <c r="D64" s="27"/>
      <c r="E64" s="28"/>
      <c r="F64" s="28"/>
      <c r="G64" s="169"/>
      <c r="H64" s="29"/>
    </row>
    <row r="65" spans="2:8" ht="13.5" customHeight="1">
      <c r="B65" s="25">
        <v>60</v>
      </c>
      <c r="C65" s="26"/>
      <c r="D65" s="27"/>
      <c r="E65" s="28"/>
      <c r="F65" s="28"/>
      <c r="G65" s="169"/>
      <c r="H65" s="29"/>
    </row>
    <row r="66" spans="2:8" ht="13.5" customHeight="1">
      <c r="B66" s="25">
        <v>61</v>
      </c>
      <c r="C66" s="26"/>
      <c r="D66" s="27"/>
      <c r="E66" s="28"/>
      <c r="F66" s="28"/>
      <c r="G66" s="169"/>
      <c r="H66" s="29"/>
    </row>
    <row r="67" spans="2:8" ht="13.5" customHeight="1">
      <c r="B67" s="25">
        <v>62</v>
      </c>
      <c r="C67" s="26"/>
      <c r="D67" s="27"/>
      <c r="E67" s="28"/>
      <c r="F67" s="28"/>
      <c r="G67" s="169"/>
      <c r="H67" s="29"/>
    </row>
    <row r="68" spans="2:8" ht="13.5" customHeight="1">
      <c r="B68" s="25">
        <v>63</v>
      </c>
      <c r="C68" s="26"/>
      <c r="D68" s="27"/>
      <c r="E68" s="28"/>
      <c r="F68" s="28"/>
      <c r="G68" s="169"/>
      <c r="H68" s="29"/>
    </row>
    <row r="69" spans="2:8" ht="13.5" customHeight="1">
      <c r="B69" s="25">
        <v>64</v>
      </c>
      <c r="C69" s="26"/>
      <c r="D69" s="27"/>
      <c r="E69" s="28"/>
      <c r="F69" s="28"/>
      <c r="G69" s="169"/>
      <c r="H69" s="29"/>
    </row>
    <row r="70" spans="2:8" ht="13.5" customHeight="1">
      <c r="B70" s="25">
        <v>65</v>
      </c>
      <c r="C70" s="26"/>
      <c r="D70" s="27"/>
      <c r="E70" s="28"/>
      <c r="F70" s="28"/>
      <c r="G70" s="169"/>
      <c r="H70" s="29"/>
    </row>
    <row r="71" spans="2:8" ht="13.5" customHeight="1">
      <c r="B71" s="25">
        <v>66</v>
      </c>
      <c r="C71" s="26"/>
      <c r="D71" s="27"/>
      <c r="E71" s="28"/>
      <c r="F71" s="28"/>
      <c r="G71" s="169"/>
      <c r="H71" s="29"/>
    </row>
    <row r="72" spans="2:8" ht="13.5" customHeight="1">
      <c r="B72" s="25">
        <v>67</v>
      </c>
      <c r="C72" s="26"/>
      <c r="D72" s="27"/>
      <c r="E72" s="28"/>
      <c r="F72" s="28"/>
      <c r="G72" s="169"/>
      <c r="H72" s="29"/>
    </row>
    <row r="73" spans="2:8" ht="13.5" customHeight="1">
      <c r="B73" s="25">
        <v>68</v>
      </c>
      <c r="C73" s="26"/>
      <c r="D73" s="27"/>
      <c r="E73" s="28"/>
      <c r="F73" s="28"/>
      <c r="G73" s="169"/>
      <c r="H73" s="29"/>
    </row>
    <row r="74" spans="2:8" ht="13.5" customHeight="1">
      <c r="B74" s="25">
        <v>69</v>
      </c>
      <c r="C74" s="26"/>
      <c r="D74" s="27"/>
      <c r="E74" s="28"/>
      <c r="F74" s="28"/>
      <c r="G74" s="169"/>
      <c r="H74" s="29"/>
    </row>
    <row r="75" spans="2:8" ht="13.5" customHeight="1">
      <c r="B75" s="25">
        <v>70</v>
      </c>
      <c r="C75" s="26"/>
      <c r="D75" s="27"/>
      <c r="E75" s="28"/>
      <c r="F75" s="28"/>
      <c r="G75" s="169"/>
      <c r="H75" s="29"/>
    </row>
    <row r="76" spans="2:8" ht="13.5" customHeight="1">
      <c r="B76" s="25">
        <v>71</v>
      </c>
      <c r="C76" s="26"/>
      <c r="D76" s="27"/>
      <c r="E76" s="28"/>
      <c r="F76" s="28"/>
      <c r="G76" s="169"/>
      <c r="H76" s="29"/>
    </row>
    <row r="77" spans="2:8" ht="13.5" customHeight="1">
      <c r="B77" s="25">
        <v>72</v>
      </c>
      <c r="C77" s="26"/>
      <c r="D77" s="27"/>
      <c r="E77" s="28"/>
      <c r="F77" s="28"/>
      <c r="G77" s="169"/>
      <c r="H77" s="29"/>
    </row>
    <row r="78" spans="2:8" ht="13.5" customHeight="1">
      <c r="B78" s="25">
        <v>73</v>
      </c>
      <c r="C78" s="26"/>
      <c r="D78" s="27"/>
      <c r="E78" s="28"/>
      <c r="F78" s="28"/>
      <c r="G78" s="169"/>
      <c r="H78" s="29"/>
    </row>
    <row r="79" spans="2:8" ht="13.5" customHeight="1">
      <c r="B79" s="25">
        <v>74</v>
      </c>
      <c r="C79" s="26"/>
      <c r="D79" s="27"/>
      <c r="E79" s="28"/>
      <c r="F79" s="28"/>
      <c r="G79" s="169"/>
      <c r="H79" s="29"/>
    </row>
    <row r="80" spans="2:8" ht="13.5" customHeight="1">
      <c r="B80" s="25">
        <v>75</v>
      </c>
      <c r="C80" s="26"/>
      <c r="D80" s="27"/>
      <c r="E80" s="28"/>
      <c r="F80" s="28"/>
      <c r="G80" s="169"/>
      <c r="H80" s="29"/>
    </row>
    <row r="81" spans="2:8" ht="13.5" customHeight="1">
      <c r="B81" s="25">
        <v>76</v>
      </c>
      <c r="C81" s="26"/>
      <c r="D81" s="27"/>
      <c r="E81" s="28"/>
      <c r="F81" s="28"/>
      <c r="G81" s="169"/>
      <c r="H81" s="29"/>
    </row>
    <row r="82" spans="2:8" ht="13.5" customHeight="1">
      <c r="B82" s="25">
        <v>77</v>
      </c>
      <c r="C82" s="26"/>
      <c r="D82" s="27"/>
      <c r="E82" s="28"/>
      <c r="F82" s="28"/>
      <c r="G82" s="169"/>
      <c r="H82" s="29"/>
    </row>
    <row r="83" spans="2:8" ht="13.5" customHeight="1">
      <c r="B83" s="25">
        <v>78</v>
      </c>
      <c r="C83" s="26"/>
      <c r="D83" s="27"/>
      <c r="E83" s="28"/>
      <c r="F83" s="28"/>
      <c r="G83" s="169"/>
      <c r="H83" s="29"/>
    </row>
    <row r="84" spans="2:8" ht="13.5" customHeight="1">
      <c r="B84" s="25">
        <v>79</v>
      </c>
      <c r="C84" s="26"/>
      <c r="D84" s="27"/>
      <c r="E84" s="28"/>
      <c r="F84" s="28"/>
      <c r="G84" s="169"/>
      <c r="H84" s="29"/>
    </row>
    <row r="85" spans="2:8" ht="13.5" customHeight="1">
      <c r="B85" s="25">
        <v>80</v>
      </c>
      <c r="C85" s="26"/>
      <c r="D85" s="27"/>
      <c r="E85" s="28"/>
      <c r="F85" s="28"/>
      <c r="G85" s="169"/>
      <c r="H85" s="29"/>
    </row>
    <row r="86" spans="2:8" ht="13.5" customHeight="1">
      <c r="B86" s="25">
        <v>81</v>
      </c>
      <c r="C86" s="26"/>
      <c r="D86" s="27"/>
      <c r="E86" s="28"/>
      <c r="F86" s="28"/>
      <c r="G86" s="169"/>
      <c r="H86" s="29"/>
    </row>
    <row r="87" spans="2:8" ht="13.5" customHeight="1">
      <c r="B87" s="25">
        <v>82</v>
      </c>
      <c r="C87" s="26"/>
      <c r="D87" s="27"/>
      <c r="E87" s="28"/>
      <c r="F87" s="28"/>
      <c r="G87" s="169"/>
      <c r="H87" s="29"/>
    </row>
    <row r="88" spans="2:8" ht="13.5" customHeight="1">
      <c r="B88" s="25">
        <v>83</v>
      </c>
      <c r="C88" s="26"/>
      <c r="D88" s="27"/>
      <c r="E88" s="28"/>
      <c r="F88" s="28"/>
      <c r="G88" s="169"/>
      <c r="H88" s="29"/>
    </row>
    <row r="89" spans="2:8" ht="13.5" customHeight="1">
      <c r="B89" s="25">
        <v>84</v>
      </c>
      <c r="C89" s="26"/>
      <c r="D89" s="27"/>
      <c r="E89" s="28"/>
      <c r="F89" s="28"/>
      <c r="G89" s="169"/>
      <c r="H89" s="29"/>
    </row>
    <row r="90" spans="2:8" ht="13.5" customHeight="1">
      <c r="B90" s="25">
        <v>85</v>
      </c>
      <c r="C90" s="26"/>
      <c r="D90" s="27"/>
      <c r="E90" s="28"/>
      <c r="F90" s="28"/>
      <c r="G90" s="169"/>
      <c r="H90" s="29"/>
    </row>
    <row r="91" spans="2:8" ht="13.5" customHeight="1">
      <c r="B91" s="25">
        <v>86</v>
      </c>
      <c r="C91" s="26"/>
      <c r="D91" s="27"/>
      <c r="E91" s="28"/>
      <c r="F91" s="28"/>
      <c r="G91" s="169"/>
      <c r="H91" s="29"/>
    </row>
    <row r="92" spans="2:8" ht="13.5" customHeight="1">
      <c r="B92" s="25">
        <v>87</v>
      </c>
      <c r="C92" s="26"/>
      <c r="D92" s="27"/>
      <c r="E92" s="28"/>
      <c r="F92" s="28"/>
      <c r="G92" s="169"/>
      <c r="H92" s="29"/>
    </row>
    <row r="93" spans="2:8" ht="13.5" customHeight="1">
      <c r="B93" s="25">
        <v>88</v>
      </c>
      <c r="C93" s="26"/>
      <c r="D93" s="27"/>
      <c r="E93" s="28"/>
      <c r="F93" s="28"/>
      <c r="G93" s="169"/>
      <c r="H93" s="29"/>
    </row>
    <row r="94" spans="2:8" ht="13.5" customHeight="1">
      <c r="B94" s="25">
        <v>89</v>
      </c>
      <c r="C94" s="26"/>
      <c r="D94" s="27"/>
      <c r="E94" s="28"/>
      <c r="F94" s="28"/>
      <c r="G94" s="169"/>
      <c r="H94" s="29"/>
    </row>
    <row r="95" spans="2:8" ht="13.5" customHeight="1">
      <c r="B95" s="25">
        <v>90</v>
      </c>
      <c r="C95" s="26"/>
      <c r="D95" s="27"/>
      <c r="E95" s="28"/>
      <c r="F95" s="28"/>
      <c r="G95" s="169"/>
      <c r="H95" s="29"/>
    </row>
    <row r="96" spans="2:8" ht="13.5" customHeight="1">
      <c r="B96" s="25">
        <v>91</v>
      </c>
      <c r="C96" s="26"/>
      <c r="D96" s="27"/>
      <c r="E96" s="28"/>
      <c r="F96" s="28"/>
      <c r="G96" s="169"/>
      <c r="H96" s="29"/>
    </row>
    <row r="97" spans="2:8" ht="13.5" customHeight="1">
      <c r="B97" s="25">
        <v>92</v>
      </c>
      <c r="C97" s="26"/>
      <c r="D97" s="27"/>
      <c r="E97" s="28"/>
      <c r="F97" s="28"/>
      <c r="G97" s="169"/>
      <c r="H97" s="29"/>
    </row>
    <row r="98" spans="2:8" ht="13.5" customHeight="1">
      <c r="B98" s="25">
        <v>93</v>
      </c>
      <c r="C98" s="26"/>
      <c r="D98" s="27"/>
      <c r="E98" s="28"/>
      <c r="F98" s="28"/>
      <c r="G98" s="169"/>
      <c r="H98" s="29"/>
    </row>
    <row r="99" spans="2:8" ht="13.5" customHeight="1">
      <c r="B99" s="25">
        <v>94</v>
      </c>
      <c r="C99" s="26"/>
      <c r="D99" s="27"/>
      <c r="E99" s="28"/>
      <c r="F99" s="28"/>
      <c r="G99" s="169"/>
      <c r="H99" s="29"/>
    </row>
    <row r="100" spans="2:8" ht="13.5" customHeight="1">
      <c r="B100" s="25">
        <v>95</v>
      </c>
      <c r="C100" s="26"/>
      <c r="D100" s="27"/>
      <c r="E100" s="28"/>
      <c r="F100" s="28"/>
      <c r="G100" s="169"/>
      <c r="H100" s="29"/>
    </row>
    <row r="101" spans="2:8" ht="13.5" customHeight="1">
      <c r="B101" s="25">
        <v>96</v>
      </c>
      <c r="C101" s="26"/>
      <c r="D101" s="27"/>
      <c r="E101" s="28"/>
      <c r="F101" s="28"/>
      <c r="G101" s="169"/>
      <c r="H101" s="29"/>
    </row>
    <row r="102" spans="2:8" ht="13.5" customHeight="1">
      <c r="B102" s="25">
        <v>97</v>
      </c>
      <c r="C102" s="26"/>
      <c r="D102" s="27"/>
      <c r="E102" s="28"/>
      <c r="F102" s="28"/>
      <c r="G102" s="169"/>
      <c r="H102" s="29"/>
    </row>
    <row r="103" spans="2:8" ht="13.5" customHeight="1">
      <c r="B103" s="25">
        <v>98</v>
      </c>
      <c r="C103" s="26"/>
      <c r="D103" s="27"/>
      <c r="E103" s="28"/>
      <c r="F103" s="28"/>
      <c r="G103" s="169"/>
      <c r="H103" s="29"/>
    </row>
    <row r="104" spans="2:8" ht="13.5" customHeight="1">
      <c r="B104" s="25">
        <v>99</v>
      </c>
      <c r="C104" s="26"/>
      <c r="D104" s="27"/>
      <c r="E104" s="28"/>
      <c r="F104" s="28"/>
      <c r="G104" s="169"/>
      <c r="H104" s="29"/>
    </row>
    <row r="105" spans="2:8" ht="13.5" customHeight="1">
      <c r="B105" s="25">
        <v>100</v>
      </c>
      <c r="C105" s="26"/>
      <c r="D105" s="27"/>
      <c r="E105" s="28"/>
      <c r="F105" s="28"/>
      <c r="G105" s="169"/>
      <c r="H105" s="29"/>
    </row>
    <row r="106" spans="2:8" ht="13.5" customHeight="1">
      <c r="B106" s="25">
        <v>101</v>
      </c>
      <c r="C106" s="26"/>
      <c r="D106" s="27"/>
      <c r="E106" s="28"/>
      <c r="F106" s="28"/>
      <c r="G106" s="169"/>
      <c r="H106" s="29"/>
    </row>
    <row r="107" spans="2:8" ht="13.5" customHeight="1">
      <c r="B107" s="25">
        <v>102</v>
      </c>
      <c r="C107" s="26"/>
      <c r="D107" s="27"/>
      <c r="E107" s="28"/>
      <c r="F107" s="28"/>
      <c r="G107" s="169"/>
      <c r="H107" s="29"/>
    </row>
    <row r="108" spans="2:8" ht="13.5" customHeight="1">
      <c r="B108" s="25">
        <v>103</v>
      </c>
      <c r="C108" s="26"/>
      <c r="D108" s="27"/>
      <c r="E108" s="28"/>
      <c r="F108" s="28"/>
      <c r="G108" s="169"/>
      <c r="H108" s="29"/>
    </row>
    <row r="109" spans="2:8" ht="13.5" customHeight="1">
      <c r="B109" s="25">
        <v>104</v>
      </c>
      <c r="C109" s="26"/>
      <c r="D109" s="27"/>
      <c r="E109" s="28"/>
      <c r="F109" s="28"/>
      <c r="G109" s="169"/>
      <c r="H109" s="29"/>
    </row>
    <row r="110" spans="2:8" ht="13.5" customHeight="1">
      <c r="B110" s="25">
        <v>105</v>
      </c>
      <c r="C110" s="26"/>
      <c r="D110" s="27"/>
      <c r="E110" s="28"/>
      <c r="F110" s="28"/>
      <c r="G110" s="169"/>
      <c r="H110" s="29"/>
    </row>
    <row r="111" spans="2:8" ht="13.5" customHeight="1">
      <c r="B111" s="25">
        <v>106</v>
      </c>
      <c r="C111" s="26"/>
      <c r="D111" s="27"/>
      <c r="E111" s="28"/>
      <c r="F111" s="28"/>
      <c r="G111" s="169"/>
      <c r="H111" s="29"/>
    </row>
    <row r="112" spans="2:8" ht="13.5" customHeight="1">
      <c r="B112" s="25">
        <v>107</v>
      </c>
      <c r="C112" s="26"/>
      <c r="D112" s="27"/>
      <c r="E112" s="28"/>
      <c r="F112" s="28"/>
      <c r="G112" s="169"/>
      <c r="H112" s="29"/>
    </row>
    <row r="113" spans="2:8" ht="13.5" customHeight="1">
      <c r="B113" s="25">
        <v>108</v>
      </c>
      <c r="C113" s="26"/>
      <c r="D113" s="27"/>
      <c r="E113" s="28"/>
      <c r="F113" s="28"/>
      <c r="G113" s="169"/>
      <c r="H113" s="29"/>
    </row>
    <row r="114" spans="2:8" ht="13.5" customHeight="1">
      <c r="B114" s="25">
        <v>109</v>
      </c>
      <c r="C114" s="26"/>
      <c r="D114" s="27"/>
      <c r="E114" s="28"/>
      <c r="F114" s="28"/>
      <c r="G114" s="169"/>
      <c r="H114" s="29"/>
    </row>
    <row r="115" spans="2:8" ht="13.5" customHeight="1">
      <c r="B115" s="25">
        <v>110</v>
      </c>
      <c r="C115" s="26"/>
      <c r="D115" s="27"/>
      <c r="E115" s="28"/>
      <c r="F115" s="28"/>
      <c r="G115" s="169"/>
      <c r="H115" s="29"/>
    </row>
    <row r="116" spans="2:8" ht="13.5" customHeight="1">
      <c r="B116" s="25">
        <v>111</v>
      </c>
      <c r="C116" s="26"/>
      <c r="D116" s="27"/>
      <c r="E116" s="28"/>
      <c r="F116" s="28"/>
      <c r="G116" s="169"/>
      <c r="H116" s="29"/>
    </row>
    <row r="117" spans="2:8" ht="13.5" customHeight="1">
      <c r="B117" s="25">
        <v>112</v>
      </c>
      <c r="C117" s="26"/>
      <c r="D117" s="27"/>
      <c r="E117" s="28"/>
      <c r="F117" s="28"/>
      <c r="G117" s="169"/>
      <c r="H117" s="29"/>
    </row>
    <row r="118" spans="2:8" ht="13.5" customHeight="1">
      <c r="B118" s="25">
        <v>113</v>
      </c>
      <c r="C118" s="26"/>
      <c r="D118" s="27"/>
      <c r="E118" s="28"/>
      <c r="F118" s="28"/>
      <c r="G118" s="169"/>
      <c r="H118" s="29"/>
    </row>
    <row r="119" spans="2:8" ht="13.5" customHeight="1">
      <c r="B119" s="25">
        <v>114</v>
      </c>
      <c r="C119" s="26"/>
      <c r="D119" s="27"/>
      <c r="E119" s="28"/>
      <c r="F119" s="28"/>
      <c r="G119" s="169"/>
      <c r="H119" s="29"/>
    </row>
    <row r="120" spans="2:8" ht="13.5" customHeight="1">
      <c r="B120" s="25">
        <v>115</v>
      </c>
      <c r="C120" s="26"/>
      <c r="D120" s="27"/>
      <c r="E120" s="28"/>
      <c r="F120" s="28"/>
      <c r="G120" s="169"/>
      <c r="H120" s="29"/>
    </row>
    <row r="121" spans="2:8" ht="13.5" customHeight="1">
      <c r="B121" s="25">
        <v>116</v>
      </c>
      <c r="C121" s="26"/>
      <c r="D121" s="27"/>
      <c r="E121" s="28"/>
      <c r="F121" s="28"/>
      <c r="G121" s="169"/>
      <c r="H121" s="29"/>
    </row>
    <row r="122" spans="2:8" ht="13.5" customHeight="1">
      <c r="B122" s="25">
        <v>117</v>
      </c>
      <c r="C122" s="26"/>
      <c r="D122" s="27"/>
      <c r="E122" s="28"/>
      <c r="F122" s="28"/>
      <c r="G122" s="169"/>
      <c r="H122" s="29"/>
    </row>
    <row r="123" spans="2:8" ht="13.5" customHeight="1">
      <c r="B123" s="25">
        <v>118</v>
      </c>
      <c r="C123" s="26"/>
      <c r="D123" s="27"/>
      <c r="E123" s="28"/>
      <c r="F123" s="28"/>
      <c r="G123" s="169"/>
      <c r="H123" s="29"/>
    </row>
    <row r="124" spans="2:8" ht="13.5" customHeight="1">
      <c r="B124" s="25">
        <v>119</v>
      </c>
      <c r="C124" s="26"/>
      <c r="D124" s="27"/>
      <c r="E124" s="28"/>
      <c r="F124" s="28"/>
      <c r="G124" s="169"/>
      <c r="H124" s="29"/>
    </row>
    <row r="125" spans="2:8" ht="13.5" customHeight="1">
      <c r="B125" s="25">
        <v>120</v>
      </c>
      <c r="C125" s="26"/>
      <c r="D125" s="27"/>
      <c r="E125" s="28"/>
      <c r="F125" s="28"/>
      <c r="G125" s="169"/>
      <c r="H125" s="29"/>
    </row>
    <row r="126" spans="2:8" ht="13.5" customHeight="1">
      <c r="B126" s="25">
        <v>121</v>
      </c>
      <c r="C126" s="26"/>
      <c r="D126" s="27"/>
      <c r="E126" s="28"/>
      <c r="F126" s="28"/>
      <c r="G126" s="169"/>
      <c r="H126" s="29"/>
    </row>
    <row r="127" spans="2:8" ht="13.5" customHeight="1">
      <c r="B127" s="25">
        <v>122</v>
      </c>
      <c r="C127" s="26"/>
      <c r="D127" s="27"/>
      <c r="E127" s="28"/>
      <c r="F127" s="28"/>
      <c r="G127" s="169"/>
      <c r="H127" s="29"/>
    </row>
    <row r="128" spans="2:8" ht="13.5" customHeight="1">
      <c r="B128" s="25">
        <v>123</v>
      </c>
      <c r="C128" s="26"/>
      <c r="D128" s="27"/>
      <c r="E128" s="28"/>
      <c r="F128" s="28"/>
      <c r="G128" s="169"/>
      <c r="H128" s="29"/>
    </row>
    <row r="129" spans="2:8" ht="13.5" customHeight="1">
      <c r="B129" s="25">
        <v>124</v>
      </c>
      <c r="C129" s="26"/>
      <c r="D129" s="27"/>
      <c r="E129" s="28"/>
      <c r="F129" s="28"/>
      <c r="G129" s="169"/>
      <c r="H129" s="29"/>
    </row>
    <row r="130" spans="2:8" ht="13.5" customHeight="1">
      <c r="B130" s="25">
        <v>125</v>
      </c>
      <c r="C130" s="26"/>
      <c r="D130" s="27"/>
      <c r="E130" s="28"/>
      <c r="F130" s="28"/>
      <c r="G130" s="169"/>
      <c r="H130" s="29"/>
    </row>
    <row r="131" spans="2:8" ht="13.5" customHeight="1">
      <c r="B131" s="25">
        <v>126</v>
      </c>
      <c r="C131" s="26"/>
      <c r="D131" s="27"/>
      <c r="E131" s="28"/>
      <c r="F131" s="28"/>
      <c r="G131" s="169"/>
      <c r="H131" s="29"/>
    </row>
    <row r="132" spans="2:8" ht="13.5" customHeight="1">
      <c r="B132" s="25">
        <v>127</v>
      </c>
      <c r="C132" s="26"/>
      <c r="D132" s="27"/>
      <c r="E132" s="28"/>
      <c r="F132" s="28"/>
      <c r="G132" s="169"/>
      <c r="H132" s="29"/>
    </row>
    <row r="133" spans="2:8" ht="13.5" customHeight="1">
      <c r="B133" s="25">
        <v>128</v>
      </c>
      <c r="C133" s="26"/>
      <c r="D133" s="27"/>
      <c r="E133" s="28"/>
      <c r="F133" s="28"/>
      <c r="G133" s="169"/>
      <c r="H133" s="29"/>
    </row>
    <row r="134" spans="2:8" ht="13.5" customHeight="1">
      <c r="B134" s="25">
        <v>129</v>
      </c>
      <c r="C134" s="26"/>
      <c r="D134" s="27"/>
      <c r="E134" s="28"/>
      <c r="F134" s="28"/>
      <c r="G134" s="169"/>
      <c r="H134" s="29"/>
    </row>
    <row r="135" spans="2:8" ht="13.5" customHeight="1">
      <c r="B135" s="25">
        <v>130</v>
      </c>
      <c r="C135" s="26"/>
      <c r="D135" s="27"/>
      <c r="E135" s="28"/>
      <c r="F135" s="28"/>
      <c r="G135" s="169"/>
      <c r="H135" s="29"/>
    </row>
    <row r="136" spans="2:8" ht="13.5" customHeight="1">
      <c r="B136" s="25">
        <v>131</v>
      </c>
      <c r="C136" s="26"/>
      <c r="D136" s="27"/>
      <c r="E136" s="28"/>
      <c r="F136" s="28"/>
      <c r="G136" s="169"/>
      <c r="H136" s="29"/>
    </row>
    <row r="137" spans="2:8" ht="13.5" customHeight="1">
      <c r="B137" s="25">
        <v>132</v>
      </c>
      <c r="C137" s="26"/>
      <c r="D137" s="27"/>
      <c r="E137" s="28"/>
      <c r="F137" s="28"/>
      <c r="G137" s="169"/>
      <c r="H137" s="29"/>
    </row>
    <row r="138" spans="2:8" ht="13.5" customHeight="1">
      <c r="B138" s="25">
        <v>133</v>
      </c>
      <c r="C138" s="26"/>
      <c r="D138" s="27"/>
      <c r="E138" s="28"/>
      <c r="F138" s="28"/>
      <c r="G138" s="169"/>
      <c r="H138" s="29"/>
    </row>
    <row r="139" spans="2:8" ht="13.5" customHeight="1">
      <c r="B139" s="25">
        <v>134</v>
      </c>
      <c r="C139" s="26"/>
      <c r="D139" s="27"/>
      <c r="E139" s="28"/>
      <c r="F139" s="28"/>
      <c r="G139" s="169"/>
      <c r="H139" s="29"/>
    </row>
    <row r="140" spans="2:8" ht="13.5" customHeight="1">
      <c r="B140" s="25">
        <v>135</v>
      </c>
      <c r="C140" s="26"/>
      <c r="D140" s="27"/>
      <c r="E140" s="28"/>
      <c r="F140" s="28"/>
      <c r="G140" s="169"/>
      <c r="H140" s="29"/>
    </row>
    <row r="141" spans="2:8" ht="13.5" customHeight="1">
      <c r="B141" s="25">
        <v>136</v>
      </c>
      <c r="C141" s="26"/>
      <c r="D141" s="27"/>
      <c r="E141" s="28"/>
      <c r="F141" s="28"/>
      <c r="G141" s="169"/>
      <c r="H141" s="29"/>
    </row>
    <row r="142" spans="2:8" ht="13.5" customHeight="1">
      <c r="B142" s="25">
        <v>137</v>
      </c>
      <c r="C142" s="26"/>
      <c r="D142" s="27"/>
      <c r="E142" s="28"/>
      <c r="F142" s="28"/>
      <c r="G142" s="169"/>
      <c r="H142" s="29"/>
    </row>
    <row r="143" spans="2:8" ht="13.5" customHeight="1">
      <c r="B143" s="25">
        <v>138</v>
      </c>
      <c r="C143" s="26"/>
      <c r="D143" s="27"/>
      <c r="E143" s="28"/>
      <c r="F143" s="28"/>
      <c r="G143" s="169"/>
      <c r="H143" s="29"/>
    </row>
    <row r="144" spans="2:8" ht="13.5" customHeight="1">
      <c r="B144" s="25">
        <v>139</v>
      </c>
      <c r="C144" s="26"/>
      <c r="D144" s="27"/>
      <c r="E144" s="28"/>
      <c r="F144" s="28"/>
      <c r="G144" s="169"/>
      <c r="H144" s="29"/>
    </row>
    <row r="145" spans="2:8" ht="13.5" customHeight="1">
      <c r="B145" s="25">
        <v>140</v>
      </c>
      <c r="C145" s="26"/>
      <c r="D145" s="27"/>
      <c r="E145" s="28"/>
      <c r="F145" s="28"/>
      <c r="G145" s="169"/>
      <c r="H145" s="29"/>
    </row>
    <row r="146" spans="2:8" ht="13.5" customHeight="1">
      <c r="B146" s="25">
        <v>141</v>
      </c>
      <c r="C146" s="26"/>
      <c r="D146" s="27"/>
      <c r="E146" s="28"/>
      <c r="F146" s="28"/>
      <c r="G146" s="169"/>
      <c r="H146" s="29"/>
    </row>
    <row r="147" spans="2:8" ht="13.5" customHeight="1">
      <c r="B147" s="25">
        <v>142</v>
      </c>
      <c r="C147" s="26"/>
      <c r="D147" s="27"/>
      <c r="E147" s="28"/>
      <c r="F147" s="28"/>
      <c r="G147" s="169"/>
      <c r="H147" s="29"/>
    </row>
    <row r="148" spans="2:8" ht="13.5" customHeight="1">
      <c r="B148" s="25">
        <v>143</v>
      </c>
      <c r="C148" s="26"/>
      <c r="D148" s="27"/>
      <c r="E148" s="28"/>
      <c r="F148" s="28"/>
      <c r="G148" s="169"/>
      <c r="H148" s="29"/>
    </row>
    <row r="149" spans="2:8" ht="13.5" customHeight="1">
      <c r="B149" s="25">
        <v>144</v>
      </c>
      <c r="C149" s="26"/>
      <c r="D149" s="27"/>
      <c r="E149" s="28"/>
      <c r="F149" s="28"/>
      <c r="G149" s="169"/>
      <c r="H149" s="29"/>
    </row>
    <row r="150" spans="2:8" ht="13.5" customHeight="1">
      <c r="B150" s="25">
        <v>145</v>
      </c>
      <c r="C150" s="26"/>
      <c r="D150" s="27"/>
      <c r="E150" s="28"/>
      <c r="F150" s="28"/>
      <c r="G150" s="169"/>
      <c r="H150" s="29"/>
    </row>
    <row r="151" spans="2:8" ht="13.5" customHeight="1">
      <c r="B151" s="25">
        <v>146</v>
      </c>
      <c r="C151" s="26"/>
      <c r="D151" s="27"/>
      <c r="E151" s="28"/>
      <c r="F151" s="28"/>
      <c r="G151" s="169"/>
      <c r="H151" s="29"/>
    </row>
    <row r="152" spans="2:8" ht="13.5" customHeight="1">
      <c r="B152" s="25">
        <v>147</v>
      </c>
      <c r="C152" s="26"/>
      <c r="D152" s="27"/>
      <c r="E152" s="28"/>
      <c r="F152" s="28"/>
      <c r="G152" s="169"/>
      <c r="H152" s="29"/>
    </row>
    <row r="153" spans="2:8" ht="13.5" customHeight="1">
      <c r="B153" s="25">
        <v>148</v>
      </c>
      <c r="C153" s="26"/>
      <c r="D153" s="27"/>
      <c r="E153" s="28"/>
      <c r="F153" s="28"/>
      <c r="G153" s="169"/>
      <c r="H153" s="29"/>
    </row>
    <row r="154" spans="2:8" ht="13.5" customHeight="1">
      <c r="B154" s="25">
        <v>149</v>
      </c>
      <c r="C154" s="26"/>
      <c r="D154" s="27"/>
      <c r="E154" s="28"/>
      <c r="F154" s="28"/>
      <c r="G154" s="169"/>
      <c r="H154" s="29"/>
    </row>
    <row r="155" spans="2:8" ht="13.5" customHeight="1">
      <c r="B155" s="25">
        <v>150</v>
      </c>
      <c r="C155" s="26"/>
      <c r="D155" s="27"/>
      <c r="E155" s="28"/>
      <c r="F155" s="28"/>
      <c r="G155" s="169"/>
      <c r="H155" s="29"/>
    </row>
    <row r="156" spans="2:8" ht="13.5" customHeight="1">
      <c r="B156" s="25">
        <v>151</v>
      </c>
      <c r="C156" s="26"/>
      <c r="D156" s="27"/>
      <c r="E156" s="28"/>
      <c r="F156" s="28"/>
      <c r="G156" s="169"/>
      <c r="H156" s="29"/>
    </row>
    <row r="157" spans="2:8" ht="13.5" customHeight="1">
      <c r="B157" s="25">
        <v>152</v>
      </c>
      <c r="C157" s="26"/>
      <c r="D157" s="27"/>
      <c r="E157" s="28"/>
      <c r="F157" s="28"/>
      <c r="G157" s="169"/>
      <c r="H157" s="29"/>
    </row>
    <row r="158" spans="2:8" ht="13.5" customHeight="1">
      <c r="B158" s="25">
        <v>153</v>
      </c>
      <c r="C158" s="26"/>
      <c r="D158" s="27"/>
      <c r="E158" s="28"/>
      <c r="F158" s="28"/>
      <c r="G158" s="169"/>
      <c r="H158" s="29"/>
    </row>
    <row r="159" spans="2:8" ht="13.5" customHeight="1">
      <c r="B159" s="25">
        <v>154</v>
      </c>
      <c r="C159" s="26"/>
      <c r="D159" s="27"/>
      <c r="E159" s="28"/>
      <c r="F159" s="28"/>
      <c r="G159" s="169"/>
      <c r="H159" s="29"/>
    </row>
    <row r="160" spans="2:8" ht="13.5" customHeight="1">
      <c r="B160" s="25">
        <v>155</v>
      </c>
      <c r="C160" s="26"/>
      <c r="D160" s="27"/>
      <c r="E160" s="28"/>
      <c r="F160" s="28"/>
      <c r="G160" s="169"/>
      <c r="H160" s="29"/>
    </row>
    <row r="161" spans="2:8" ht="13.5" customHeight="1">
      <c r="B161" s="25">
        <v>156</v>
      </c>
      <c r="C161" s="26"/>
      <c r="D161" s="27"/>
      <c r="E161" s="28"/>
      <c r="F161" s="28"/>
      <c r="G161" s="169"/>
      <c r="H161" s="29"/>
    </row>
    <row r="162" spans="2:8" ht="13.5" customHeight="1">
      <c r="B162" s="25">
        <v>157</v>
      </c>
      <c r="C162" s="26"/>
      <c r="D162" s="27"/>
      <c r="E162" s="28"/>
      <c r="F162" s="28"/>
      <c r="G162" s="169"/>
      <c r="H162" s="29"/>
    </row>
    <row r="163" spans="2:8" ht="13.5" customHeight="1">
      <c r="B163" s="25">
        <v>158</v>
      </c>
      <c r="C163" s="26"/>
      <c r="D163" s="27"/>
      <c r="E163" s="28"/>
      <c r="F163" s="28"/>
      <c r="G163" s="169"/>
      <c r="H163" s="29"/>
    </row>
    <row r="164" spans="2:8" ht="13.5" customHeight="1">
      <c r="B164" s="25">
        <v>159</v>
      </c>
      <c r="C164" s="26"/>
      <c r="D164" s="27"/>
      <c r="E164" s="28"/>
      <c r="F164" s="28"/>
      <c r="G164" s="169"/>
      <c r="H164" s="29"/>
    </row>
    <row r="165" spans="2:8" ht="13.5" customHeight="1">
      <c r="B165" s="25">
        <v>160</v>
      </c>
      <c r="C165" s="26"/>
      <c r="D165" s="27"/>
      <c r="E165" s="28"/>
      <c r="F165" s="28"/>
      <c r="G165" s="169"/>
      <c r="H165" s="29"/>
    </row>
    <row r="166" spans="2:8" ht="13.5" customHeight="1">
      <c r="B166" s="25">
        <v>161</v>
      </c>
      <c r="C166" s="26"/>
      <c r="D166" s="27"/>
      <c r="E166" s="28"/>
      <c r="F166" s="28"/>
      <c r="G166" s="169"/>
      <c r="H166" s="29"/>
    </row>
    <row r="167" spans="2:8" ht="13.5" customHeight="1">
      <c r="B167" s="25">
        <v>162</v>
      </c>
      <c r="C167" s="26"/>
      <c r="D167" s="27"/>
      <c r="E167" s="28"/>
      <c r="F167" s="28"/>
      <c r="G167" s="169"/>
      <c r="H167" s="29"/>
    </row>
    <row r="168" spans="2:8" ht="13.5" customHeight="1">
      <c r="B168" s="25">
        <v>163</v>
      </c>
      <c r="C168" s="26"/>
      <c r="D168" s="27"/>
      <c r="E168" s="28"/>
      <c r="F168" s="28"/>
      <c r="G168" s="169"/>
      <c r="H168" s="29"/>
    </row>
    <row r="169" spans="2:8" ht="13.5" customHeight="1">
      <c r="B169" s="25">
        <v>164</v>
      </c>
      <c r="C169" s="26"/>
      <c r="D169" s="27"/>
      <c r="E169" s="28"/>
      <c r="F169" s="28"/>
      <c r="G169" s="169"/>
      <c r="H169" s="29"/>
    </row>
    <row r="170" spans="2:8" ht="13.5" customHeight="1">
      <c r="B170" s="25">
        <v>165</v>
      </c>
      <c r="C170" s="26"/>
      <c r="D170" s="27"/>
      <c r="E170" s="28"/>
      <c r="F170" s="28"/>
      <c r="G170" s="169"/>
      <c r="H170" s="29"/>
    </row>
    <row r="171" spans="2:8" ht="13.5" customHeight="1">
      <c r="B171" s="25">
        <v>166</v>
      </c>
      <c r="C171" s="26"/>
      <c r="D171" s="27"/>
      <c r="E171" s="28"/>
      <c r="F171" s="28"/>
      <c r="G171" s="169"/>
      <c r="H171" s="29"/>
    </row>
    <row r="172" spans="2:8" ht="13.5" customHeight="1">
      <c r="B172" s="25">
        <v>167</v>
      </c>
      <c r="C172" s="26"/>
      <c r="D172" s="27"/>
      <c r="E172" s="28"/>
      <c r="F172" s="28"/>
      <c r="G172" s="169"/>
      <c r="H172" s="29"/>
    </row>
    <row r="173" spans="2:8" ht="13.5" customHeight="1">
      <c r="B173" s="25">
        <v>168</v>
      </c>
      <c r="C173" s="26"/>
      <c r="D173" s="27"/>
      <c r="E173" s="28"/>
      <c r="F173" s="28"/>
      <c r="G173" s="169"/>
      <c r="H173" s="29"/>
    </row>
    <row r="174" spans="2:8" ht="13.5" customHeight="1">
      <c r="B174" s="25">
        <v>169</v>
      </c>
      <c r="C174" s="26"/>
      <c r="D174" s="27"/>
      <c r="E174" s="28"/>
      <c r="F174" s="28"/>
      <c r="G174" s="169"/>
      <c r="H174" s="29"/>
    </row>
    <row r="175" spans="2:8" ht="13.5" customHeight="1">
      <c r="B175" s="25">
        <v>170</v>
      </c>
      <c r="C175" s="26"/>
      <c r="D175" s="27"/>
      <c r="E175" s="28"/>
      <c r="F175" s="28"/>
      <c r="G175" s="169"/>
      <c r="H175" s="29"/>
    </row>
    <row r="176" spans="2:8" ht="13.5" customHeight="1">
      <c r="B176" s="25">
        <v>171</v>
      </c>
      <c r="C176" s="26"/>
      <c r="D176" s="27"/>
      <c r="E176" s="28"/>
      <c r="F176" s="28"/>
      <c r="G176" s="169"/>
      <c r="H176" s="29"/>
    </row>
    <row r="177" spans="2:8" ht="13.5" customHeight="1">
      <c r="B177" s="25">
        <v>172</v>
      </c>
      <c r="C177" s="26"/>
      <c r="D177" s="27"/>
      <c r="E177" s="28"/>
      <c r="F177" s="28"/>
      <c r="G177" s="169"/>
      <c r="H177" s="29"/>
    </row>
    <row r="178" spans="2:8" ht="13.5" customHeight="1">
      <c r="B178" s="25">
        <v>173</v>
      </c>
      <c r="C178" s="26"/>
      <c r="D178" s="27"/>
      <c r="E178" s="28"/>
      <c r="F178" s="28"/>
      <c r="G178" s="169"/>
      <c r="H178" s="29"/>
    </row>
    <row r="179" spans="2:8" ht="13.5" customHeight="1">
      <c r="B179" s="25">
        <v>174</v>
      </c>
      <c r="C179" s="26"/>
      <c r="D179" s="27"/>
      <c r="E179" s="28"/>
      <c r="F179" s="28"/>
      <c r="G179" s="169"/>
      <c r="H179" s="29"/>
    </row>
    <row r="180" spans="2:8" ht="13.5" customHeight="1">
      <c r="B180" s="25">
        <v>175</v>
      </c>
      <c r="C180" s="26"/>
      <c r="D180" s="27"/>
      <c r="E180" s="28"/>
      <c r="F180" s="28"/>
      <c r="G180" s="169"/>
      <c r="H180" s="29"/>
    </row>
    <row r="181" spans="2:8" ht="13.5" customHeight="1">
      <c r="B181" s="25">
        <v>176</v>
      </c>
      <c r="C181" s="26"/>
      <c r="D181" s="27"/>
      <c r="E181" s="28"/>
      <c r="F181" s="28"/>
      <c r="G181" s="169"/>
      <c r="H181" s="29"/>
    </row>
    <row r="182" spans="2:8" ht="13.5" customHeight="1">
      <c r="B182" s="25">
        <v>177</v>
      </c>
      <c r="C182" s="26"/>
      <c r="D182" s="27"/>
      <c r="E182" s="28"/>
      <c r="F182" s="28"/>
      <c r="G182" s="169"/>
      <c r="H182" s="29"/>
    </row>
    <row r="183" spans="2:8" ht="13.5" customHeight="1">
      <c r="B183" s="25">
        <v>178</v>
      </c>
      <c r="C183" s="26"/>
      <c r="D183" s="27"/>
      <c r="E183" s="28"/>
      <c r="F183" s="28"/>
      <c r="G183" s="169"/>
      <c r="H183" s="29"/>
    </row>
    <row r="184" spans="2:8" ht="13.5" customHeight="1">
      <c r="B184" s="25">
        <v>179</v>
      </c>
      <c r="C184" s="26"/>
      <c r="D184" s="27"/>
      <c r="E184" s="28"/>
      <c r="F184" s="28"/>
      <c r="G184" s="169"/>
      <c r="H184" s="29"/>
    </row>
    <row r="185" spans="2:8" ht="13.5" customHeight="1">
      <c r="B185" s="25">
        <v>180</v>
      </c>
      <c r="C185" s="26"/>
      <c r="D185" s="27"/>
      <c r="E185" s="28"/>
      <c r="F185" s="28"/>
      <c r="G185" s="169"/>
      <c r="H185" s="29"/>
    </row>
    <row r="186" spans="2:8" ht="13.5" customHeight="1">
      <c r="B186" s="25">
        <v>181</v>
      </c>
      <c r="C186" s="26"/>
      <c r="D186" s="27"/>
      <c r="E186" s="28"/>
      <c r="F186" s="28"/>
      <c r="G186" s="169"/>
      <c r="H186" s="29"/>
    </row>
    <row r="187" spans="2:8" ht="13.5" customHeight="1">
      <c r="B187" s="25">
        <v>182</v>
      </c>
      <c r="C187" s="26"/>
      <c r="D187" s="27"/>
      <c r="E187" s="28"/>
      <c r="F187" s="28"/>
      <c r="G187" s="169"/>
      <c r="H187" s="29"/>
    </row>
    <row r="188" spans="2:8" ht="13.5" customHeight="1">
      <c r="B188" s="25">
        <v>183</v>
      </c>
      <c r="C188" s="26"/>
      <c r="D188" s="27"/>
      <c r="E188" s="28"/>
      <c r="F188" s="28"/>
      <c r="G188" s="169"/>
      <c r="H188" s="29"/>
    </row>
    <row r="189" spans="2:8" ht="13.5" customHeight="1">
      <c r="B189" s="25">
        <v>184</v>
      </c>
      <c r="C189" s="26"/>
      <c r="D189" s="27"/>
      <c r="E189" s="28"/>
      <c r="F189" s="28"/>
      <c r="G189" s="169"/>
      <c r="H189" s="29"/>
    </row>
    <row r="190" spans="2:8" ht="13.5" customHeight="1">
      <c r="B190" s="25">
        <v>185</v>
      </c>
      <c r="C190" s="26"/>
      <c r="D190" s="27"/>
      <c r="E190" s="28"/>
      <c r="F190" s="28"/>
      <c r="G190" s="169"/>
      <c r="H190" s="29"/>
    </row>
    <row r="191" spans="2:8" ht="13.5" customHeight="1">
      <c r="B191" s="25">
        <v>186</v>
      </c>
      <c r="C191" s="26"/>
      <c r="D191" s="27"/>
      <c r="E191" s="28"/>
      <c r="F191" s="28"/>
      <c r="G191" s="169"/>
      <c r="H191" s="29"/>
    </row>
    <row r="192" spans="2:8" ht="13.5" customHeight="1">
      <c r="B192" s="25">
        <v>187</v>
      </c>
      <c r="C192" s="26"/>
      <c r="D192" s="27"/>
      <c r="E192" s="28"/>
      <c r="F192" s="28"/>
      <c r="G192" s="169"/>
      <c r="H192" s="29"/>
    </row>
    <row r="193" spans="2:8" ht="13.5" customHeight="1">
      <c r="B193" s="25">
        <v>188</v>
      </c>
      <c r="C193" s="26"/>
      <c r="D193" s="27"/>
      <c r="E193" s="28"/>
      <c r="F193" s="28"/>
      <c r="G193" s="169"/>
      <c r="H193" s="29"/>
    </row>
    <row r="194" spans="2:8" ht="13.5" customHeight="1">
      <c r="B194" s="25">
        <v>189</v>
      </c>
      <c r="C194" s="26"/>
      <c r="D194" s="27"/>
      <c r="E194" s="28"/>
      <c r="F194" s="28"/>
      <c r="G194" s="169"/>
      <c r="H194" s="29"/>
    </row>
    <row r="195" spans="2:8" ht="13.5" customHeight="1">
      <c r="B195" s="25">
        <v>190</v>
      </c>
      <c r="C195" s="26"/>
      <c r="D195" s="27"/>
      <c r="E195" s="28"/>
      <c r="F195" s="28"/>
      <c r="G195" s="169"/>
      <c r="H195" s="29"/>
    </row>
    <row r="196" spans="2:8" ht="13.5" customHeight="1">
      <c r="B196" s="25">
        <v>191</v>
      </c>
      <c r="C196" s="26"/>
      <c r="D196" s="27"/>
      <c r="E196" s="28"/>
      <c r="F196" s="28"/>
      <c r="G196" s="169"/>
      <c r="H196" s="29"/>
    </row>
    <row r="197" spans="2:8" ht="13.5" customHeight="1">
      <c r="B197" s="25">
        <v>192</v>
      </c>
      <c r="C197" s="26"/>
      <c r="D197" s="27"/>
      <c r="E197" s="28"/>
      <c r="F197" s="28"/>
      <c r="G197" s="169"/>
      <c r="H197" s="29"/>
    </row>
    <row r="198" spans="2:8" ht="13.5" customHeight="1">
      <c r="B198" s="25">
        <v>193</v>
      </c>
      <c r="C198" s="26"/>
      <c r="D198" s="27"/>
      <c r="E198" s="28"/>
      <c r="F198" s="28"/>
      <c r="G198" s="169"/>
      <c r="H198" s="29"/>
    </row>
    <row r="199" spans="2:8" ht="13.5" customHeight="1">
      <c r="B199" s="25">
        <v>194</v>
      </c>
      <c r="C199" s="26"/>
      <c r="D199" s="27"/>
      <c r="E199" s="28"/>
      <c r="F199" s="28"/>
      <c r="G199" s="169"/>
      <c r="H199" s="29"/>
    </row>
    <row r="200" spans="2:8" ht="13.5" customHeight="1">
      <c r="B200" s="25">
        <v>195</v>
      </c>
      <c r="C200" s="26"/>
      <c r="D200" s="27"/>
      <c r="E200" s="28"/>
      <c r="F200" s="28"/>
      <c r="G200" s="169"/>
      <c r="H200" s="29"/>
    </row>
    <row r="201" spans="2:8" ht="13.5" customHeight="1">
      <c r="B201" s="25">
        <v>196</v>
      </c>
      <c r="C201" s="26"/>
      <c r="D201" s="27"/>
      <c r="E201" s="28"/>
      <c r="F201" s="28"/>
      <c r="G201" s="169"/>
      <c r="H201" s="29"/>
    </row>
    <row r="202" spans="2:8" ht="13.5" customHeight="1">
      <c r="B202" s="25">
        <v>197</v>
      </c>
      <c r="C202" s="26"/>
      <c r="D202" s="27"/>
      <c r="E202" s="28"/>
      <c r="F202" s="28"/>
      <c r="G202" s="169"/>
      <c r="H202" s="29"/>
    </row>
    <row r="203" spans="2:8" ht="13.5" customHeight="1">
      <c r="B203" s="25">
        <v>198</v>
      </c>
      <c r="C203" s="26"/>
      <c r="D203" s="27"/>
      <c r="E203" s="28"/>
      <c r="F203" s="28"/>
      <c r="G203" s="169"/>
      <c r="H203" s="29"/>
    </row>
    <row r="204" spans="2:8" ht="13.5" customHeight="1">
      <c r="B204" s="25">
        <v>199</v>
      </c>
      <c r="C204" s="26"/>
      <c r="D204" s="27"/>
      <c r="E204" s="28"/>
      <c r="F204" s="28"/>
      <c r="G204" s="169"/>
      <c r="H204" s="29"/>
    </row>
    <row r="205" spans="2:8" ht="13.5" customHeight="1">
      <c r="B205" s="25">
        <v>200</v>
      </c>
      <c r="C205" s="26"/>
      <c r="D205" s="27"/>
      <c r="E205" s="28"/>
      <c r="F205" s="28"/>
      <c r="G205" s="169"/>
      <c r="H205" s="29"/>
    </row>
    <row r="206" spans="2:8" ht="13.5" customHeight="1">
      <c r="B206" s="25">
        <v>201</v>
      </c>
      <c r="C206" s="26"/>
      <c r="D206" s="27"/>
      <c r="E206" s="28"/>
      <c r="F206" s="28"/>
      <c r="G206" s="169"/>
      <c r="H206" s="29"/>
    </row>
    <row r="207" spans="2:8" ht="13.5" customHeight="1">
      <c r="B207" s="25">
        <v>202</v>
      </c>
      <c r="C207" s="26"/>
      <c r="D207" s="27"/>
      <c r="E207" s="28"/>
      <c r="F207" s="28"/>
      <c r="G207" s="169"/>
      <c r="H207" s="29"/>
    </row>
    <row r="208" spans="2:8" ht="13.5" customHeight="1">
      <c r="B208" s="25">
        <v>203</v>
      </c>
      <c r="C208" s="26"/>
      <c r="D208" s="27"/>
      <c r="E208" s="28"/>
      <c r="F208" s="28"/>
      <c r="G208" s="169"/>
      <c r="H208" s="29"/>
    </row>
    <row r="209" spans="2:8" ht="13.5" customHeight="1">
      <c r="B209" s="25">
        <v>204</v>
      </c>
      <c r="C209" s="26"/>
      <c r="D209" s="27"/>
      <c r="E209" s="28"/>
      <c r="F209" s="28"/>
      <c r="G209" s="169"/>
      <c r="H209" s="29"/>
    </row>
    <row r="210" spans="2:8" ht="13.5" customHeight="1">
      <c r="B210" s="25">
        <v>205</v>
      </c>
      <c r="C210" s="26"/>
      <c r="D210" s="27"/>
      <c r="E210" s="28"/>
      <c r="F210" s="28"/>
      <c r="G210" s="169"/>
      <c r="H210" s="29"/>
    </row>
    <row r="211" spans="2:8" ht="13.5" customHeight="1">
      <c r="B211" s="25">
        <v>206</v>
      </c>
      <c r="C211" s="26"/>
      <c r="D211" s="27"/>
      <c r="E211" s="28"/>
      <c r="F211" s="28"/>
      <c r="G211" s="169"/>
      <c r="H211" s="29"/>
    </row>
    <row r="212" spans="2:8" ht="13.5" customHeight="1">
      <c r="B212" s="25">
        <v>207</v>
      </c>
      <c r="C212" s="26"/>
      <c r="D212" s="27"/>
      <c r="E212" s="28"/>
      <c r="F212" s="28"/>
      <c r="G212" s="169"/>
      <c r="H212" s="29"/>
    </row>
    <row r="213" spans="2:8" ht="13.5" customHeight="1">
      <c r="B213" s="25">
        <v>208</v>
      </c>
      <c r="C213" s="26"/>
      <c r="D213" s="27"/>
      <c r="E213" s="28"/>
      <c r="F213" s="28"/>
      <c r="G213" s="169"/>
      <c r="H213" s="29"/>
    </row>
    <row r="214" spans="2:8" ht="13.5" customHeight="1">
      <c r="B214" s="25">
        <v>209</v>
      </c>
      <c r="C214" s="26"/>
      <c r="D214" s="27"/>
      <c r="E214" s="28"/>
      <c r="F214" s="28"/>
      <c r="G214" s="169"/>
      <c r="H214" s="29"/>
    </row>
    <row r="215" spans="2:8" ht="13.5" customHeight="1">
      <c r="B215" s="25">
        <v>210</v>
      </c>
      <c r="C215" s="26"/>
      <c r="D215" s="27"/>
      <c r="E215" s="28"/>
      <c r="F215" s="28"/>
      <c r="G215" s="169"/>
      <c r="H215" s="29"/>
    </row>
    <row r="216" spans="2:8" ht="13.5" customHeight="1">
      <c r="B216" s="25">
        <v>211</v>
      </c>
      <c r="C216" s="26"/>
      <c r="D216" s="27"/>
      <c r="E216" s="28"/>
      <c r="F216" s="28"/>
      <c r="G216" s="169"/>
      <c r="H216" s="29"/>
    </row>
    <row r="217" spans="2:8" ht="13.5" customHeight="1">
      <c r="B217" s="25">
        <v>212</v>
      </c>
      <c r="C217" s="26"/>
      <c r="D217" s="27"/>
      <c r="E217" s="28"/>
      <c r="F217" s="28"/>
      <c r="G217" s="169"/>
      <c r="H217" s="29"/>
    </row>
    <row r="218" spans="2:8" ht="13.5" customHeight="1">
      <c r="B218" s="25">
        <v>213</v>
      </c>
      <c r="C218" s="26"/>
      <c r="D218" s="27"/>
      <c r="E218" s="28"/>
      <c r="F218" s="28"/>
      <c r="G218" s="169"/>
      <c r="H218" s="29"/>
    </row>
    <row r="219" spans="2:8" ht="13.5" customHeight="1">
      <c r="B219" s="25">
        <v>214</v>
      </c>
      <c r="C219" s="26"/>
      <c r="D219" s="27"/>
      <c r="E219" s="28"/>
      <c r="F219" s="28"/>
      <c r="G219" s="169"/>
      <c r="H219" s="29"/>
    </row>
    <row r="220" spans="2:8" ht="13.5" customHeight="1">
      <c r="B220" s="25">
        <v>215</v>
      </c>
      <c r="C220" s="26"/>
      <c r="D220" s="27"/>
      <c r="E220" s="28"/>
      <c r="F220" s="28"/>
      <c r="G220" s="169"/>
      <c r="H220" s="29"/>
    </row>
    <row r="221" spans="2:8" ht="13.5" customHeight="1">
      <c r="B221" s="25">
        <v>216</v>
      </c>
      <c r="C221" s="26"/>
      <c r="D221" s="27"/>
      <c r="E221" s="28"/>
      <c r="F221" s="28"/>
      <c r="G221" s="169"/>
      <c r="H221" s="29"/>
    </row>
    <row r="222" spans="2:8" ht="13.5" customHeight="1">
      <c r="B222" s="25">
        <v>217</v>
      </c>
      <c r="C222" s="26"/>
      <c r="D222" s="27"/>
      <c r="E222" s="28"/>
      <c r="F222" s="28"/>
      <c r="G222" s="169"/>
      <c r="H222" s="29"/>
    </row>
    <row r="223" spans="2:8" ht="13.5" customHeight="1">
      <c r="B223" s="25">
        <v>218</v>
      </c>
      <c r="C223" s="26"/>
      <c r="D223" s="27"/>
      <c r="E223" s="28"/>
      <c r="F223" s="28"/>
      <c r="G223" s="169"/>
      <c r="H223" s="29"/>
    </row>
    <row r="224" spans="2:8" ht="13.5" customHeight="1">
      <c r="B224" s="25">
        <v>219</v>
      </c>
      <c r="C224" s="26"/>
      <c r="D224" s="27"/>
      <c r="E224" s="28"/>
      <c r="F224" s="28"/>
      <c r="G224" s="169"/>
      <c r="H224" s="29"/>
    </row>
    <row r="225" spans="2:8" ht="13.5" customHeight="1">
      <c r="B225" s="25">
        <v>220</v>
      </c>
      <c r="C225" s="26"/>
      <c r="D225" s="27"/>
      <c r="E225" s="28"/>
      <c r="F225" s="28"/>
      <c r="G225" s="169"/>
      <c r="H225" s="29"/>
    </row>
    <row r="226" spans="2:8" ht="13.5" customHeight="1">
      <c r="B226" s="25">
        <v>221</v>
      </c>
      <c r="C226" s="26"/>
      <c r="D226" s="27"/>
      <c r="E226" s="28"/>
      <c r="F226" s="28"/>
      <c r="G226" s="169"/>
      <c r="H226" s="29"/>
    </row>
    <row r="227" spans="2:8" ht="13.5" customHeight="1">
      <c r="B227" s="25">
        <v>222</v>
      </c>
      <c r="C227" s="26"/>
      <c r="D227" s="27"/>
      <c r="E227" s="28"/>
      <c r="F227" s="28"/>
      <c r="G227" s="169"/>
      <c r="H227" s="29"/>
    </row>
    <row r="228" spans="2:8" ht="13.5" customHeight="1">
      <c r="B228" s="25">
        <v>223</v>
      </c>
      <c r="C228" s="26"/>
      <c r="D228" s="27"/>
      <c r="E228" s="28"/>
      <c r="F228" s="28"/>
      <c r="G228" s="169"/>
      <c r="H228" s="29"/>
    </row>
    <row r="229" spans="2:8" ht="13.5" customHeight="1">
      <c r="B229" s="25">
        <v>224</v>
      </c>
      <c r="C229" s="26"/>
      <c r="D229" s="27"/>
      <c r="E229" s="28"/>
      <c r="F229" s="28"/>
      <c r="G229" s="169"/>
      <c r="H229" s="29"/>
    </row>
    <row r="230" spans="2:8" ht="13.5" customHeight="1">
      <c r="B230" s="25">
        <v>225</v>
      </c>
      <c r="C230" s="26"/>
      <c r="D230" s="27"/>
      <c r="E230" s="28"/>
      <c r="F230" s="28"/>
      <c r="G230" s="169"/>
      <c r="H230" s="29"/>
    </row>
    <row r="231" spans="2:8" ht="13.5" customHeight="1">
      <c r="B231" s="25">
        <v>226</v>
      </c>
      <c r="C231" s="26"/>
      <c r="D231" s="27"/>
      <c r="E231" s="28"/>
      <c r="F231" s="28"/>
      <c r="G231" s="169"/>
      <c r="H231" s="29"/>
    </row>
    <row r="232" spans="2:8" ht="13.5" customHeight="1">
      <c r="B232" s="25">
        <v>227</v>
      </c>
      <c r="C232" s="26"/>
      <c r="D232" s="27"/>
      <c r="E232" s="28"/>
      <c r="F232" s="28"/>
      <c r="G232" s="169"/>
      <c r="H232" s="29"/>
    </row>
    <row r="233" spans="2:8" ht="13.5" customHeight="1">
      <c r="B233" s="25">
        <v>228</v>
      </c>
      <c r="C233" s="26"/>
      <c r="D233" s="27"/>
      <c r="E233" s="28"/>
      <c r="F233" s="28"/>
      <c r="G233" s="169"/>
      <c r="H233" s="29"/>
    </row>
    <row r="234" spans="2:8" ht="13.5" customHeight="1">
      <c r="B234" s="25">
        <v>229</v>
      </c>
      <c r="C234" s="26"/>
      <c r="D234" s="27"/>
      <c r="E234" s="28"/>
      <c r="F234" s="28"/>
      <c r="G234" s="169"/>
      <c r="H234" s="29"/>
    </row>
    <row r="235" spans="2:8" ht="13.5" customHeight="1">
      <c r="B235" s="25">
        <v>230</v>
      </c>
      <c r="C235" s="26"/>
      <c r="D235" s="27"/>
      <c r="E235" s="28"/>
      <c r="F235" s="28"/>
      <c r="G235" s="169"/>
      <c r="H235" s="29"/>
    </row>
    <row r="236" spans="2:8" ht="13.5" customHeight="1">
      <c r="B236" s="25">
        <v>231</v>
      </c>
      <c r="C236" s="26"/>
      <c r="D236" s="27"/>
      <c r="E236" s="28"/>
      <c r="F236" s="28"/>
      <c r="G236" s="169"/>
      <c r="H236" s="29"/>
    </row>
    <row r="237" spans="2:8" ht="13.5" customHeight="1">
      <c r="B237" s="25">
        <v>232</v>
      </c>
      <c r="C237" s="26"/>
      <c r="D237" s="27"/>
      <c r="E237" s="28"/>
      <c r="F237" s="28"/>
      <c r="G237" s="169"/>
      <c r="H237" s="29"/>
    </row>
    <row r="238" spans="2:8" ht="13.5" customHeight="1">
      <c r="B238" s="25">
        <v>233</v>
      </c>
      <c r="C238" s="26"/>
      <c r="D238" s="27"/>
      <c r="E238" s="28"/>
      <c r="F238" s="28"/>
      <c r="G238" s="169"/>
      <c r="H238" s="29"/>
    </row>
    <row r="239" spans="2:8" ht="13.5" customHeight="1">
      <c r="B239" s="25">
        <v>234</v>
      </c>
      <c r="C239" s="26"/>
      <c r="D239" s="27"/>
      <c r="E239" s="28"/>
      <c r="F239" s="28"/>
      <c r="G239" s="169"/>
      <c r="H239" s="29"/>
    </row>
    <row r="240" spans="2:8" ht="13.5" customHeight="1">
      <c r="B240" s="25">
        <v>235</v>
      </c>
      <c r="C240" s="26"/>
      <c r="D240" s="27"/>
      <c r="E240" s="28"/>
      <c r="F240" s="28"/>
      <c r="G240" s="169"/>
      <c r="H240" s="29"/>
    </row>
    <row r="241" spans="2:8" ht="13.5" customHeight="1">
      <c r="B241" s="25">
        <v>236</v>
      </c>
      <c r="C241" s="26"/>
      <c r="D241" s="27"/>
      <c r="E241" s="28"/>
      <c r="F241" s="28"/>
      <c r="G241" s="169"/>
      <c r="H241" s="29"/>
    </row>
    <row r="242" spans="2:8" ht="13.5" customHeight="1">
      <c r="B242" s="25">
        <v>237</v>
      </c>
      <c r="C242" s="26"/>
      <c r="D242" s="27"/>
      <c r="E242" s="28"/>
      <c r="F242" s="28"/>
      <c r="G242" s="169"/>
      <c r="H242" s="29"/>
    </row>
    <row r="243" spans="2:8" ht="13.5" customHeight="1">
      <c r="B243" s="25">
        <v>238</v>
      </c>
      <c r="C243" s="26"/>
      <c r="D243" s="27"/>
      <c r="E243" s="28"/>
      <c r="F243" s="28"/>
      <c r="G243" s="169"/>
      <c r="H243" s="29"/>
    </row>
    <row r="244" spans="2:8" ht="13.5" customHeight="1">
      <c r="B244" s="25">
        <v>239</v>
      </c>
      <c r="C244" s="26"/>
      <c r="D244" s="27"/>
      <c r="E244" s="28"/>
      <c r="F244" s="28"/>
      <c r="G244" s="169"/>
      <c r="H244" s="29"/>
    </row>
    <row r="245" spans="2:8" ht="13.5" customHeight="1">
      <c r="B245" s="25">
        <v>240</v>
      </c>
      <c r="C245" s="26"/>
      <c r="D245" s="27"/>
      <c r="E245" s="28"/>
      <c r="F245" s="28"/>
      <c r="G245" s="169"/>
      <c r="H245" s="29"/>
    </row>
    <row r="246" spans="2:8" ht="13.5" customHeight="1">
      <c r="B246" s="25">
        <v>241</v>
      </c>
      <c r="C246" s="26"/>
      <c r="D246" s="27"/>
      <c r="E246" s="28"/>
      <c r="F246" s="28"/>
      <c r="G246" s="169"/>
      <c r="H246" s="29"/>
    </row>
    <row r="247" spans="2:8" ht="13.5" customHeight="1">
      <c r="B247" s="25">
        <v>242</v>
      </c>
      <c r="C247" s="26"/>
      <c r="D247" s="27"/>
      <c r="E247" s="28"/>
      <c r="F247" s="28"/>
      <c r="G247" s="169"/>
      <c r="H247" s="29"/>
    </row>
    <row r="248" spans="2:8" ht="13.5" customHeight="1">
      <c r="B248" s="25">
        <v>243</v>
      </c>
      <c r="C248" s="26"/>
      <c r="D248" s="27"/>
      <c r="E248" s="28"/>
      <c r="F248" s="28"/>
      <c r="G248" s="169"/>
      <c r="H248" s="29"/>
    </row>
    <row r="249" spans="2:8" ht="13.5" customHeight="1">
      <c r="B249" s="25">
        <v>244</v>
      </c>
      <c r="C249" s="26"/>
      <c r="D249" s="27"/>
      <c r="E249" s="28"/>
      <c r="F249" s="28"/>
      <c r="G249" s="169"/>
      <c r="H249" s="29"/>
    </row>
    <row r="250" spans="2:8" ht="13.5" customHeight="1">
      <c r="B250" s="25">
        <v>245</v>
      </c>
      <c r="C250" s="26"/>
      <c r="D250" s="27"/>
      <c r="E250" s="28"/>
      <c r="F250" s="28"/>
      <c r="G250" s="169"/>
      <c r="H250" s="29"/>
    </row>
    <row r="251" spans="2:8" ht="13.5" customHeight="1">
      <c r="B251" s="25">
        <v>246</v>
      </c>
      <c r="C251" s="26"/>
      <c r="D251" s="27"/>
      <c r="E251" s="28"/>
      <c r="F251" s="28"/>
      <c r="G251" s="169"/>
      <c r="H251" s="29"/>
    </row>
    <row r="252" spans="2:8" ht="13.5" customHeight="1">
      <c r="B252" s="25">
        <v>247</v>
      </c>
      <c r="C252" s="26"/>
      <c r="D252" s="27"/>
      <c r="E252" s="28"/>
      <c r="F252" s="28"/>
      <c r="G252" s="169"/>
      <c r="H252" s="29"/>
    </row>
    <row r="253" spans="2:8" ht="13.5" customHeight="1">
      <c r="B253" s="25">
        <v>248</v>
      </c>
      <c r="C253" s="26"/>
      <c r="D253" s="27"/>
      <c r="E253" s="28"/>
      <c r="F253" s="28"/>
      <c r="G253" s="169"/>
      <c r="H253" s="29"/>
    </row>
    <row r="254" spans="2:8" ht="13.5" customHeight="1">
      <c r="B254" s="25">
        <v>249</v>
      </c>
      <c r="C254" s="26"/>
      <c r="D254" s="27"/>
      <c r="E254" s="28"/>
      <c r="F254" s="28"/>
      <c r="G254" s="169"/>
      <c r="H254" s="29"/>
    </row>
    <row r="255" spans="2:8" ht="13.5" customHeight="1">
      <c r="B255" s="25">
        <v>250</v>
      </c>
      <c r="C255" s="26"/>
      <c r="D255" s="27"/>
      <c r="E255" s="28"/>
      <c r="F255" s="28"/>
      <c r="G255" s="169"/>
      <c r="H255" s="29"/>
    </row>
    <row r="256" spans="2:8" ht="13.5" customHeight="1">
      <c r="B256" s="25">
        <v>251</v>
      </c>
      <c r="C256" s="26"/>
      <c r="D256" s="27"/>
      <c r="E256" s="28"/>
      <c r="F256" s="28"/>
      <c r="G256" s="169"/>
      <c r="H256" s="29"/>
    </row>
    <row r="257" spans="2:8" ht="13.5" customHeight="1">
      <c r="B257" s="25">
        <v>252</v>
      </c>
      <c r="C257" s="26"/>
      <c r="D257" s="27"/>
      <c r="E257" s="28"/>
      <c r="F257" s="28"/>
      <c r="G257" s="169"/>
      <c r="H257" s="29"/>
    </row>
    <row r="258" spans="2:8" ht="13.5" customHeight="1">
      <c r="B258" s="25">
        <v>253</v>
      </c>
      <c r="C258" s="26"/>
      <c r="D258" s="27"/>
      <c r="E258" s="28"/>
      <c r="F258" s="28"/>
      <c r="G258" s="169"/>
      <c r="H258" s="29"/>
    </row>
    <row r="259" spans="2:8" ht="13.5" customHeight="1">
      <c r="B259" s="25">
        <v>254</v>
      </c>
      <c r="C259" s="26"/>
      <c r="D259" s="27"/>
      <c r="E259" s="28"/>
      <c r="F259" s="28"/>
      <c r="G259" s="169"/>
      <c r="H259" s="29"/>
    </row>
    <row r="260" spans="2:8" ht="13.5" customHeight="1">
      <c r="B260" s="25">
        <v>255</v>
      </c>
      <c r="C260" s="26"/>
      <c r="D260" s="27"/>
      <c r="E260" s="28"/>
      <c r="F260" s="28"/>
      <c r="G260" s="169"/>
      <c r="H260" s="29"/>
    </row>
    <row r="261" spans="2:8" ht="13.5" customHeight="1">
      <c r="B261" s="25">
        <v>256</v>
      </c>
      <c r="C261" s="26"/>
      <c r="D261" s="27"/>
      <c r="E261" s="28"/>
      <c r="F261" s="28"/>
      <c r="G261" s="169"/>
      <c r="H261" s="29"/>
    </row>
    <row r="262" spans="2:8" ht="13.5" customHeight="1">
      <c r="B262" s="25">
        <v>257</v>
      </c>
      <c r="C262" s="26"/>
      <c r="D262" s="27"/>
      <c r="E262" s="28"/>
      <c r="F262" s="28"/>
      <c r="G262" s="169"/>
      <c r="H262" s="29"/>
    </row>
    <row r="263" spans="2:8" ht="13.5" customHeight="1">
      <c r="B263" s="25">
        <v>258</v>
      </c>
      <c r="C263" s="26"/>
      <c r="D263" s="27"/>
      <c r="E263" s="28"/>
      <c r="F263" s="28"/>
      <c r="G263" s="169"/>
      <c r="H263" s="29"/>
    </row>
    <row r="264" spans="2:8" ht="13.5" customHeight="1">
      <c r="B264" s="25">
        <v>259</v>
      </c>
      <c r="C264" s="26"/>
      <c r="D264" s="27"/>
      <c r="E264" s="28"/>
      <c r="F264" s="28"/>
      <c r="G264" s="169"/>
      <c r="H264" s="29"/>
    </row>
    <row r="265" spans="2:8" ht="13.5" customHeight="1">
      <c r="B265" s="25">
        <v>260</v>
      </c>
      <c r="C265" s="26"/>
      <c r="D265" s="27"/>
      <c r="E265" s="28"/>
      <c r="F265" s="28"/>
      <c r="G265" s="169"/>
      <c r="H265" s="29"/>
    </row>
    <row r="266" spans="2:8" ht="13.5" customHeight="1">
      <c r="B266" s="25">
        <v>261</v>
      </c>
      <c r="C266" s="26"/>
      <c r="D266" s="27"/>
      <c r="E266" s="28"/>
      <c r="F266" s="28"/>
      <c r="G266" s="169"/>
      <c r="H266" s="29"/>
    </row>
    <row r="267" spans="2:8" ht="13.5" customHeight="1">
      <c r="B267" s="25">
        <v>262</v>
      </c>
      <c r="C267" s="26"/>
      <c r="D267" s="27"/>
      <c r="E267" s="28"/>
      <c r="F267" s="28"/>
      <c r="G267" s="169"/>
      <c r="H267" s="29"/>
    </row>
    <row r="268" spans="2:8" ht="13.5" customHeight="1">
      <c r="B268" s="25">
        <v>263</v>
      </c>
      <c r="C268" s="26"/>
      <c r="D268" s="27"/>
      <c r="E268" s="28"/>
      <c r="F268" s="28"/>
      <c r="G268" s="169"/>
      <c r="H268" s="29"/>
    </row>
    <row r="269" spans="2:8" ht="13.5" customHeight="1">
      <c r="B269" s="25">
        <v>264</v>
      </c>
      <c r="C269" s="26"/>
      <c r="D269" s="27"/>
      <c r="E269" s="28"/>
      <c r="F269" s="28"/>
      <c r="G269" s="169"/>
      <c r="H269" s="29"/>
    </row>
    <row r="270" spans="2:8" ht="13.5" customHeight="1">
      <c r="B270" s="25">
        <v>265</v>
      </c>
      <c r="C270" s="26"/>
      <c r="D270" s="27"/>
      <c r="E270" s="28"/>
      <c r="F270" s="28"/>
      <c r="G270" s="169"/>
      <c r="H270" s="29"/>
    </row>
    <row r="271" spans="2:8" ht="13.5" customHeight="1">
      <c r="B271" s="25">
        <v>266</v>
      </c>
      <c r="C271" s="26"/>
      <c r="D271" s="27"/>
      <c r="E271" s="28"/>
      <c r="F271" s="28"/>
      <c r="G271" s="169"/>
      <c r="H271" s="29"/>
    </row>
    <row r="272" spans="2:8" ht="13.5" customHeight="1">
      <c r="B272" s="25">
        <v>267</v>
      </c>
      <c r="C272" s="26"/>
      <c r="D272" s="27"/>
      <c r="E272" s="28"/>
      <c r="F272" s="28"/>
      <c r="G272" s="169"/>
      <c r="H272" s="29"/>
    </row>
    <row r="273" spans="2:8" ht="13.5" customHeight="1">
      <c r="B273" s="25">
        <v>268</v>
      </c>
      <c r="C273" s="26"/>
      <c r="D273" s="27"/>
      <c r="E273" s="28"/>
      <c r="F273" s="28"/>
      <c r="G273" s="169"/>
      <c r="H273" s="29"/>
    </row>
    <row r="274" spans="2:8" ht="13.5" customHeight="1">
      <c r="B274" s="25">
        <v>269</v>
      </c>
      <c r="C274" s="26"/>
      <c r="D274" s="27"/>
      <c r="E274" s="28"/>
      <c r="F274" s="28"/>
      <c r="G274" s="169"/>
      <c r="H274" s="29"/>
    </row>
    <row r="275" spans="2:8" ht="13.5" customHeight="1">
      <c r="B275" s="25">
        <v>270</v>
      </c>
      <c r="C275" s="26"/>
      <c r="D275" s="27"/>
      <c r="E275" s="28"/>
      <c r="F275" s="28"/>
      <c r="G275" s="169"/>
      <c r="H275" s="29"/>
    </row>
    <row r="276" spans="2:8" ht="13.5" customHeight="1">
      <c r="B276" s="25">
        <v>271</v>
      </c>
      <c r="C276" s="26"/>
      <c r="D276" s="27"/>
      <c r="E276" s="28"/>
      <c r="F276" s="28"/>
      <c r="G276" s="169"/>
      <c r="H276" s="29"/>
    </row>
    <row r="277" spans="2:8" ht="13.5" customHeight="1">
      <c r="B277" s="25">
        <v>272</v>
      </c>
      <c r="C277" s="26"/>
      <c r="D277" s="27"/>
      <c r="E277" s="28"/>
      <c r="F277" s="28"/>
      <c r="G277" s="169"/>
      <c r="H277" s="29"/>
    </row>
    <row r="278" spans="2:8" ht="13.5" customHeight="1">
      <c r="B278" s="25">
        <v>273</v>
      </c>
      <c r="C278" s="26"/>
      <c r="D278" s="27"/>
      <c r="E278" s="28"/>
      <c r="F278" s="28"/>
      <c r="G278" s="169"/>
      <c r="H278" s="29"/>
    </row>
    <row r="279" spans="2:8" ht="13.5" customHeight="1">
      <c r="B279" s="25">
        <v>274</v>
      </c>
      <c r="C279" s="26"/>
      <c r="D279" s="27"/>
      <c r="E279" s="28"/>
      <c r="F279" s="28"/>
      <c r="G279" s="169"/>
      <c r="H279" s="29"/>
    </row>
    <row r="280" spans="2:8" ht="13.5" customHeight="1">
      <c r="B280" s="25">
        <v>275</v>
      </c>
      <c r="C280" s="26"/>
      <c r="D280" s="27"/>
      <c r="E280" s="28"/>
      <c r="F280" s="28"/>
      <c r="G280" s="169"/>
      <c r="H280" s="29"/>
    </row>
    <row r="281" spans="2:8" ht="13.5" customHeight="1">
      <c r="B281" s="25">
        <v>276</v>
      </c>
      <c r="C281" s="26"/>
      <c r="D281" s="27"/>
      <c r="E281" s="28"/>
      <c r="F281" s="28"/>
      <c r="G281" s="169"/>
      <c r="H281" s="29"/>
    </row>
    <row r="282" spans="2:8" ht="13.5" customHeight="1">
      <c r="B282" s="25">
        <v>277</v>
      </c>
      <c r="C282" s="26"/>
      <c r="D282" s="27"/>
      <c r="E282" s="28"/>
      <c r="F282" s="28"/>
      <c r="G282" s="169"/>
      <c r="H282" s="29"/>
    </row>
    <row r="283" spans="2:8" ht="13.5" customHeight="1">
      <c r="B283" s="25">
        <v>278</v>
      </c>
      <c r="C283" s="26"/>
      <c r="D283" s="27"/>
      <c r="E283" s="28"/>
      <c r="F283" s="28"/>
      <c r="G283" s="169"/>
      <c r="H283" s="29"/>
    </row>
    <row r="284" spans="2:8" ht="13.5" customHeight="1">
      <c r="B284" s="25">
        <v>279</v>
      </c>
      <c r="C284" s="26"/>
      <c r="D284" s="27"/>
      <c r="E284" s="28"/>
      <c r="F284" s="28"/>
      <c r="G284" s="169"/>
      <c r="H284" s="29"/>
    </row>
    <row r="285" spans="2:8" ht="13.5" customHeight="1">
      <c r="B285" s="25">
        <v>280</v>
      </c>
      <c r="C285" s="26"/>
      <c r="D285" s="27"/>
      <c r="E285" s="28"/>
      <c r="F285" s="28"/>
      <c r="G285" s="169"/>
      <c r="H285" s="29"/>
    </row>
    <row r="286" spans="2:8" ht="13.5" customHeight="1">
      <c r="B286" s="25">
        <v>281</v>
      </c>
      <c r="C286" s="26"/>
      <c r="D286" s="27"/>
      <c r="E286" s="28"/>
      <c r="F286" s="28"/>
      <c r="G286" s="169"/>
      <c r="H286" s="29"/>
    </row>
    <row r="287" spans="2:8" ht="13.5" customHeight="1">
      <c r="B287" s="25">
        <v>282</v>
      </c>
      <c r="C287" s="26"/>
      <c r="D287" s="27"/>
      <c r="E287" s="28"/>
      <c r="F287" s="28"/>
      <c r="G287" s="169"/>
      <c r="H287" s="29"/>
    </row>
    <row r="288" spans="2:8" ht="13.5" customHeight="1">
      <c r="B288" s="25">
        <v>283</v>
      </c>
      <c r="C288" s="26"/>
      <c r="D288" s="27"/>
      <c r="E288" s="28"/>
      <c r="F288" s="28"/>
      <c r="G288" s="169"/>
      <c r="H288" s="29"/>
    </row>
    <row r="289" spans="2:8" ht="13.5" customHeight="1">
      <c r="B289" s="25">
        <v>284</v>
      </c>
      <c r="C289" s="26"/>
      <c r="D289" s="27"/>
      <c r="E289" s="28"/>
      <c r="F289" s="28"/>
      <c r="G289" s="169"/>
      <c r="H289" s="29"/>
    </row>
    <row r="290" spans="2:8" ht="13.5" customHeight="1">
      <c r="B290" s="25">
        <v>285</v>
      </c>
      <c r="C290" s="26"/>
      <c r="D290" s="27"/>
      <c r="E290" s="28"/>
      <c r="F290" s="28"/>
      <c r="G290" s="169"/>
      <c r="H290" s="29"/>
    </row>
    <row r="291" spans="2:8" ht="13.5" customHeight="1">
      <c r="B291" s="25">
        <v>286</v>
      </c>
      <c r="C291" s="26"/>
      <c r="D291" s="27"/>
      <c r="E291" s="28"/>
      <c r="F291" s="28"/>
      <c r="G291" s="169"/>
      <c r="H291" s="29"/>
    </row>
    <row r="292" spans="2:8" ht="13.5" customHeight="1">
      <c r="B292" s="25">
        <v>287</v>
      </c>
      <c r="C292" s="26"/>
      <c r="D292" s="27"/>
      <c r="E292" s="28"/>
      <c r="F292" s="28"/>
      <c r="G292" s="169"/>
      <c r="H292" s="29"/>
    </row>
    <row r="293" spans="2:8" ht="13.5" customHeight="1">
      <c r="B293" s="25">
        <v>288</v>
      </c>
      <c r="C293" s="26"/>
      <c r="D293" s="27"/>
      <c r="E293" s="28"/>
      <c r="F293" s="28"/>
      <c r="G293" s="169"/>
      <c r="H293" s="29"/>
    </row>
    <row r="294" spans="2:8" ht="13.5" customHeight="1">
      <c r="B294" s="25">
        <v>289</v>
      </c>
      <c r="C294" s="26"/>
      <c r="D294" s="27"/>
      <c r="E294" s="28"/>
      <c r="F294" s="28"/>
      <c r="G294" s="169"/>
      <c r="H294" s="29"/>
    </row>
    <row r="295" spans="2:8" ht="13.5" customHeight="1">
      <c r="B295" s="25">
        <v>290</v>
      </c>
      <c r="C295" s="26"/>
      <c r="D295" s="27"/>
      <c r="E295" s="28"/>
      <c r="F295" s="28"/>
      <c r="G295" s="169"/>
      <c r="H295" s="29"/>
    </row>
    <row r="296" spans="2:8" ht="13.5" customHeight="1">
      <c r="B296" s="25">
        <v>291</v>
      </c>
      <c r="C296" s="26"/>
      <c r="D296" s="27"/>
      <c r="E296" s="28"/>
      <c r="F296" s="28"/>
      <c r="G296" s="169"/>
      <c r="H296" s="29"/>
    </row>
    <row r="297" spans="2:8" ht="13.5" customHeight="1">
      <c r="B297" s="25">
        <v>292</v>
      </c>
      <c r="C297" s="26"/>
      <c r="D297" s="27"/>
      <c r="E297" s="28"/>
      <c r="F297" s="28"/>
      <c r="G297" s="169"/>
      <c r="H297" s="29"/>
    </row>
    <row r="298" spans="2:8" ht="13.5" customHeight="1">
      <c r="B298" s="25">
        <v>293</v>
      </c>
      <c r="C298" s="26"/>
      <c r="D298" s="27"/>
      <c r="E298" s="28"/>
      <c r="F298" s="28"/>
      <c r="G298" s="169"/>
      <c r="H298" s="29"/>
    </row>
    <row r="299" spans="2:8" ht="13.5" customHeight="1">
      <c r="B299" s="25">
        <v>294</v>
      </c>
      <c r="C299" s="26"/>
      <c r="D299" s="27"/>
      <c r="E299" s="28"/>
      <c r="F299" s="28"/>
      <c r="G299" s="169"/>
      <c r="H299" s="29"/>
    </row>
    <row r="300" spans="2:8" ht="13.5" customHeight="1">
      <c r="B300" s="25">
        <v>295</v>
      </c>
      <c r="C300" s="26"/>
      <c r="D300" s="27"/>
      <c r="E300" s="28"/>
      <c r="F300" s="28"/>
      <c r="G300" s="169"/>
      <c r="H300" s="29"/>
    </row>
    <row r="301" spans="2:8" ht="13.5" customHeight="1">
      <c r="B301" s="25">
        <v>296</v>
      </c>
      <c r="C301" s="26"/>
      <c r="D301" s="27"/>
      <c r="E301" s="28"/>
      <c r="F301" s="28"/>
      <c r="G301" s="169"/>
      <c r="H301" s="29"/>
    </row>
    <row r="302" spans="2:8" ht="13.5" customHeight="1">
      <c r="B302" s="25">
        <v>297</v>
      </c>
      <c r="C302" s="26"/>
      <c r="D302" s="27"/>
      <c r="E302" s="28"/>
      <c r="F302" s="28"/>
      <c r="G302" s="169"/>
      <c r="H302" s="29"/>
    </row>
    <row r="303" spans="2:8" ht="13.5" customHeight="1">
      <c r="B303" s="25">
        <v>298</v>
      </c>
      <c r="C303" s="26"/>
      <c r="D303" s="27"/>
      <c r="E303" s="28"/>
      <c r="F303" s="28"/>
      <c r="G303" s="169"/>
      <c r="H303" s="29"/>
    </row>
    <row r="304" spans="2:8" ht="13.5" customHeight="1">
      <c r="B304" s="25">
        <v>299</v>
      </c>
      <c r="C304" s="26"/>
      <c r="D304" s="27"/>
      <c r="E304" s="28"/>
      <c r="F304" s="28"/>
      <c r="G304" s="169"/>
      <c r="H304" s="29"/>
    </row>
    <row r="305" spans="2:8" ht="13.5" customHeight="1">
      <c r="B305" s="25">
        <v>300</v>
      </c>
      <c r="C305" s="30"/>
      <c r="D305" s="27"/>
      <c r="E305" s="28"/>
      <c r="F305" s="28"/>
      <c r="G305" s="169"/>
      <c r="H305" s="31"/>
    </row>
    <row r="306" spans="2:8" ht="13.5" customHeight="1">
      <c r="B306"/>
      <c r="C306"/>
      <c r="D306"/>
      <c r="E306"/>
      <c r="F306"/>
      <c r="G306"/>
      <c r="H306"/>
    </row>
    <row r="307" spans="2:8" ht="13.5" customHeight="1">
      <c r="D307" s="32"/>
      <c r="E307" s="33"/>
      <c r="F307" s="33"/>
      <c r="G307" s="33"/>
    </row>
    <row r="308" spans="2:8" ht="13.5" customHeight="1">
      <c r="D308" s="32"/>
      <c r="E308" s="33"/>
      <c r="F308" s="33"/>
      <c r="G308" s="33"/>
    </row>
    <row r="309" spans="2:8" ht="13.5" customHeight="1">
      <c r="D309" s="32"/>
      <c r="E309" s="33"/>
      <c r="F309" s="33"/>
      <c r="G309" s="33"/>
    </row>
    <row r="310" spans="2:8" ht="13.5" customHeight="1">
      <c r="D310" s="32"/>
      <c r="E310" s="33"/>
      <c r="F310" s="33"/>
      <c r="G310" s="33"/>
    </row>
    <row r="311" spans="2:8" ht="13.5" customHeight="1">
      <c r="D311" s="32"/>
      <c r="E311" s="33"/>
      <c r="F311" s="33"/>
      <c r="G311" s="33"/>
    </row>
    <row r="312" spans="2:8" ht="13.5" customHeight="1">
      <c r="D312" s="32"/>
      <c r="E312" s="33"/>
      <c r="F312" s="33"/>
      <c r="G312" s="33"/>
    </row>
    <row r="313" spans="2:8" ht="13.5" customHeight="1">
      <c r="D313" s="32"/>
      <c r="E313" s="33"/>
      <c r="F313" s="33"/>
      <c r="G313" s="33"/>
    </row>
    <row r="314" spans="2:8" ht="13.5" customHeight="1">
      <c r="D314" s="32"/>
      <c r="E314" s="33"/>
      <c r="F314" s="33"/>
      <c r="G314" s="33"/>
    </row>
    <row r="315" spans="2:8" ht="13.5" customHeight="1">
      <c r="D315" s="32"/>
      <c r="E315" s="33"/>
      <c r="F315" s="33"/>
      <c r="G315" s="33"/>
    </row>
    <row r="316" spans="2:8" ht="13.5" customHeight="1">
      <c r="D316" s="32"/>
      <c r="E316" s="33"/>
      <c r="F316" s="33"/>
      <c r="G316" s="33"/>
    </row>
    <row r="317" spans="2:8" ht="13.5" customHeight="1">
      <c r="D317" s="32"/>
      <c r="E317" s="33"/>
      <c r="F317" s="33"/>
      <c r="G317" s="33"/>
    </row>
    <row r="318" spans="2:8" ht="13.5" customHeight="1">
      <c r="D318" s="32"/>
      <c r="E318" s="33"/>
      <c r="F318" s="33"/>
      <c r="G318" s="33"/>
    </row>
    <row r="319" spans="2:8" ht="13.5" customHeight="1">
      <c r="D319" s="32"/>
      <c r="E319" s="33"/>
      <c r="F319" s="33"/>
      <c r="G319" s="33"/>
    </row>
    <row r="320" spans="2:8" ht="13.5" customHeight="1">
      <c r="D320" s="32"/>
      <c r="E320" s="33"/>
      <c r="F320" s="33"/>
      <c r="G320" s="33"/>
    </row>
    <row r="321" spans="4:7" ht="13.5" customHeight="1">
      <c r="D321" s="32"/>
      <c r="E321" s="33"/>
      <c r="F321" s="33"/>
      <c r="G321" s="33"/>
    </row>
    <row r="322" spans="4:7" ht="13.5" customHeight="1">
      <c r="D322" s="32"/>
      <c r="E322" s="33"/>
      <c r="F322" s="33"/>
      <c r="G322" s="33"/>
    </row>
    <row r="323" spans="4:7" ht="13.5" customHeight="1">
      <c r="D323" s="32"/>
      <c r="E323" s="33"/>
      <c r="F323" s="33"/>
      <c r="G323" s="33"/>
    </row>
    <row r="324" spans="4:7" ht="13.5" customHeight="1">
      <c r="D324" s="32"/>
      <c r="E324" s="33"/>
      <c r="F324" s="33"/>
      <c r="G324" s="33"/>
    </row>
    <row r="325" spans="4:7" ht="13.5" customHeight="1">
      <c r="D325" s="32"/>
      <c r="E325" s="33"/>
      <c r="F325" s="33"/>
      <c r="G325" s="33"/>
    </row>
    <row r="326" spans="4:7" ht="13.5" customHeight="1">
      <c r="D326" s="32"/>
      <c r="E326" s="33"/>
      <c r="F326" s="33"/>
      <c r="G326" s="33"/>
    </row>
    <row r="327" spans="4:7" ht="13.5" customHeight="1">
      <c r="D327" s="32"/>
      <c r="E327" s="33"/>
      <c r="F327" s="33"/>
      <c r="G327" s="33"/>
    </row>
    <row r="328" spans="4:7" ht="13.5" customHeight="1">
      <c r="D328" s="32"/>
      <c r="E328" s="33"/>
      <c r="F328" s="33"/>
      <c r="G328" s="33"/>
    </row>
    <row r="329" spans="4:7" ht="13.5" customHeight="1">
      <c r="D329" s="32"/>
      <c r="E329" s="33"/>
      <c r="F329" s="33"/>
      <c r="G329" s="33"/>
    </row>
    <row r="330" spans="4:7" ht="13.5" customHeight="1">
      <c r="D330" s="32"/>
      <c r="E330" s="33"/>
      <c r="F330" s="33"/>
      <c r="G330" s="33"/>
    </row>
    <row r="331" spans="4:7" ht="13.5" customHeight="1">
      <c r="D331" s="32"/>
      <c r="E331" s="33"/>
      <c r="F331" s="33"/>
      <c r="G331" s="33"/>
    </row>
    <row r="332" spans="4:7" ht="13.5" customHeight="1">
      <c r="D332" s="32"/>
      <c r="E332" s="33"/>
      <c r="F332" s="33"/>
      <c r="G332" s="33"/>
    </row>
    <row r="333" spans="4:7" ht="13.5" customHeight="1">
      <c r="D333" s="32"/>
      <c r="E333" s="33"/>
      <c r="F333" s="33"/>
      <c r="G333" s="33"/>
    </row>
    <row r="334" spans="4:7" ht="13.5" customHeight="1">
      <c r="D334" s="32"/>
      <c r="E334" s="33"/>
      <c r="F334" s="33"/>
      <c r="G334" s="33"/>
    </row>
    <row r="335" spans="4:7" ht="13.5" customHeight="1">
      <c r="D335" s="32"/>
      <c r="E335" s="33"/>
      <c r="F335" s="33"/>
      <c r="G335" s="33"/>
    </row>
    <row r="336" spans="4:7" ht="13.5" customHeight="1">
      <c r="D336" s="32"/>
      <c r="E336" s="33"/>
      <c r="F336" s="33"/>
      <c r="G336" s="33"/>
    </row>
    <row r="337" spans="4:7" ht="13.5" customHeight="1">
      <c r="D337" s="32"/>
      <c r="E337" s="33"/>
      <c r="F337" s="33"/>
      <c r="G337" s="33"/>
    </row>
    <row r="338" spans="4:7" ht="13.5" customHeight="1">
      <c r="D338" s="32"/>
      <c r="E338" s="33"/>
      <c r="F338" s="33"/>
      <c r="G338" s="33"/>
    </row>
    <row r="339" spans="4:7" ht="13.5" customHeight="1">
      <c r="D339" s="32"/>
      <c r="E339" s="33"/>
      <c r="F339" s="33"/>
      <c r="G339" s="33"/>
    </row>
    <row r="340" spans="4:7" ht="13.5" customHeight="1">
      <c r="D340" s="32"/>
      <c r="E340" s="33"/>
      <c r="F340" s="33"/>
      <c r="G340" s="33"/>
    </row>
    <row r="341" spans="4:7" ht="13.5" customHeight="1">
      <c r="D341" s="32"/>
      <c r="E341" s="33"/>
      <c r="F341" s="33"/>
      <c r="G341" s="33"/>
    </row>
    <row r="342" spans="4:7" ht="13.5" customHeight="1">
      <c r="D342" s="32"/>
      <c r="E342" s="33"/>
      <c r="F342" s="33"/>
      <c r="G342" s="33"/>
    </row>
    <row r="343" spans="4:7" ht="13.5" customHeight="1">
      <c r="D343" s="32"/>
      <c r="E343" s="33"/>
      <c r="F343" s="33"/>
      <c r="G343" s="33"/>
    </row>
    <row r="344" spans="4:7" ht="13.5" customHeight="1">
      <c r="D344" s="32"/>
      <c r="E344" s="33"/>
      <c r="F344" s="33"/>
      <c r="G344" s="33"/>
    </row>
    <row r="345" spans="4:7" ht="13.5" customHeight="1">
      <c r="D345" s="32"/>
      <c r="E345" s="33"/>
      <c r="F345" s="33"/>
      <c r="G345" s="33"/>
    </row>
    <row r="346" spans="4:7" ht="13.5" customHeight="1">
      <c r="D346" s="32"/>
      <c r="E346" s="33"/>
      <c r="F346" s="33"/>
      <c r="G346" s="33"/>
    </row>
    <row r="347" spans="4:7" ht="13.5" customHeight="1">
      <c r="D347" s="32"/>
      <c r="E347" s="33"/>
      <c r="F347" s="33"/>
      <c r="G347" s="33"/>
    </row>
    <row r="348" spans="4:7" ht="13.5" customHeight="1">
      <c r="D348" s="32"/>
      <c r="E348" s="33"/>
      <c r="F348" s="33"/>
      <c r="G348" s="33"/>
    </row>
    <row r="349" spans="4:7" ht="13.5" customHeight="1">
      <c r="D349" s="32"/>
      <c r="E349" s="33"/>
      <c r="F349" s="33"/>
      <c r="G349" s="33"/>
    </row>
    <row r="350" spans="4:7" ht="13.5" customHeight="1">
      <c r="D350" s="32"/>
      <c r="E350" s="33"/>
      <c r="F350" s="33"/>
      <c r="G350" s="33"/>
    </row>
    <row r="351" spans="4:7" ht="13.5" customHeight="1">
      <c r="D351" s="32"/>
      <c r="E351" s="33"/>
      <c r="F351" s="33"/>
      <c r="G351" s="33"/>
    </row>
    <row r="352" spans="4:7" ht="13.5" customHeight="1">
      <c r="D352" s="32"/>
      <c r="E352" s="33"/>
      <c r="F352" s="33"/>
      <c r="G352" s="33"/>
    </row>
    <row r="353" spans="4:7" ht="13.5" customHeight="1">
      <c r="D353" s="32"/>
      <c r="E353" s="33"/>
      <c r="F353" s="33"/>
      <c r="G353" s="33"/>
    </row>
    <row r="354" spans="4:7" ht="13.5" customHeight="1">
      <c r="D354" s="32"/>
      <c r="E354" s="33"/>
      <c r="F354" s="33"/>
      <c r="G354" s="33"/>
    </row>
    <row r="355" spans="4:7" ht="13.5" customHeight="1">
      <c r="D355" s="32"/>
      <c r="E355" s="33"/>
      <c r="F355" s="33"/>
      <c r="G355" s="33"/>
    </row>
    <row r="356" spans="4:7" ht="13.5" customHeight="1">
      <c r="D356" s="32"/>
      <c r="E356" s="33"/>
      <c r="F356" s="33"/>
      <c r="G356" s="33"/>
    </row>
    <row r="357" spans="4:7" ht="13.5" customHeight="1">
      <c r="D357" s="32"/>
      <c r="E357" s="33"/>
      <c r="F357" s="33"/>
      <c r="G357" s="33"/>
    </row>
    <row r="358" spans="4:7" ht="13.5" customHeight="1">
      <c r="D358" s="32"/>
      <c r="E358" s="33"/>
      <c r="F358" s="33"/>
      <c r="G358" s="33"/>
    </row>
    <row r="359" spans="4:7" ht="13.5" customHeight="1">
      <c r="D359" s="32"/>
      <c r="E359" s="33"/>
      <c r="F359" s="33"/>
      <c r="G359" s="33"/>
    </row>
    <row r="360" spans="4:7" ht="13.5" customHeight="1">
      <c r="D360" s="32"/>
      <c r="E360" s="33"/>
      <c r="F360" s="33"/>
      <c r="G360" s="33"/>
    </row>
    <row r="361" spans="4:7" ht="13.5" customHeight="1">
      <c r="D361" s="32"/>
      <c r="E361" s="33"/>
      <c r="F361" s="33"/>
      <c r="G361" s="33"/>
    </row>
    <row r="362" spans="4:7" ht="13.5" customHeight="1">
      <c r="D362" s="32"/>
      <c r="E362" s="33"/>
      <c r="F362" s="33"/>
      <c r="G362" s="33"/>
    </row>
    <row r="363" spans="4:7" ht="13.5" customHeight="1">
      <c r="D363" s="32"/>
      <c r="E363" s="33"/>
      <c r="F363" s="33"/>
      <c r="G363" s="33"/>
    </row>
    <row r="364" spans="4:7" ht="13.5" customHeight="1">
      <c r="D364" s="32"/>
      <c r="E364" s="33"/>
      <c r="F364" s="33"/>
      <c r="G364" s="33"/>
    </row>
    <row r="365" spans="4:7" ht="13.5" customHeight="1">
      <c r="D365" s="32"/>
      <c r="E365" s="33"/>
      <c r="F365" s="33"/>
      <c r="G365" s="33"/>
    </row>
    <row r="366" spans="4:7" ht="13.5" customHeight="1">
      <c r="D366" s="32"/>
      <c r="E366" s="33"/>
      <c r="F366" s="33"/>
      <c r="G366" s="33"/>
    </row>
    <row r="367" spans="4:7" ht="13.5" customHeight="1">
      <c r="D367" s="32"/>
      <c r="E367" s="33"/>
      <c r="F367" s="33"/>
      <c r="G367" s="33"/>
    </row>
    <row r="368" spans="4:7" ht="13.5" customHeight="1">
      <c r="D368" s="32"/>
      <c r="E368" s="33"/>
      <c r="F368" s="33"/>
      <c r="G368" s="33"/>
    </row>
    <row r="369" spans="4:7" ht="13.5" customHeight="1">
      <c r="D369" s="32"/>
      <c r="E369" s="33"/>
      <c r="F369" s="33"/>
      <c r="G369" s="33"/>
    </row>
    <row r="370" spans="4:7" ht="13.5" customHeight="1">
      <c r="D370" s="32"/>
      <c r="E370" s="33"/>
      <c r="F370" s="33"/>
      <c r="G370" s="33"/>
    </row>
    <row r="371" spans="4:7" ht="13.5" customHeight="1">
      <c r="D371" s="32"/>
      <c r="E371" s="33"/>
      <c r="F371" s="33"/>
      <c r="G371" s="33"/>
    </row>
    <row r="372" spans="4:7" ht="13.5" customHeight="1">
      <c r="D372" s="32"/>
      <c r="E372" s="33"/>
      <c r="F372" s="33"/>
      <c r="G372" s="33"/>
    </row>
    <row r="373" spans="4:7" ht="13.5" customHeight="1">
      <c r="D373" s="32"/>
      <c r="E373" s="33"/>
      <c r="F373" s="33"/>
      <c r="G373" s="33"/>
    </row>
    <row r="374" spans="4:7" ht="13.5" customHeight="1">
      <c r="D374" s="32"/>
      <c r="E374" s="33"/>
      <c r="F374" s="33"/>
      <c r="G374" s="33"/>
    </row>
    <row r="375" spans="4:7" ht="13.5" customHeight="1">
      <c r="D375" s="32"/>
      <c r="E375" s="33"/>
      <c r="F375" s="33"/>
      <c r="G375" s="33"/>
    </row>
    <row r="376" spans="4:7" ht="13.5" customHeight="1">
      <c r="D376" s="32"/>
      <c r="E376" s="33"/>
      <c r="F376" s="33"/>
      <c r="G376" s="33"/>
    </row>
    <row r="377" spans="4:7" ht="13.5" customHeight="1">
      <c r="D377" s="32"/>
      <c r="E377" s="33"/>
      <c r="F377" s="33"/>
      <c r="G377" s="33"/>
    </row>
    <row r="378" spans="4:7" ht="13.5" customHeight="1">
      <c r="D378" s="32"/>
      <c r="E378" s="33"/>
      <c r="F378" s="33"/>
      <c r="G378" s="33"/>
    </row>
    <row r="379" spans="4:7" ht="13.5" customHeight="1">
      <c r="D379" s="32"/>
      <c r="E379" s="33"/>
      <c r="F379" s="33"/>
      <c r="G379" s="33"/>
    </row>
    <row r="380" spans="4:7" ht="13.5" customHeight="1">
      <c r="D380" s="32"/>
      <c r="E380" s="33"/>
      <c r="F380" s="33"/>
      <c r="G380" s="33"/>
    </row>
    <row r="381" spans="4:7" ht="13.5" customHeight="1">
      <c r="D381" s="32"/>
      <c r="E381" s="33"/>
      <c r="F381" s="33"/>
      <c r="G381" s="33"/>
    </row>
    <row r="382" spans="4:7" ht="13.5" customHeight="1">
      <c r="D382" s="32"/>
      <c r="E382" s="33"/>
      <c r="F382" s="33"/>
      <c r="G382" s="33"/>
    </row>
    <row r="383" spans="4:7" ht="13.5" customHeight="1">
      <c r="D383" s="32"/>
      <c r="E383" s="33"/>
      <c r="F383" s="33"/>
      <c r="G383" s="33"/>
    </row>
    <row r="384" spans="4:7" ht="13.5" customHeight="1">
      <c r="D384" s="32"/>
      <c r="E384" s="33"/>
      <c r="F384" s="33"/>
      <c r="G384" s="33"/>
    </row>
    <row r="385" spans="4:7" ht="13.5" customHeight="1">
      <c r="D385" s="32"/>
      <c r="E385" s="33"/>
      <c r="F385" s="33"/>
      <c r="G385" s="33"/>
    </row>
    <row r="386" spans="4:7" ht="13.5" customHeight="1">
      <c r="D386" s="32"/>
      <c r="E386" s="33"/>
      <c r="F386" s="33"/>
      <c r="G386" s="33"/>
    </row>
    <row r="387" spans="4:7" ht="13.5" customHeight="1">
      <c r="D387" s="32"/>
      <c r="E387" s="33"/>
      <c r="F387" s="33"/>
      <c r="G387" s="33"/>
    </row>
    <row r="388" spans="4:7" ht="13.5" customHeight="1">
      <c r="D388" s="32"/>
      <c r="E388" s="33"/>
      <c r="F388" s="33"/>
      <c r="G388" s="33"/>
    </row>
    <row r="389" spans="4:7" ht="13.5" customHeight="1">
      <c r="D389" s="32"/>
      <c r="E389" s="33"/>
      <c r="F389" s="33"/>
      <c r="G389" s="33"/>
    </row>
    <row r="390" spans="4:7" ht="13.5" customHeight="1">
      <c r="D390" s="32"/>
      <c r="E390" s="33"/>
      <c r="F390" s="33"/>
      <c r="G390" s="33"/>
    </row>
    <row r="391" spans="4:7" ht="13.5" customHeight="1">
      <c r="D391" s="32"/>
      <c r="E391" s="33"/>
      <c r="F391" s="33"/>
      <c r="G391" s="33"/>
    </row>
    <row r="392" spans="4:7" ht="13.5" customHeight="1">
      <c r="D392" s="32"/>
      <c r="E392" s="33"/>
      <c r="F392" s="33"/>
      <c r="G392" s="33"/>
    </row>
    <row r="393" spans="4:7" ht="13.5" customHeight="1">
      <c r="D393" s="32"/>
      <c r="E393" s="33"/>
      <c r="F393" s="33"/>
      <c r="G393" s="33"/>
    </row>
    <row r="394" spans="4:7" ht="13.5" customHeight="1">
      <c r="D394" s="32"/>
      <c r="E394" s="33"/>
      <c r="F394" s="33"/>
      <c r="G394" s="33"/>
    </row>
    <row r="395" spans="4:7" ht="13.5" customHeight="1">
      <c r="D395" s="32"/>
      <c r="E395" s="33"/>
      <c r="F395" s="33"/>
      <c r="G395" s="33"/>
    </row>
    <row r="396" spans="4:7" ht="13.5" customHeight="1">
      <c r="D396" s="32"/>
      <c r="E396" s="33"/>
      <c r="F396" s="33"/>
      <c r="G396" s="33"/>
    </row>
    <row r="397" spans="4:7" ht="13.5" customHeight="1">
      <c r="D397" s="32"/>
      <c r="E397" s="33"/>
      <c r="F397" s="33"/>
      <c r="G397" s="33"/>
    </row>
    <row r="398" spans="4:7" ht="13.5" customHeight="1">
      <c r="D398" s="32"/>
      <c r="E398" s="33"/>
      <c r="F398" s="33"/>
      <c r="G398" s="33"/>
    </row>
    <row r="399" spans="4:7" ht="13.5" customHeight="1">
      <c r="D399" s="32"/>
      <c r="E399" s="33"/>
      <c r="F399" s="33"/>
      <c r="G399" s="33"/>
    </row>
    <row r="400" spans="4:7" ht="13.5" customHeight="1">
      <c r="D400" s="32"/>
      <c r="E400" s="33"/>
      <c r="F400" s="33"/>
      <c r="G400" s="33"/>
    </row>
    <row r="401" spans="4:7" ht="13.5" customHeight="1">
      <c r="D401" s="32"/>
      <c r="E401" s="33"/>
      <c r="F401" s="33"/>
      <c r="G401" s="33"/>
    </row>
    <row r="402" spans="4:7" ht="13.5" customHeight="1">
      <c r="D402" s="32"/>
      <c r="E402" s="33"/>
      <c r="F402" s="33"/>
      <c r="G402" s="33"/>
    </row>
    <row r="403" spans="4:7" ht="13.5" customHeight="1">
      <c r="D403" s="32"/>
      <c r="E403" s="33"/>
      <c r="F403" s="33"/>
      <c r="G403" s="33"/>
    </row>
    <row r="404" spans="4:7" ht="13.5" customHeight="1">
      <c r="D404" s="32"/>
      <c r="E404" s="33"/>
      <c r="F404" s="33"/>
      <c r="G404" s="33"/>
    </row>
    <row r="405" spans="4:7" ht="13.5" customHeight="1">
      <c r="D405" s="32"/>
      <c r="E405" s="33"/>
      <c r="F405" s="33"/>
      <c r="G405" s="33"/>
    </row>
    <row r="406" spans="4:7" ht="13.5" customHeight="1">
      <c r="D406" s="32"/>
      <c r="E406" s="33"/>
      <c r="F406" s="33"/>
      <c r="G406" s="33"/>
    </row>
    <row r="407" spans="4:7" ht="13.5" customHeight="1">
      <c r="D407" s="32"/>
      <c r="E407" s="33"/>
      <c r="F407" s="33"/>
      <c r="G407" s="33"/>
    </row>
    <row r="408" spans="4:7" ht="13.5" customHeight="1">
      <c r="D408" s="32"/>
      <c r="E408" s="33"/>
      <c r="F408" s="33"/>
      <c r="G408" s="33"/>
    </row>
    <row r="409" spans="4:7" ht="13.5" customHeight="1">
      <c r="D409" s="32"/>
      <c r="E409" s="33"/>
      <c r="F409" s="33"/>
      <c r="G409" s="33"/>
    </row>
    <row r="410" spans="4:7" ht="13.5" customHeight="1">
      <c r="D410" s="32"/>
      <c r="E410" s="33"/>
      <c r="F410" s="33"/>
      <c r="G410" s="33"/>
    </row>
    <row r="411" spans="4:7" ht="13.5" customHeight="1">
      <c r="D411" s="32"/>
      <c r="E411" s="33"/>
      <c r="F411" s="33"/>
      <c r="G411" s="33"/>
    </row>
    <row r="412" spans="4:7" ht="13.5" customHeight="1">
      <c r="D412" s="32"/>
      <c r="E412" s="33"/>
      <c r="F412" s="33"/>
      <c r="G412" s="33"/>
    </row>
    <row r="413" spans="4:7" ht="13.5" customHeight="1">
      <c r="D413" s="32"/>
      <c r="E413" s="33"/>
      <c r="F413" s="33"/>
      <c r="G413" s="33"/>
    </row>
    <row r="414" spans="4:7" ht="13.5" customHeight="1">
      <c r="D414" s="32"/>
      <c r="E414" s="33"/>
      <c r="F414" s="33"/>
      <c r="G414" s="33"/>
    </row>
    <row r="415" spans="4:7" ht="13.5" customHeight="1">
      <c r="D415" s="32"/>
      <c r="E415" s="33"/>
      <c r="F415" s="33"/>
      <c r="G415" s="33"/>
    </row>
    <row r="416" spans="4:7" ht="13.5" customHeight="1">
      <c r="D416" s="32"/>
      <c r="E416" s="33"/>
      <c r="F416" s="33"/>
      <c r="G416" s="33"/>
    </row>
    <row r="417" spans="4:7" ht="13.5" customHeight="1">
      <c r="D417" s="32"/>
      <c r="E417" s="33"/>
      <c r="F417" s="33"/>
      <c r="G417" s="33"/>
    </row>
    <row r="418" spans="4:7" ht="13.5" customHeight="1">
      <c r="D418" s="32"/>
      <c r="E418" s="33"/>
      <c r="F418" s="33"/>
      <c r="G418" s="33"/>
    </row>
    <row r="419" spans="4:7" ht="13.5" customHeight="1">
      <c r="D419" s="32"/>
      <c r="E419" s="33"/>
      <c r="F419" s="33"/>
      <c r="G419" s="33"/>
    </row>
    <row r="420" spans="4:7" ht="13.5" customHeight="1">
      <c r="D420" s="32"/>
      <c r="E420" s="33"/>
      <c r="F420" s="33"/>
      <c r="G420" s="33"/>
    </row>
    <row r="421" spans="4:7" ht="13.5" customHeight="1">
      <c r="D421" s="32"/>
      <c r="E421" s="33"/>
      <c r="F421" s="33"/>
      <c r="G421" s="33"/>
    </row>
    <row r="422" spans="4:7" ht="13.5" customHeight="1">
      <c r="D422" s="32"/>
      <c r="E422" s="33"/>
      <c r="F422" s="33"/>
      <c r="G422" s="33"/>
    </row>
    <row r="423" spans="4:7" ht="13.5" customHeight="1">
      <c r="D423" s="32"/>
      <c r="E423" s="33"/>
      <c r="F423" s="33"/>
      <c r="G423" s="33"/>
    </row>
    <row r="424" spans="4:7" ht="13.5" customHeight="1">
      <c r="D424" s="32"/>
      <c r="E424" s="33"/>
      <c r="F424" s="33"/>
      <c r="G424" s="33"/>
    </row>
    <row r="425" spans="4:7" ht="13.5" customHeight="1">
      <c r="D425" s="32"/>
      <c r="E425" s="33"/>
      <c r="F425" s="33"/>
      <c r="G425" s="33"/>
    </row>
    <row r="426" spans="4:7" ht="13.5" customHeight="1">
      <c r="D426" s="32"/>
      <c r="E426" s="33"/>
      <c r="F426" s="33"/>
      <c r="G426" s="33"/>
    </row>
    <row r="427" spans="4:7" ht="13.5" customHeight="1">
      <c r="D427" s="32"/>
      <c r="E427" s="33"/>
      <c r="F427" s="33"/>
      <c r="G427" s="33"/>
    </row>
    <row r="428" spans="4:7" ht="13.5" customHeight="1">
      <c r="D428" s="32"/>
      <c r="E428" s="33"/>
      <c r="F428" s="33"/>
      <c r="G428" s="33"/>
    </row>
    <row r="429" spans="4:7" ht="13.5" customHeight="1">
      <c r="D429" s="32"/>
      <c r="E429" s="33"/>
      <c r="F429" s="33"/>
      <c r="G429" s="33"/>
    </row>
    <row r="430" spans="4:7" ht="13.5" customHeight="1">
      <c r="D430" s="32"/>
      <c r="E430" s="33"/>
      <c r="F430" s="33"/>
      <c r="G430" s="33"/>
    </row>
    <row r="431" spans="4:7" ht="13.5" customHeight="1">
      <c r="D431" s="32"/>
      <c r="E431" s="33"/>
      <c r="F431" s="33"/>
      <c r="G431" s="33"/>
    </row>
    <row r="432" spans="4:7" ht="13.5" customHeight="1">
      <c r="D432" s="32"/>
      <c r="E432" s="33"/>
      <c r="F432" s="33"/>
      <c r="G432" s="33"/>
    </row>
    <row r="433" spans="4:7" ht="13.5" customHeight="1">
      <c r="D433" s="32"/>
      <c r="E433" s="33"/>
      <c r="F433" s="33"/>
      <c r="G433" s="33"/>
    </row>
    <row r="434" spans="4:7" ht="13.5" customHeight="1">
      <c r="D434" s="32"/>
      <c r="E434" s="33"/>
      <c r="F434" s="33"/>
      <c r="G434" s="33"/>
    </row>
    <row r="435" spans="4:7" ht="13.5" customHeight="1">
      <c r="D435" s="32"/>
      <c r="E435" s="33"/>
      <c r="F435" s="33"/>
      <c r="G435" s="33"/>
    </row>
    <row r="436" spans="4:7" ht="13.5" customHeight="1">
      <c r="D436" s="32"/>
      <c r="E436" s="33"/>
      <c r="F436" s="33"/>
      <c r="G436" s="33"/>
    </row>
    <row r="437" spans="4:7" ht="13.5" customHeight="1">
      <c r="D437" s="32"/>
      <c r="E437" s="33"/>
      <c r="F437" s="33"/>
      <c r="G437" s="33"/>
    </row>
    <row r="438" spans="4:7" ht="13.5" customHeight="1">
      <c r="D438" s="32"/>
      <c r="E438" s="33"/>
      <c r="F438" s="33"/>
      <c r="G438" s="33"/>
    </row>
    <row r="439" spans="4:7" ht="13.5" customHeight="1">
      <c r="D439" s="32"/>
      <c r="E439" s="33"/>
      <c r="F439" s="33"/>
      <c r="G439" s="33"/>
    </row>
    <row r="440" spans="4:7" ht="13.5" customHeight="1">
      <c r="D440" s="32"/>
      <c r="E440" s="33"/>
      <c r="F440" s="33"/>
      <c r="G440" s="33"/>
    </row>
    <row r="441" spans="4:7" ht="13.5" customHeight="1">
      <c r="D441" s="32"/>
      <c r="E441" s="33"/>
      <c r="F441" s="33"/>
      <c r="G441" s="33"/>
    </row>
    <row r="442" spans="4:7" ht="13.5" customHeight="1">
      <c r="D442" s="32"/>
      <c r="E442" s="33"/>
      <c r="F442" s="33"/>
      <c r="G442" s="33"/>
    </row>
    <row r="443" spans="4:7" ht="13.5" customHeight="1">
      <c r="D443" s="32"/>
      <c r="E443" s="33"/>
      <c r="F443" s="33"/>
      <c r="G443" s="33"/>
    </row>
    <row r="444" spans="4:7" ht="13.5" customHeight="1">
      <c r="D444" s="32"/>
      <c r="E444" s="33"/>
      <c r="F444" s="33"/>
      <c r="G444" s="33"/>
    </row>
    <row r="445" spans="4:7" ht="13.5" customHeight="1">
      <c r="D445" s="32"/>
      <c r="E445" s="33"/>
      <c r="F445" s="33"/>
      <c r="G445" s="33"/>
    </row>
    <row r="446" spans="4:7" ht="13.5" customHeight="1">
      <c r="D446" s="32"/>
      <c r="E446" s="33"/>
      <c r="F446" s="33"/>
      <c r="G446" s="33"/>
    </row>
    <row r="447" spans="4:7" ht="13.5" customHeight="1">
      <c r="D447" s="32"/>
      <c r="E447" s="33"/>
      <c r="F447" s="33"/>
      <c r="G447" s="33"/>
    </row>
    <row r="448" spans="4:7" ht="13.5" customHeight="1">
      <c r="D448" s="32"/>
      <c r="E448" s="33"/>
      <c r="F448" s="33"/>
      <c r="G448" s="33"/>
    </row>
    <row r="449" spans="4:7" ht="13.5" customHeight="1">
      <c r="D449" s="32"/>
      <c r="E449" s="33"/>
      <c r="F449" s="33"/>
      <c r="G449" s="33"/>
    </row>
    <row r="450" spans="4:7" ht="13.5" customHeight="1">
      <c r="D450" s="32"/>
      <c r="E450" s="33"/>
      <c r="F450" s="33"/>
      <c r="G450" s="33"/>
    </row>
    <row r="451" spans="4:7" ht="13.5" customHeight="1">
      <c r="D451" s="32"/>
      <c r="E451" s="33"/>
      <c r="F451" s="33"/>
      <c r="G451" s="33"/>
    </row>
    <row r="452" spans="4:7" ht="13.5" customHeight="1">
      <c r="D452" s="32"/>
      <c r="E452" s="33"/>
      <c r="F452" s="33"/>
      <c r="G452" s="33"/>
    </row>
    <row r="453" spans="4:7" ht="13.5" customHeight="1">
      <c r="D453" s="32"/>
      <c r="E453" s="33"/>
      <c r="F453" s="33"/>
      <c r="G453" s="33"/>
    </row>
    <row r="454" spans="4:7" ht="13.5" customHeight="1">
      <c r="D454" s="32"/>
      <c r="E454" s="33"/>
      <c r="F454" s="33"/>
      <c r="G454" s="33"/>
    </row>
    <row r="455" spans="4:7" ht="13.5" customHeight="1">
      <c r="D455" s="32"/>
      <c r="E455" s="33"/>
      <c r="F455" s="33"/>
      <c r="G455" s="33"/>
    </row>
    <row r="456" spans="4:7" ht="13.5" customHeight="1">
      <c r="D456" s="32"/>
      <c r="E456" s="33"/>
      <c r="F456" s="33"/>
      <c r="G456" s="33"/>
    </row>
    <row r="457" spans="4:7" ht="13.5" customHeight="1">
      <c r="D457" s="32"/>
      <c r="E457" s="33"/>
      <c r="F457" s="33"/>
      <c r="G457" s="33"/>
    </row>
    <row r="458" spans="4:7" ht="13.5" customHeight="1">
      <c r="D458" s="32"/>
      <c r="E458" s="33"/>
      <c r="F458" s="33"/>
      <c r="G458" s="33"/>
    </row>
    <row r="459" spans="4:7" ht="13.5" customHeight="1">
      <c r="D459" s="32"/>
      <c r="E459" s="33"/>
      <c r="F459" s="33"/>
      <c r="G459" s="33"/>
    </row>
    <row r="460" spans="4:7" ht="13.5" customHeight="1">
      <c r="D460" s="32"/>
      <c r="E460" s="33"/>
      <c r="F460" s="33"/>
      <c r="G460" s="33"/>
    </row>
    <row r="461" spans="4:7" ht="13.5" customHeight="1">
      <c r="D461" s="32"/>
      <c r="E461" s="33"/>
      <c r="F461" s="33"/>
      <c r="G461" s="33"/>
    </row>
    <row r="462" spans="4:7" ht="13.5" customHeight="1">
      <c r="D462" s="32"/>
      <c r="E462" s="33"/>
      <c r="F462" s="33"/>
      <c r="G462" s="33"/>
    </row>
    <row r="463" spans="4:7" ht="13.5" customHeight="1">
      <c r="D463" s="32"/>
      <c r="E463" s="33"/>
      <c r="F463" s="33"/>
      <c r="G463" s="33"/>
    </row>
    <row r="464" spans="4:7" ht="13.5" customHeight="1">
      <c r="D464" s="32"/>
      <c r="E464" s="33"/>
      <c r="F464" s="33"/>
      <c r="G464" s="33"/>
    </row>
    <row r="465" spans="4:7" ht="13.5" customHeight="1">
      <c r="D465" s="32"/>
      <c r="E465" s="33"/>
      <c r="F465" s="33"/>
      <c r="G465" s="33"/>
    </row>
    <row r="466" spans="4:7" ht="13.5" customHeight="1">
      <c r="D466" s="32"/>
      <c r="E466" s="33"/>
      <c r="F466" s="33"/>
      <c r="G466" s="33"/>
    </row>
    <row r="467" spans="4:7" ht="13.5" customHeight="1">
      <c r="D467" s="32"/>
      <c r="E467" s="33"/>
      <c r="F467" s="33"/>
      <c r="G467" s="33"/>
    </row>
    <row r="468" spans="4:7" ht="13.5" customHeight="1">
      <c r="D468" s="32"/>
      <c r="E468" s="33"/>
      <c r="F468" s="33"/>
      <c r="G468" s="33"/>
    </row>
    <row r="469" spans="4:7" ht="13.5" customHeight="1">
      <c r="D469" s="32"/>
      <c r="E469" s="33"/>
      <c r="F469" s="33"/>
      <c r="G469" s="33"/>
    </row>
    <row r="470" spans="4:7" ht="13.5" customHeight="1">
      <c r="D470" s="32"/>
      <c r="E470" s="33"/>
      <c r="F470" s="33"/>
      <c r="G470" s="33"/>
    </row>
    <row r="471" spans="4:7" ht="13.5" customHeight="1">
      <c r="D471" s="32"/>
      <c r="E471" s="33"/>
      <c r="F471" s="33"/>
      <c r="G471" s="33"/>
    </row>
    <row r="472" spans="4:7" ht="13.5" customHeight="1">
      <c r="D472" s="32"/>
      <c r="E472" s="33"/>
      <c r="F472" s="33"/>
      <c r="G472" s="33"/>
    </row>
    <row r="473" spans="4:7" ht="13.5" customHeight="1">
      <c r="D473" s="32"/>
      <c r="E473" s="33"/>
      <c r="F473" s="33"/>
      <c r="G473" s="33"/>
    </row>
    <row r="474" spans="4:7" ht="13.5" customHeight="1">
      <c r="D474" s="32"/>
      <c r="E474" s="33"/>
      <c r="F474" s="33"/>
      <c r="G474" s="33"/>
    </row>
    <row r="475" spans="4:7" ht="13.5" customHeight="1">
      <c r="D475" s="32"/>
      <c r="E475" s="33"/>
      <c r="F475" s="33"/>
      <c r="G475" s="33"/>
    </row>
    <row r="476" spans="4:7" ht="13.5" customHeight="1">
      <c r="D476" s="32"/>
      <c r="E476" s="33"/>
      <c r="F476" s="33"/>
      <c r="G476" s="33"/>
    </row>
    <row r="477" spans="4:7" ht="13.5" customHeight="1">
      <c r="D477" s="32"/>
      <c r="E477" s="33"/>
      <c r="F477" s="33"/>
      <c r="G477" s="33"/>
    </row>
    <row r="478" spans="4:7" ht="13.5" customHeight="1">
      <c r="D478" s="32"/>
      <c r="E478" s="33"/>
      <c r="F478" s="33"/>
      <c r="G478" s="33"/>
    </row>
    <row r="479" spans="4:7" ht="13.5" customHeight="1">
      <c r="D479" s="32"/>
      <c r="E479" s="33"/>
      <c r="F479" s="33"/>
      <c r="G479" s="33"/>
    </row>
    <row r="480" spans="4:7" ht="13.5" customHeight="1">
      <c r="D480" s="32"/>
      <c r="E480" s="33"/>
      <c r="F480" s="33"/>
      <c r="G480" s="33"/>
    </row>
    <row r="481" spans="4:7" ht="13.5" customHeight="1">
      <c r="D481" s="32"/>
      <c r="E481" s="33"/>
      <c r="F481" s="33"/>
      <c r="G481" s="33"/>
    </row>
    <row r="482" spans="4:7" ht="13.5" customHeight="1">
      <c r="D482" s="32"/>
      <c r="E482" s="33"/>
      <c r="F482" s="33"/>
      <c r="G482" s="33"/>
    </row>
    <row r="483" spans="4:7" ht="13.5" customHeight="1">
      <c r="D483" s="32"/>
      <c r="E483" s="33"/>
      <c r="F483" s="33"/>
      <c r="G483" s="33"/>
    </row>
    <row r="484" spans="4:7" ht="13.5" customHeight="1">
      <c r="D484" s="32"/>
      <c r="E484" s="33"/>
      <c r="F484" s="33"/>
      <c r="G484" s="33"/>
    </row>
    <row r="485" spans="4:7" ht="13.5" customHeight="1">
      <c r="D485" s="32"/>
      <c r="E485" s="33"/>
      <c r="F485" s="33"/>
      <c r="G485" s="33"/>
    </row>
    <row r="486" spans="4:7" ht="13.5" customHeight="1">
      <c r="D486" s="32"/>
      <c r="E486" s="33"/>
      <c r="F486" s="33"/>
      <c r="G486" s="33"/>
    </row>
    <row r="487" spans="4:7" ht="13.5" customHeight="1">
      <c r="D487" s="32"/>
      <c r="E487" s="33"/>
      <c r="F487" s="33"/>
      <c r="G487" s="33"/>
    </row>
    <row r="488" spans="4:7" ht="13.5" customHeight="1">
      <c r="D488" s="32"/>
      <c r="E488" s="33"/>
      <c r="F488" s="33"/>
      <c r="G488" s="33"/>
    </row>
    <row r="489" spans="4:7" ht="13.5" customHeight="1">
      <c r="D489" s="32"/>
      <c r="E489" s="33"/>
      <c r="F489" s="33"/>
      <c r="G489" s="33"/>
    </row>
    <row r="490" spans="4:7" ht="13.5" customHeight="1">
      <c r="D490" s="32"/>
      <c r="E490" s="33"/>
      <c r="F490" s="33"/>
      <c r="G490" s="33"/>
    </row>
    <row r="491" spans="4:7" ht="13.5" customHeight="1">
      <c r="D491" s="32"/>
      <c r="E491" s="33"/>
      <c r="F491" s="33"/>
      <c r="G491" s="33"/>
    </row>
    <row r="492" spans="4:7" ht="13.5" customHeight="1">
      <c r="D492" s="32"/>
      <c r="E492" s="33"/>
      <c r="F492" s="33"/>
      <c r="G492" s="33"/>
    </row>
    <row r="493" spans="4:7" ht="13.5" customHeight="1">
      <c r="D493" s="32"/>
      <c r="E493" s="33"/>
      <c r="F493" s="33"/>
      <c r="G493" s="33"/>
    </row>
    <row r="494" spans="4:7" ht="13.5" customHeight="1">
      <c r="D494" s="32"/>
      <c r="E494" s="33"/>
      <c r="F494" s="33"/>
      <c r="G494" s="33"/>
    </row>
    <row r="495" spans="4:7" ht="13.5" customHeight="1">
      <c r="D495" s="32"/>
      <c r="E495" s="33"/>
      <c r="F495" s="33"/>
      <c r="G495" s="33"/>
    </row>
    <row r="496" spans="4:7" ht="13.5" customHeight="1">
      <c r="D496" s="32"/>
      <c r="E496" s="33"/>
      <c r="F496" s="33"/>
      <c r="G496" s="33"/>
    </row>
    <row r="497" spans="4:7" ht="13.5" customHeight="1">
      <c r="D497" s="32"/>
      <c r="E497" s="33"/>
      <c r="F497" s="33"/>
      <c r="G497" s="33"/>
    </row>
    <row r="498" spans="4:7" ht="13.5" customHeight="1">
      <c r="D498" s="32"/>
      <c r="E498" s="33"/>
      <c r="F498" s="33"/>
      <c r="G498" s="33"/>
    </row>
    <row r="499" spans="4:7" ht="13.5" customHeight="1">
      <c r="D499" s="32"/>
      <c r="E499" s="33"/>
      <c r="F499" s="33"/>
      <c r="G499" s="33"/>
    </row>
    <row r="500" spans="4:7" ht="13.5" customHeight="1">
      <c r="D500" s="32"/>
      <c r="E500" s="33"/>
      <c r="F500" s="33"/>
      <c r="G500" s="33"/>
    </row>
    <row r="501" spans="4:7" ht="13.5" customHeight="1">
      <c r="D501" s="32"/>
      <c r="E501" s="33"/>
      <c r="F501" s="33"/>
      <c r="G501" s="33"/>
    </row>
    <row r="502" spans="4:7" ht="13.5" customHeight="1">
      <c r="D502" s="32"/>
      <c r="E502" s="33"/>
      <c r="F502" s="33"/>
      <c r="G502" s="33"/>
    </row>
    <row r="503" spans="4:7" ht="13.5" customHeight="1">
      <c r="D503" s="32"/>
      <c r="E503" s="33"/>
      <c r="F503" s="33"/>
      <c r="G503" s="33"/>
    </row>
    <row r="504" spans="4:7" ht="13.5" customHeight="1">
      <c r="D504" s="32"/>
      <c r="E504" s="33"/>
      <c r="F504" s="33"/>
      <c r="G504" s="33"/>
    </row>
    <row r="505" spans="4:7" ht="13.5" customHeight="1">
      <c r="D505" s="32"/>
      <c r="E505" s="33"/>
      <c r="F505" s="33"/>
      <c r="G505" s="33"/>
    </row>
    <row r="506" spans="4:7" ht="13.5" customHeight="1">
      <c r="D506" s="32"/>
      <c r="E506" s="33"/>
      <c r="F506" s="33"/>
      <c r="G506" s="33"/>
    </row>
    <row r="507" spans="4:7" ht="13.5" customHeight="1">
      <c r="D507" s="32"/>
      <c r="E507" s="33"/>
      <c r="F507" s="33"/>
      <c r="G507" s="33"/>
    </row>
    <row r="508" spans="4:7" ht="13.5" customHeight="1">
      <c r="D508" s="32"/>
      <c r="E508" s="33"/>
      <c r="F508" s="33"/>
      <c r="G508" s="33"/>
    </row>
    <row r="509" spans="4:7" ht="13.5" customHeight="1">
      <c r="D509" s="32"/>
      <c r="E509" s="33"/>
      <c r="F509" s="33"/>
      <c r="G509" s="33"/>
    </row>
    <row r="510" spans="4:7" ht="13.5" customHeight="1">
      <c r="D510" s="32"/>
      <c r="E510" s="33"/>
      <c r="F510" s="33"/>
      <c r="G510" s="33"/>
    </row>
    <row r="511" spans="4:7" ht="13.5" customHeight="1">
      <c r="D511" s="32"/>
      <c r="E511" s="33"/>
      <c r="F511" s="33"/>
      <c r="G511" s="33"/>
    </row>
    <row r="512" spans="4:7" ht="13.5" customHeight="1">
      <c r="D512" s="32"/>
      <c r="E512" s="33"/>
      <c r="F512" s="33"/>
      <c r="G512" s="33"/>
    </row>
    <row r="513" spans="4:7" ht="13.5" customHeight="1">
      <c r="D513" s="32"/>
      <c r="E513" s="33"/>
      <c r="F513" s="33"/>
      <c r="G513" s="33"/>
    </row>
    <row r="514" spans="4:7" ht="13.5" customHeight="1">
      <c r="D514" s="32"/>
      <c r="E514" s="33"/>
      <c r="F514" s="33"/>
      <c r="G514" s="33"/>
    </row>
    <row r="515" spans="4:7" ht="13.5" customHeight="1">
      <c r="D515" s="32"/>
      <c r="E515" s="33"/>
      <c r="F515" s="33"/>
      <c r="G515" s="33"/>
    </row>
    <row r="516" spans="4:7" ht="13.5" customHeight="1">
      <c r="D516" s="32"/>
      <c r="E516" s="33"/>
      <c r="F516" s="33"/>
      <c r="G516" s="33"/>
    </row>
    <row r="517" spans="4:7" ht="13.5" customHeight="1">
      <c r="D517" s="32"/>
      <c r="E517" s="33"/>
      <c r="F517" s="33"/>
      <c r="G517" s="33"/>
    </row>
    <row r="518" spans="4:7" ht="13.5" customHeight="1">
      <c r="D518" s="32"/>
      <c r="E518" s="33"/>
      <c r="F518" s="33"/>
      <c r="G518" s="33"/>
    </row>
    <row r="519" spans="4:7" ht="13.5" customHeight="1">
      <c r="D519" s="32"/>
      <c r="E519" s="33"/>
      <c r="F519" s="33"/>
      <c r="G519" s="33"/>
    </row>
    <row r="520" spans="4:7" ht="13.5" customHeight="1">
      <c r="D520" s="32"/>
      <c r="E520" s="33"/>
      <c r="F520" s="33"/>
      <c r="G520" s="33"/>
    </row>
    <row r="521" spans="4:7" ht="13.5" customHeight="1">
      <c r="D521" s="32"/>
      <c r="E521" s="33"/>
      <c r="F521" s="33"/>
      <c r="G521" s="33"/>
    </row>
    <row r="522" spans="4:7" ht="13.5" customHeight="1">
      <c r="D522" s="32"/>
      <c r="E522" s="33"/>
      <c r="F522" s="33"/>
      <c r="G522" s="33"/>
    </row>
    <row r="523" spans="4:7" ht="13.5" customHeight="1">
      <c r="D523" s="32"/>
      <c r="E523" s="33"/>
      <c r="F523" s="33"/>
      <c r="G523" s="33"/>
    </row>
    <row r="524" spans="4:7" ht="13.5" customHeight="1">
      <c r="D524" s="32"/>
      <c r="E524" s="33"/>
      <c r="F524" s="33"/>
      <c r="G524" s="33"/>
    </row>
    <row r="525" spans="4:7" ht="13.5" customHeight="1">
      <c r="D525" s="32"/>
      <c r="E525" s="33"/>
      <c r="F525" s="33"/>
      <c r="G525" s="33"/>
    </row>
    <row r="526" spans="4:7" ht="13.5" customHeight="1">
      <c r="D526" s="32"/>
      <c r="E526" s="33"/>
      <c r="F526" s="33"/>
      <c r="G526" s="33"/>
    </row>
    <row r="527" spans="4:7" ht="13.5" customHeight="1">
      <c r="D527" s="32"/>
      <c r="E527" s="33"/>
      <c r="F527" s="33"/>
      <c r="G527" s="33"/>
    </row>
    <row r="528" spans="4:7" ht="13.5" customHeight="1">
      <c r="D528" s="32"/>
      <c r="E528" s="33"/>
      <c r="F528" s="33"/>
      <c r="G528" s="33"/>
    </row>
    <row r="529" spans="4:7" ht="13.5" customHeight="1">
      <c r="D529" s="32"/>
      <c r="E529" s="33"/>
      <c r="F529" s="33"/>
      <c r="G529" s="33"/>
    </row>
    <row r="530" spans="4:7" ht="13.5" customHeight="1">
      <c r="D530" s="32"/>
      <c r="E530" s="33"/>
      <c r="F530" s="33"/>
      <c r="G530" s="33"/>
    </row>
    <row r="531" spans="4:7" ht="13.5" customHeight="1">
      <c r="D531" s="32"/>
      <c r="E531" s="33"/>
      <c r="F531" s="33"/>
      <c r="G531" s="33"/>
    </row>
    <row r="532" spans="4:7" ht="13.5" customHeight="1">
      <c r="D532" s="32"/>
      <c r="E532" s="33"/>
      <c r="F532" s="33"/>
      <c r="G532" s="33"/>
    </row>
    <row r="533" spans="4:7" ht="13.5" customHeight="1">
      <c r="D533" s="32"/>
      <c r="E533" s="33"/>
      <c r="F533" s="33"/>
      <c r="G533" s="33"/>
    </row>
    <row r="534" spans="4:7" ht="13.5" customHeight="1">
      <c r="D534" s="32"/>
      <c r="E534" s="33"/>
      <c r="F534" s="33"/>
      <c r="G534" s="33"/>
    </row>
    <row r="535" spans="4:7" ht="13.5" customHeight="1">
      <c r="D535" s="32"/>
      <c r="E535" s="33"/>
      <c r="F535" s="33"/>
      <c r="G535" s="33"/>
    </row>
    <row r="536" spans="4:7" ht="13.5" customHeight="1">
      <c r="D536" s="32"/>
      <c r="E536" s="33"/>
      <c r="F536" s="33"/>
      <c r="G536" s="33"/>
    </row>
    <row r="537" spans="4:7" ht="13.5" customHeight="1">
      <c r="D537" s="32"/>
      <c r="E537" s="33"/>
      <c r="F537" s="33"/>
      <c r="G537" s="33"/>
    </row>
    <row r="538" spans="4:7" ht="13.5" customHeight="1">
      <c r="D538" s="32"/>
      <c r="E538" s="33"/>
      <c r="F538" s="33"/>
      <c r="G538" s="33"/>
    </row>
    <row r="539" spans="4:7" ht="13.5" customHeight="1">
      <c r="D539" s="32"/>
      <c r="E539" s="33"/>
      <c r="F539" s="33"/>
      <c r="G539" s="33"/>
    </row>
    <row r="540" spans="4:7" ht="13.5" customHeight="1">
      <c r="D540" s="32"/>
      <c r="E540" s="33"/>
      <c r="F540" s="33"/>
      <c r="G540" s="33"/>
    </row>
    <row r="541" spans="4:7" ht="13.5" customHeight="1">
      <c r="D541" s="32"/>
      <c r="E541" s="33"/>
      <c r="F541" s="33"/>
      <c r="G541" s="33"/>
    </row>
    <row r="542" spans="4:7" ht="13.5" customHeight="1">
      <c r="D542" s="32"/>
      <c r="E542" s="33"/>
      <c r="F542" s="33"/>
      <c r="G542" s="33"/>
    </row>
    <row r="543" spans="4:7" ht="13.5" customHeight="1">
      <c r="D543" s="32"/>
      <c r="E543" s="33"/>
      <c r="F543" s="33"/>
      <c r="G543" s="33"/>
    </row>
    <row r="544" spans="4:7" ht="13.5" customHeight="1">
      <c r="D544" s="32"/>
      <c r="E544" s="33"/>
      <c r="F544" s="33"/>
      <c r="G544" s="33"/>
    </row>
    <row r="545" spans="4:7" ht="13.5" customHeight="1">
      <c r="D545" s="32"/>
      <c r="E545" s="33"/>
      <c r="F545" s="33"/>
      <c r="G545" s="33"/>
    </row>
    <row r="546" spans="4:7" ht="13.5" customHeight="1">
      <c r="D546" s="32"/>
      <c r="E546" s="33"/>
      <c r="F546" s="33"/>
      <c r="G546" s="33"/>
    </row>
    <row r="547" spans="4:7" ht="13.5" customHeight="1">
      <c r="D547" s="32"/>
      <c r="E547" s="33"/>
      <c r="F547" s="33"/>
      <c r="G547" s="33"/>
    </row>
    <row r="548" spans="4:7" ht="13.5" customHeight="1">
      <c r="D548" s="32"/>
      <c r="E548" s="33"/>
      <c r="F548" s="33"/>
      <c r="G548" s="33"/>
    </row>
    <row r="549" spans="4:7" ht="13.5" customHeight="1">
      <c r="D549" s="32"/>
      <c r="E549" s="33"/>
      <c r="F549" s="33"/>
      <c r="G549" s="33"/>
    </row>
    <row r="550" spans="4:7" ht="13.5" customHeight="1">
      <c r="D550" s="32"/>
      <c r="E550" s="33"/>
      <c r="F550" s="33"/>
      <c r="G550" s="33"/>
    </row>
    <row r="551" spans="4:7" ht="13.5" customHeight="1">
      <c r="D551" s="32"/>
      <c r="E551" s="33"/>
      <c r="F551" s="33"/>
      <c r="G551" s="33"/>
    </row>
    <row r="552" spans="4:7" ht="13.5" customHeight="1">
      <c r="D552" s="32"/>
      <c r="E552" s="33"/>
      <c r="F552" s="33"/>
      <c r="G552" s="33"/>
    </row>
    <row r="553" spans="4:7" ht="13.5" customHeight="1">
      <c r="D553" s="32"/>
      <c r="E553" s="33"/>
      <c r="F553" s="33"/>
      <c r="G553" s="33"/>
    </row>
    <row r="554" spans="4:7" ht="13.5" customHeight="1">
      <c r="D554" s="32"/>
      <c r="E554" s="33"/>
      <c r="F554" s="33"/>
      <c r="G554" s="33"/>
    </row>
    <row r="555" spans="4:7" ht="13.5" customHeight="1">
      <c r="D555" s="32"/>
      <c r="E555" s="33"/>
      <c r="F555" s="33"/>
      <c r="G555" s="33"/>
    </row>
    <row r="556" spans="4:7" ht="13.5" customHeight="1">
      <c r="D556" s="32"/>
      <c r="E556" s="33"/>
      <c r="F556" s="33"/>
      <c r="G556" s="33"/>
    </row>
    <row r="557" spans="4:7" ht="13.5" customHeight="1">
      <c r="D557" s="32"/>
      <c r="E557" s="33"/>
      <c r="F557" s="33"/>
      <c r="G557" s="33"/>
    </row>
    <row r="558" spans="4:7" ht="13.5" customHeight="1">
      <c r="D558" s="32"/>
      <c r="E558" s="33"/>
      <c r="F558" s="33"/>
      <c r="G558" s="33"/>
    </row>
    <row r="559" spans="4:7" ht="13.5" customHeight="1">
      <c r="D559" s="32"/>
      <c r="E559" s="33"/>
      <c r="F559" s="33"/>
      <c r="G559" s="33"/>
    </row>
    <row r="560" spans="4:7" ht="13.5" customHeight="1">
      <c r="D560" s="32"/>
      <c r="E560" s="33"/>
      <c r="F560" s="33"/>
      <c r="G560" s="33"/>
    </row>
    <row r="561" spans="4:7" ht="13.5" customHeight="1">
      <c r="D561" s="32"/>
      <c r="E561" s="33"/>
      <c r="F561" s="33"/>
      <c r="G561" s="33"/>
    </row>
    <row r="562" spans="4:7" ht="13.5" customHeight="1">
      <c r="D562" s="32"/>
      <c r="E562" s="33"/>
      <c r="F562" s="33"/>
      <c r="G562" s="33"/>
    </row>
    <row r="563" spans="4:7" ht="13.5" customHeight="1">
      <c r="D563" s="32"/>
      <c r="E563" s="33"/>
      <c r="F563" s="33"/>
      <c r="G563" s="33"/>
    </row>
  </sheetData>
  <mergeCells count="3">
    <mergeCell ref="B1:C2"/>
    <mergeCell ref="E4:F4"/>
    <mergeCell ref="J4:N4"/>
  </mergeCells>
  <phoneticPr fontId="0" type="noConversion"/>
  <dataValidations count="2">
    <dataValidation type="list" allowBlank="1" showInputMessage="1" showErrorMessage="1" sqref="D6:D305">
      <formula1>"Low, Medium, High"</formula1>
    </dataValidation>
    <dataValidation type="list" allowBlank="1" showInputMessage="1" showErrorMessage="1" sqref="G6:G305">
      <formula1>"Pitter,Eka,Devan,Sony"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C5"/>
  <sheetViews>
    <sheetView showGridLines="0" workbookViewId="0">
      <selection activeCell="B7" sqref="B7"/>
    </sheetView>
  </sheetViews>
  <sheetFormatPr defaultRowHeight="15"/>
  <cols>
    <col min="1" max="1" width="4.140625" customWidth="1"/>
    <col min="2" max="2" width="13.140625" customWidth="1"/>
  </cols>
  <sheetData>
    <row r="2" spans="2:3" s="11" customFormat="1">
      <c r="B2" s="224" t="s">
        <v>28</v>
      </c>
      <c r="C2" s="225"/>
    </row>
    <row r="3" spans="2:3">
      <c r="B3" s="14" t="s">
        <v>27</v>
      </c>
      <c r="C3" s="15">
        <f>SUMPRODUCT(('Issue Tracker'!$D$6:$D$305=B3)*('Issue Tracker'!$F$6:$F$305=""))</f>
        <v>0</v>
      </c>
    </row>
    <row r="4" spans="2:3">
      <c r="B4" s="14" t="s">
        <v>26</v>
      </c>
      <c r="C4" s="15">
        <f>SUMPRODUCT(('Issue Tracker'!$D$6:$D$305=B4)*('Issue Tracker'!$F$6:$F$305=""))</f>
        <v>0</v>
      </c>
    </row>
    <row r="5" spans="2:3">
      <c r="B5" s="16" t="s">
        <v>25</v>
      </c>
      <c r="C5" s="17">
        <f>SUMPRODUCT(('Issue Tracker'!$D$6:$D$305=B5)*('Issue Tracker'!$F$6:$F$305=""))</f>
        <v>0</v>
      </c>
    </row>
  </sheetData>
  <sheetProtection password="FBF8" sheet="1"/>
  <mergeCells count="1">
    <mergeCell ref="B2:C2"/>
  </mergeCells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1:E8"/>
  <sheetViews>
    <sheetView showGridLines="0" workbookViewId="0">
      <pane ySplit="13" topLeftCell="A14" activePane="bottomLeft" state="frozen"/>
      <selection pane="bottomLeft" activeCell="L6" sqref="L6"/>
    </sheetView>
  </sheetViews>
  <sheetFormatPr defaultRowHeight="15"/>
  <cols>
    <col min="2" max="2" width="18.5703125" style="9" customWidth="1"/>
    <col min="3" max="3" width="2.42578125" style="9" customWidth="1"/>
    <col min="4" max="4" width="21" style="9" customWidth="1"/>
  </cols>
  <sheetData>
    <row r="1" spans="2:5">
      <c r="E1" s="9"/>
    </row>
    <row r="2" spans="2:5" s="11" customFormat="1">
      <c r="B2" s="101" t="s">
        <v>12</v>
      </c>
      <c r="C2" s="10"/>
      <c r="D2" s="104" t="s">
        <v>64</v>
      </c>
    </row>
    <row r="3" spans="2:5">
      <c r="B3" s="12" t="s">
        <v>2</v>
      </c>
      <c r="D3" s="105" t="s">
        <v>65</v>
      </c>
    </row>
    <row r="4" spans="2:5">
      <c r="B4" s="13" t="s">
        <v>3</v>
      </c>
      <c r="D4" s="105" t="s">
        <v>66</v>
      </c>
    </row>
    <row r="5" spans="2:5">
      <c r="B5" s="103"/>
      <c r="D5" s="105" t="s">
        <v>67</v>
      </c>
    </row>
    <row r="6" spans="2:5">
      <c r="B6" s="103"/>
      <c r="D6" s="106" t="s">
        <v>62</v>
      </c>
    </row>
    <row r="7" spans="2:5">
      <c r="B7" s="103"/>
    </row>
    <row r="8" spans="2:5">
      <c r="B8" s="103"/>
    </row>
  </sheetData>
  <phoneticPr fontId="0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Project Status Dashboard</vt:lpstr>
      <vt:lpstr>Data</vt:lpstr>
      <vt:lpstr>Gantt Chart Template</vt:lpstr>
      <vt:lpstr>Burndown Chart</vt:lpstr>
      <vt:lpstr>Issue Tracker</vt:lpstr>
      <vt:lpstr>Calculations</vt:lpstr>
      <vt:lpstr>Legend</vt:lpstr>
      <vt:lpstr>actDurations</vt:lpstr>
      <vt:lpstr>activityList</vt:lpstr>
      <vt:lpstr>actStartDates</vt:lpstr>
      <vt:lpstr>amberLight</vt:lpstr>
      <vt:lpstr>ganttSymbols</vt:lpstr>
      <vt:lpstr>ganttTypes</vt:lpstr>
      <vt:lpstr>greenLight</vt:lpstr>
      <vt:lpstr>planStartDates</vt:lpstr>
      <vt:lpstr>Data!Print_Area</vt:lpstr>
      <vt:lpstr>'Project Status Dashboard'!Print_Area</vt:lpstr>
      <vt:lpstr>projectProgress</vt:lpstr>
      <vt:lpstr>projectStatus</vt:lpstr>
      <vt:lpstr>redLight</vt:lpstr>
    </vt:vector>
  </TitlesOfParts>
  <Company>Codan Forsikring A/S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 Duggirala</dc:creator>
  <cp:lastModifiedBy>Valentine</cp:lastModifiedBy>
  <cp:lastPrinted>2015-08-10T23:53:57Z</cp:lastPrinted>
  <dcterms:created xsi:type="dcterms:W3CDTF">2009-09-14T13:10:18Z</dcterms:created>
  <dcterms:modified xsi:type="dcterms:W3CDTF">2015-08-11T02:01:18Z</dcterms:modified>
</cp:coreProperties>
</file>