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411" documentId="11_F25DC773A252ABEACE02EC3CAB194F165ADE5895" xr6:coauthVersionLast="47" xr6:coauthVersionMax="47" xr10:uidLastSave="{3097284D-F672-467E-9EB0-5C1AB21D4BC6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1" l="1"/>
  <c r="G43" i="1"/>
  <c r="F29" i="1"/>
  <c r="F28" i="1"/>
  <c r="G45" i="1"/>
  <c r="G44" i="1"/>
  <c r="F27" i="1"/>
  <c r="F26" i="1"/>
  <c r="F25" i="1"/>
  <c r="F24" i="1"/>
  <c r="F23" i="1"/>
  <c r="F21" i="1"/>
  <c r="F22" i="1"/>
  <c r="F20" i="1"/>
  <c r="F19" i="1"/>
  <c r="F18" i="1"/>
  <c r="F17" i="1"/>
  <c r="G46" i="1" s="1"/>
  <c r="F15" i="1"/>
  <c r="F16" i="1"/>
  <c r="F14" i="1"/>
  <c r="F13" i="1"/>
  <c r="F12" i="1"/>
  <c r="F11" i="1"/>
  <c r="F10" i="1"/>
  <c r="F7" i="1" l="1"/>
  <c r="F8" i="1"/>
  <c r="F9" i="1"/>
  <c r="F6" i="1"/>
  <c r="F5" i="1"/>
  <c r="F3" i="1" l="1"/>
</calcChain>
</file>

<file path=xl/sharedStrings.xml><?xml version="1.0" encoding="utf-8"?>
<sst xmlns="http://schemas.openxmlformats.org/spreadsheetml/2006/main" count="127" uniqueCount="108">
  <si>
    <t>No</t>
  </si>
  <si>
    <t>Sub-sistem</t>
  </si>
  <si>
    <t>Part</t>
  </si>
  <si>
    <t>Harga satuan</t>
  </si>
  <si>
    <t>Jumlah</t>
  </si>
  <si>
    <t>Harga total</t>
  </si>
  <si>
    <t>link beli</t>
  </si>
  <si>
    <t>Digital isolator</t>
  </si>
  <si>
    <t>Multistack Bt Monitor</t>
  </si>
  <si>
    <t>LTC6803-4</t>
  </si>
  <si>
    <t>Sudah terbeli</t>
  </si>
  <si>
    <t>connector</t>
  </si>
  <si>
    <t>Straight foot header 12p</t>
  </si>
  <si>
    <t>https://www.tokopedia.com/eltech-online/12-12p-p-2-54mm-2510-straight-connector-wafer-housing-konektor-lurus</t>
  </si>
  <si>
    <t>mosfet discharge</t>
  </si>
  <si>
    <t>AO3401</t>
  </si>
  <si>
    <t>https://www.tokopedia.com/isee/mosfet-ao3401-mos-fet-ao-3401-sot23-p-channel-30v-4a-a19t-sot-23-30-v</t>
  </si>
  <si>
    <t>SI8441BB</t>
  </si>
  <si>
    <t>https://www.tokopedia.com/wiksatech/isolator-si8441bb-d-is1</t>
  </si>
  <si>
    <t>resistor SMD discharge</t>
  </si>
  <si>
    <t>res 47R 2512</t>
  </si>
  <si>
    <t>https://www.tokopedia.com/wiksatech/resistor-47r-1w-5-2512</t>
  </si>
  <si>
    <t>PMOS Discharge</t>
  </si>
  <si>
    <t>si2301ds</t>
  </si>
  <si>
    <t>https://www.tokopedia.com/lisuinstrument/si2301-p-channel-mosfet-si2301ds-2301-a1shb-sot-23-biasa?utm_source=whatsapp&amp;utm_medium=share&amp;utm_campaign=PDP-53280887-1469707096-291221&amp;_branch_match_id=856198180704991084&amp;_branch_referrer=H4sIAAAAAAAAA8soKSkottLXL8nPzi9ITclM1MvJzMvW96soKTcyL0vJy00CACQNpB0iAAAA</t>
  </si>
  <si>
    <t>cap 100n 1206</t>
  </si>
  <si>
    <t>https://www.tokopedia.com/wiksatech/kapasitor-100nf-20-1206</t>
  </si>
  <si>
    <t>res 100R 1206</t>
  </si>
  <si>
    <t>https://www.tokopedia.com/isee/resistor-smd-1206-100ohm-100-ohm-toleransi-1-tolerance-1</t>
  </si>
  <si>
    <t>https://www.tokopedia.com/isee/resistor-smd-1206-3k3-3-3k-kilo-ohm-3300-ohm-toleransi-1-tolerance</t>
  </si>
  <si>
    <t>res 3.3k 1206</t>
  </si>
  <si>
    <t>zener proteksi 5.1v 0.5w</t>
  </si>
  <si>
    <t>zener 5.1v LL-34</t>
  </si>
  <si>
    <t>LED indicator discharge</t>
  </si>
  <si>
    <t>resistor signal gate pmos s(n)</t>
  </si>
  <si>
    <t>resistor led discharge</t>
  </si>
  <si>
    <t>res 470R 1206</t>
  </si>
  <si>
    <t>https://www.tokopedia.com/isee/resistor-smd-1206-470r-470-ohm-toleransi-1-tolerance-1</t>
  </si>
  <si>
    <t>IC RESETTABLE FUSE discharge</t>
  </si>
  <si>
    <t>PPTC Fuse 500mA 1206</t>
  </si>
  <si>
    <t>cap 1u 1206</t>
  </si>
  <si>
    <t>https://www.tokopedia.com/wiksatech/kapasitor-1uf-20-1206</t>
  </si>
  <si>
    <t>https://www.tokopedia.com/isee/resistor-smd-1206-4k7-4-7k-kilo-ohm-4700-ohm-toleransi-1-tolerance</t>
  </si>
  <si>
    <t>resistor quad channel</t>
  </si>
  <si>
    <t>res 1206 4k7</t>
  </si>
  <si>
    <t>res 1206 1k</t>
  </si>
  <si>
    <t>https://www.tokopedia.com/isee/resistor-smd-1k-ohm-size-1206-1-4-watt-1</t>
  </si>
  <si>
    <t>resistor vdd si8441</t>
  </si>
  <si>
    <t xml:space="preserve">capacitor </t>
  </si>
  <si>
    <t>low power opamp vtemp</t>
  </si>
  <si>
    <t>lmv358</t>
  </si>
  <si>
    <t>res 1206 220</t>
  </si>
  <si>
    <t>https://www.tokopedia.com/isee/resistor-smd-1206-220ohm-220-ohm-toleransi-1-tolerance-1</t>
  </si>
  <si>
    <t>kapasitor VREG dan VDD SI8441 dan C_VTEMP</t>
  </si>
  <si>
    <t>resistor c(n) dan res output spi dan v+ c12</t>
  </si>
  <si>
    <t>resistor c0 v- dan res WDTB</t>
  </si>
  <si>
    <t>pin header iso-spi 6p</t>
  </si>
  <si>
    <t>header female 20p</t>
  </si>
  <si>
    <t>terminal block hv sel</t>
  </si>
  <si>
    <t>pitch 5.08 7p lurus</t>
  </si>
  <si>
    <t>ss110 sb110</t>
  </si>
  <si>
    <t>https://www.tokopedia.com/isee/ss110-sb1100-diodo-schottky-100v-1a-do-214ac-dioda-smd</t>
  </si>
  <si>
    <t>R510 SR5100 SB5100 Diode Schottky BARRIER Rectifier 100V 5A DO27</t>
  </si>
  <si>
    <t>schottky diode v+ ltc</t>
  </si>
  <si>
    <t>schottky barrier 100v v+ ltc</t>
  </si>
  <si>
    <t>https://www.tokopedia.com/isee/ds1207-induktor-12x12x7mm-22uh-22-uh-220-smd-power-inductor-lilit</t>
  </si>
  <si>
    <t>induktor B-</t>
  </si>
  <si>
    <t>DS1207 induktor 12x12x7mm 22uH 22 uH 220 </t>
  </si>
  <si>
    <t xml:space="preserve">https://www.tokopedia.com/isee/dioda-smd-zener-0-5w-diode-5v1-5-1v-5-1-v-1-2w-1-2-0-5-0-5-w-5-1v-0-5w </t>
  </si>
  <si>
    <t>tidak jadi beli</t>
  </si>
  <si>
    <t>beli dimana?</t>
  </si>
  <si>
    <t>ofline toko genteng</t>
  </si>
  <si>
    <t>ofline di WDP jangkar miring</t>
  </si>
  <si>
    <t>SI8441BB-D-IS1</t>
  </si>
  <si>
    <t>ofline di toko dpn graha its</t>
  </si>
  <si>
    <t xml:space="preserve">https://www.tokopedia.com/wkh-elektronik/dioda-sr510-sr5100-sb5100-diode-schottky-barrier-rectifier-100v-5a </t>
  </si>
  <si>
    <t>tertera dibawah ini</t>
  </si>
  <si>
    <t>TOKO WKH Elektronik</t>
  </si>
  <si>
    <t>Informasi COD :</t>
  </si>
  <si>
    <t>Daerah wonorejo selatan rungkut</t>
  </si>
  <si>
    <t>Notel.wa 0x81x8x45x99x55</t>
  </si>
  <si>
    <t>Hilangkan x</t>
  </si>
  <si>
    <t>Harus janjian dulu ya kak</t>
  </si>
  <si>
    <t>WKH ongkir kalo tokped 6000</t>
  </si>
  <si>
    <t xml:space="preserve">https://www.tokopedia.com/indo-ware/ti-lmv358idr-lmv358i-lmv358-mv358-sop8-operational-amplifier-smd </t>
  </si>
  <si>
    <t>tokped lisu instrumen, free ongkir &gt;10rb</t>
  </si>
  <si>
    <t>Total per toko</t>
  </si>
  <si>
    <t>Isee</t>
  </si>
  <si>
    <t>Wiksa WDP</t>
  </si>
  <si>
    <t>WKH online</t>
  </si>
  <si>
    <t xml:space="preserve">https://www.tokopedia.com/isee/2edg-5-08-7p-lurus-green-terminal-pin-block-connector-screw-5-08mm </t>
  </si>
  <si>
    <t xml:space="preserve">https://www.tokopedia.com/isee/header-female-1x6-pin-p-6p-2-54mm-single-row-lurus-1x6p-1-x-6-pcb </t>
  </si>
  <si>
    <t>resistor SMD led discharge</t>
  </si>
  <si>
    <t xml:space="preserve">https://www.tokopedia.com/isee/10x-led-smd-0805-hb19-super-bright-2hb0756-terang-warna-biru </t>
  </si>
  <si>
    <t>LED 0805 biru</t>
  </si>
  <si>
    <t>Lisu instrumen tokped</t>
  </si>
  <si>
    <t xml:space="preserve">https://www.tokopedia.com/lisuinstrument/pptc-1206-series-resettable-self-recovery-fuse-polyswitch-500ma-13-2v?ref=wishlist </t>
  </si>
  <si>
    <t>tolong dibelikan</t>
  </si>
  <si>
    <t>keterangan:</t>
  </si>
  <si>
    <t>TOTAL :</t>
  </si>
  <si>
    <t>cap 2 way jumper warna kuning/yg lain</t>
  </si>
  <si>
    <t>https://www.tokopedia.com/isee/2-way-jumper-hardisk-hard-disk-disc-cap-short-circuit-fast-spacing-hitam</t>
  </si>
  <si>
    <t>terminal block 2pin EDG lurus 5.08mm</t>
  </si>
  <si>
    <t>https://www.tokopedia.com/isee/2edg-5-08-2p-lurus-green-terminal-2-pin-block-connector-screw-5-08mm</t>
  </si>
  <si>
    <t>cap 2 way iso dcdc</t>
  </si>
  <si>
    <t>terminal block EDG VTEMP</t>
  </si>
  <si>
    <t>sudah dibeli faris, belum di rimburse nanti menyusul saja notanya</t>
  </si>
  <si>
    <t>bebas mau beli online apa 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</si>
</sst>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\-&quot;Rp&quot;* #,##0_-;_-&quot;Rp&quot;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164" fontId="0" fillId="0" borderId="0" xfId="1" applyFont="1"/>
    <xf numFmtId="0" fontId="0" fillId="0" borderId="1" xfId="0" applyBorder="1" applyAlignment="1">
      <alignment horizontal="left"/>
    </xf>
    <xf numFmtId="164" fontId="0" fillId="0" borderId="1" xfId="1" applyFont="1" applyBorder="1" applyAlignment="1">
      <alignment horizontal="left"/>
    </xf>
    <xf numFmtId="0" fontId="2" fillId="0" borderId="0" xfId="2"/>
    <xf numFmtId="0" fontId="0" fillId="2" borderId="0" xfId="0" applyFill="1"/>
    <xf numFmtId="0" fontId="0" fillId="3" borderId="0" xfId="0" applyFill="1"/>
    <xf numFmtId="164" fontId="0" fillId="0" borderId="0" xfId="1" applyFont="1" applyAlignment="1"/>
    <xf numFmtId="164" fontId="0" fillId="2" borderId="0" xfId="1" applyFont="1" applyFill="1"/>
    <xf numFmtId="164" fontId="0" fillId="2" borderId="0" xfId="1" applyFont="1" applyFill="1" applyAlignment="1"/>
    <xf numFmtId="164" fontId="0" fillId="3" borderId="0" xfId="1" applyFont="1" applyFill="1" applyAlignment="1"/>
    <xf numFmtId="0" fontId="0" fillId="0" borderId="2" xfId="0" applyBorder="1"/>
    <xf numFmtId="0" fontId="3" fillId="0" borderId="3" xfId="0" applyFont="1" applyBorder="1"/>
    <xf numFmtId="0" fontId="3" fillId="0" borderId="4" xfId="0" applyFont="1" applyBorder="1"/>
    <xf numFmtId="0" fontId="3" fillId="0" borderId="3" xfId="0" applyFont="1" applyFill="1" applyBorder="1"/>
    <xf numFmtId="164" fontId="0" fillId="3" borderId="0" xfId="1" applyFont="1" applyFill="1"/>
    <xf numFmtId="164" fontId="0" fillId="0" borderId="0" xfId="1" applyFont="1" applyFill="1"/>
    <xf numFmtId="0" fontId="0" fillId="0" borderId="0" xfId="0" applyFill="1"/>
    <xf numFmtId="0" fontId="0" fillId="0" borderId="5" xfId="0" applyBorder="1"/>
    <xf numFmtId="164" fontId="0" fillId="0" borderId="6" xfId="1" applyFont="1" applyBorder="1"/>
    <xf numFmtId="164" fontId="0" fillId="0" borderId="7" xfId="1" applyFont="1" applyBorder="1"/>
    <xf numFmtId="0" fontId="0" fillId="0" borderId="8" xfId="0" applyBorder="1"/>
    <xf numFmtId="164" fontId="0" fillId="0" borderId="0" xfId="1" applyFont="1" applyBorder="1"/>
    <xf numFmtId="164" fontId="0" fillId="0" borderId="9" xfId="1" applyFont="1" applyBorder="1"/>
    <xf numFmtId="0" fontId="0" fillId="0" borderId="10" xfId="0" applyBorder="1"/>
    <xf numFmtId="164" fontId="0" fillId="0" borderId="11" xfId="1" applyFont="1" applyBorder="1"/>
    <xf numFmtId="164" fontId="0" fillId="0" borderId="12" xfId="1" applyFont="1" applyBorder="1"/>
    <xf numFmtId="0" fontId="0" fillId="4" borderId="0" xfId="0" applyFill="1"/>
  </cellXfs>
  <cellStyles count="3">
    <cellStyle name="Currency [0]" xfId="1" builtinId="7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isee/2edg-5-08-7p-lurus-green-terminal-pin-block-connector-screw-5-08mm" TargetMode="External"/><Relationship Id="rId3" Type="http://schemas.openxmlformats.org/officeDocument/2006/relationships/hyperlink" Target="https://www.tokopedia.com/wiksatech/kapasitor-1uf-20-1206" TargetMode="External"/><Relationship Id="rId7" Type="http://schemas.openxmlformats.org/officeDocument/2006/relationships/hyperlink" Target="https://www.tokopedia.com/indo-ware/ti-lmv358idr-lmv358i-lmv358-mv358-sop8-operational-amplifier-smd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tokopedia.com/isee/mosfet-ao3401-mos-fet-ao-3401-sot23-p-channel-30v-4a-a19t-sot-23-30-v" TargetMode="External"/><Relationship Id="rId1" Type="http://schemas.openxmlformats.org/officeDocument/2006/relationships/hyperlink" Target="https://www.tokopedia.com/eltech-online/12-12p-p-2-54mm-2510-straight-connector-wafer-housing-konektor-lurus" TargetMode="External"/><Relationship Id="rId6" Type="http://schemas.openxmlformats.org/officeDocument/2006/relationships/hyperlink" Target="https://www.tokopedia.com/wkh-elektronik/dioda-sr510-sr5100-sb5100-diode-schottky-barrier-rectifier-100v-5a" TargetMode="External"/><Relationship Id="rId11" Type="http://schemas.openxmlformats.org/officeDocument/2006/relationships/hyperlink" Target="https://www.tokopedia.com/lisuinstrument/pptc-1206-series-resettable-self-recovery-fuse-polyswitch-500ma-13-2v?ref=wishlist" TargetMode="External"/><Relationship Id="rId5" Type="http://schemas.openxmlformats.org/officeDocument/2006/relationships/hyperlink" Target="https://www.tokopedia.com/isee/dioda-smd-zener-0-5w-diode-5v1-5-1v-5-1-v-1-2w-1-2-0-5-0-5-w-5-1v-0-5w" TargetMode="External"/><Relationship Id="rId10" Type="http://schemas.openxmlformats.org/officeDocument/2006/relationships/hyperlink" Target="https://www.tokopedia.com/isee/10x-led-smd-0805-hb19-super-bright-2hb0756-terang-warna-biru" TargetMode="External"/><Relationship Id="rId4" Type="http://schemas.openxmlformats.org/officeDocument/2006/relationships/hyperlink" Target="https://www.tokopedia.com/isee/resistor-smd-1206-100ohm-100-ohm-toleransi-1-tolerance-1" TargetMode="External"/><Relationship Id="rId9" Type="http://schemas.openxmlformats.org/officeDocument/2006/relationships/hyperlink" Target="https://www.tokopedia.com/isee/header-female-1x6-pin-p-6p-2-54mm-single-row-lurus-1x6p-1-x-6-p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9"/>
  <sheetViews>
    <sheetView tabSelected="1" zoomScale="85" zoomScaleNormal="85" workbookViewId="0">
      <selection activeCell="B13" sqref="B13"/>
    </sheetView>
  </sheetViews>
  <sheetFormatPr defaultRowHeight="14.4" x14ac:dyDescent="0.3"/>
  <cols>
    <col min="1" max="1" width="3.44140625" customWidth="1"/>
    <col min="2" max="2" width="31.44140625" customWidth="1"/>
    <col min="3" max="3" width="36.33203125" customWidth="1"/>
    <col min="4" max="4" width="12.88671875" style="1" customWidth="1"/>
    <col min="6" max="6" width="11" style="1" customWidth="1"/>
    <col min="7" max="7" width="34.77734375" style="1" customWidth="1"/>
  </cols>
  <sheetData>
    <row r="2" spans="1:8" x14ac:dyDescent="0.3">
      <c r="A2" s="2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3" t="s">
        <v>5</v>
      </c>
      <c r="G2" s="3" t="s">
        <v>70</v>
      </c>
      <c r="H2" s="2" t="s">
        <v>6</v>
      </c>
    </row>
    <row r="3" spans="1:8" x14ac:dyDescent="0.3">
      <c r="A3">
        <v>1</v>
      </c>
      <c r="B3" t="s">
        <v>7</v>
      </c>
      <c r="C3" s="6" t="s">
        <v>73</v>
      </c>
      <c r="D3" s="1">
        <v>34000</v>
      </c>
      <c r="E3">
        <v>1</v>
      </c>
      <c r="F3" s="1">
        <f>D3*E3</f>
        <v>34000</v>
      </c>
      <c r="G3" s="15" t="s">
        <v>72</v>
      </c>
      <c r="H3" s="4" t="s">
        <v>18</v>
      </c>
    </row>
    <row r="4" spans="1:8" x14ac:dyDescent="0.3">
      <c r="A4">
        <v>2</v>
      </c>
      <c r="B4" t="s">
        <v>8</v>
      </c>
      <c r="C4" s="5" t="s">
        <v>9</v>
      </c>
      <c r="D4" s="1" t="s">
        <v>10</v>
      </c>
      <c r="G4" s="8"/>
    </row>
    <row r="5" spans="1:8" x14ac:dyDescent="0.3">
      <c r="A5">
        <v>3</v>
      </c>
      <c r="B5" t="s">
        <v>11</v>
      </c>
      <c r="C5" s="6" t="s">
        <v>12</v>
      </c>
      <c r="D5" s="1">
        <v>4200</v>
      </c>
      <c r="E5">
        <v>1</v>
      </c>
      <c r="F5" s="1">
        <f t="shared" ref="F5:F29" si="0">D5*E5</f>
        <v>4200</v>
      </c>
      <c r="G5" s="15" t="s">
        <v>71</v>
      </c>
      <c r="H5" s="4" t="s">
        <v>13</v>
      </c>
    </row>
    <row r="6" spans="1:8" x14ac:dyDescent="0.3">
      <c r="A6">
        <v>4</v>
      </c>
      <c r="B6" t="s">
        <v>14</v>
      </c>
      <c r="C6" s="6" t="s">
        <v>15</v>
      </c>
      <c r="D6" s="1">
        <v>500</v>
      </c>
      <c r="E6">
        <v>12</v>
      </c>
      <c r="F6" s="1">
        <f t="shared" si="0"/>
        <v>6000</v>
      </c>
      <c r="G6" s="10" t="s">
        <v>74</v>
      </c>
      <c r="H6" s="4" t="s">
        <v>16</v>
      </c>
    </row>
    <row r="7" spans="1:8" x14ac:dyDescent="0.3">
      <c r="A7">
        <v>5</v>
      </c>
      <c r="B7" s="27" t="s">
        <v>92</v>
      </c>
      <c r="C7" s="17" t="s">
        <v>36</v>
      </c>
      <c r="D7" s="1">
        <v>150</v>
      </c>
      <c r="E7">
        <v>17</v>
      </c>
      <c r="F7" s="1">
        <f t="shared" si="0"/>
        <v>2550</v>
      </c>
      <c r="G7" s="7" t="s">
        <v>74</v>
      </c>
      <c r="H7" t="s">
        <v>37</v>
      </c>
    </row>
    <row r="8" spans="1:8" x14ac:dyDescent="0.3">
      <c r="A8">
        <v>6</v>
      </c>
      <c r="B8" t="s">
        <v>7</v>
      </c>
      <c r="C8" t="s">
        <v>17</v>
      </c>
      <c r="D8" s="1">
        <v>34000</v>
      </c>
      <c r="E8">
        <v>1</v>
      </c>
      <c r="F8" s="1">
        <f t="shared" si="0"/>
        <v>34000</v>
      </c>
      <c r="G8" s="1" t="s">
        <v>72</v>
      </c>
      <c r="H8" t="s">
        <v>18</v>
      </c>
    </row>
    <row r="9" spans="1:8" x14ac:dyDescent="0.3">
      <c r="A9">
        <v>7</v>
      </c>
      <c r="B9" s="27" t="s">
        <v>19</v>
      </c>
      <c r="C9" t="s">
        <v>20</v>
      </c>
      <c r="D9" s="1">
        <v>400</v>
      </c>
      <c r="E9">
        <v>15</v>
      </c>
      <c r="F9" s="1">
        <f t="shared" si="0"/>
        <v>6000</v>
      </c>
      <c r="G9" s="1" t="s">
        <v>72</v>
      </c>
      <c r="H9" t="s">
        <v>21</v>
      </c>
    </row>
    <row r="10" spans="1:8" x14ac:dyDescent="0.3">
      <c r="A10">
        <v>8</v>
      </c>
      <c r="B10" s="27" t="s">
        <v>22</v>
      </c>
      <c r="C10" s="5" t="s">
        <v>23</v>
      </c>
      <c r="D10" s="1">
        <v>500</v>
      </c>
      <c r="E10">
        <v>20</v>
      </c>
      <c r="F10" s="1">
        <f t="shared" si="0"/>
        <v>10000</v>
      </c>
      <c r="G10" s="8"/>
      <c r="H10" t="s">
        <v>24</v>
      </c>
    </row>
    <row r="11" spans="1:8" x14ac:dyDescent="0.3">
      <c r="A11">
        <v>9</v>
      </c>
      <c r="B11" t="s">
        <v>48</v>
      </c>
      <c r="C11" s="5" t="s">
        <v>25</v>
      </c>
      <c r="D11" s="1">
        <v>200</v>
      </c>
      <c r="E11">
        <v>20</v>
      </c>
      <c r="F11" s="1">
        <f t="shared" si="0"/>
        <v>4000</v>
      </c>
      <c r="G11" s="8"/>
      <c r="H11" t="s">
        <v>26</v>
      </c>
    </row>
    <row r="12" spans="1:8" x14ac:dyDescent="0.3">
      <c r="A12">
        <v>10</v>
      </c>
      <c r="B12" s="27" t="s">
        <v>54</v>
      </c>
      <c r="C12" t="s">
        <v>27</v>
      </c>
      <c r="D12" s="1">
        <v>200</v>
      </c>
      <c r="E12">
        <v>30</v>
      </c>
      <c r="F12" s="1">
        <f t="shared" si="0"/>
        <v>6000</v>
      </c>
      <c r="G12" s="7" t="s">
        <v>74</v>
      </c>
      <c r="H12" s="4" t="s">
        <v>28</v>
      </c>
    </row>
    <row r="13" spans="1:8" x14ac:dyDescent="0.3">
      <c r="A13">
        <v>11</v>
      </c>
      <c r="B13" t="s">
        <v>34</v>
      </c>
      <c r="C13" t="s">
        <v>30</v>
      </c>
      <c r="D13" s="1">
        <v>200</v>
      </c>
      <c r="E13">
        <v>20</v>
      </c>
      <c r="F13" s="1">
        <f t="shared" si="0"/>
        <v>4000</v>
      </c>
      <c r="G13" s="7" t="s">
        <v>74</v>
      </c>
      <c r="H13" t="s">
        <v>29</v>
      </c>
    </row>
    <row r="14" spans="1:8" x14ac:dyDescent="0.3">
      <c r="A14">
        <v>12</v>
      </c>
      <c r="B14" t="s">
        <v>31</v>
      </c>
      <c r="C14" s="5" t="s">
        <v>32</v>
      </c>
      <c r="D14" s="1">
        <v>150</v>
      </c>
      <c r="E14">
        <v>20</v>
      </c>
      <c r="F14" s="1">
        <f t="shared" si="0"/>
        <v>3000</v>
      </c>
      <c r="G14" s="9"/>
      <c r="H14" s="4" t="s">
        <v>68</v>
      </c>
    </row>
    <row r="15" spans="1:8" x14ac:dyDescent="0.3">
      <c r="A15">
        <v>13</v>
      </c>
      <c r="B15" t="s">
        <v>33</v>
      </c>
      <c r="C15" t="s">
        <v>94</v>
      </c>
      <c r="D15" s="1">
        <v>150</v>
      </c>
      <c r="E15">
        <v>20</v>
      </c>
      <c r="F15" s="1">
        <f t="shared" si="0"/>
        <v>3000</v>
      </c>
      <c r="G15" s="7" t="s">
        <v>74</v>
      </c>
      <c r="H15" s="4" t="s">
        <v>93</v>
      </c>
    </row>
    <row r="16" spans="1:8" x14ac:dyDescent="0.3">
      <c r="A16">
        <v>14</v>
      </c>
      <c r="B16" s="27" t="s">
        <v>35</v>
      </c>
      <c r="C16" s="5" t="s">
        <v>36</v>
      </c>
      <c r="D16" s="1">
        <v>200</v>
      </c>
      <c r="E16">
        <v>20</v>
      </c>
      <c r="F16" s="1">
        <f t="shared" si="0"/>
        <v>4000</v>
      </c>
      <c r="G16" s="9"/>
      <c r="H16" t="s">
        <v>37</v>
      </c>
    </row>
    <row r="17" spans="1:8" x14ac:dyDescent="0.3">
      <c r="A17">
        <v>15</v>
      </c>
      <c r="B17" t="s">
        <v>38</v>
      </c>
      <c r="C17" t="s">
        <v>39</v>
      </c>
      <c r="D17" s="1">
        <v>1399</v>
      </c>
      <c r="E17">
        <v>22</v>
      </c>
      <c r="F17" s="1">
        <f t="shared" si="0"/>
        <v>30778</v>
      </c>
      <c r="G17" s="1" t="s">
        <v>85</v>
      </c>
      <c r="H17" s="4" t="s">
        <v>96</v>
      </c>
    </row>
    <row r="18" spans="1:8" x14ac:dyDescent="0.3">
      <c r="A18">
        <v>16</v>
      </c>
      <c r="B18" t="s">
        <v>53</v>
      </c>
      <c r="C18" t="s">
        <v>40</v>
      </c>
      <c r="D18" s="1">
        <v>400</v>
      </c>
      <c r="E18">
        <v>10</v>
      </c>
      <c r="F18" s="1">
        <f t="shared" si="0"/>
        <v>4000</v>
      </c>
      <c r="G18" s="1" t="s">
        <v>72</v>
      </c>
      <c r="H18" s="4" t="s">
        <v>41</v>
      </c>
    </row>
    <row r="19" spans="1:8" x14ac:dyDescent="0.3">
      <c r="A19">
        <v>17</v>
      </c>
      <c r="B19" t="s">
        <v>43</v>
      </c>
      <c r="C19" t="s">
        <v>44</v>
      </c>
      <c r="D19" s="1">
        <v>200</v>
      </c>
      <c r="E19">
        <v>10</v>
      </c>
      <c r="F19" s="1">
        <f t="shared" si="0"/>
        <v>2000</v>
      </c>
      <c r="G19" s="7" t="s">
        <v>74</v>
      </c>
      <c r="H19" t="s">
        <v>42</v>
      </c>
    </row>
    <row r="20" spans="1:8" x14ac:dyDescent="0.3">
      <c r="A20">
        <v>18</v>
      </c>
      <c r="B20" t="s">
        <v>47</v>
      </c>
      <c r="C20" t="s">
        <v>45</v>
      </c>
      <c r="D20" s="1">
        <v>200</v>
      </c>
      <c r="E20">
        <v>5</v>
      </c>
      <c r="F20" s="1">
        <f t="shared" si="0"/>
        <v>1000</v>
      </c>
      <c r="G20" s="7" t="s">
        <v>74</v>
      </c>
      <c r="H20" t="s">
        <v>46</v>
      </c>
    </row>
    <row r="21" spans="1:8" x14ac:dyDescent="0.3">
      <c r="A21">
        <v>19</v>
      </c>
      <c r="B21" t="s">
        <v>55</v>
      </c>
      <c r="C21" t="s">
        <v>51</v>
      </c>
      <c r="D21" s="1">
        <v>200</v>
      </c>
      <c r="E21">
        <v>10</v>
      </c>
      <c r="F21" s="1">
        <f t="shared" si="0"/>
        <v>2000</v>
      </c>
      <c r="G21" s="7" t="s">
        <v>74</v>
      </c>
      <c r="H21" t="s">
        <v>52</v>
      </c>
    </row>
    <row r="22" spans="1:8" x14ac:dyDescent="0.3">
      <c r="A22">
        <v>20</v>
      </c>
      <c r="B22" t="s">
        <v>49</v>
      </c>
      <c r="C22" s="6" t="s">
        <v>50</v>
      </c>
      <c r="D22" s="1">
        <v>7000</v>
      </c>
      <c r="E22">
        <v>3</v>
      </c>
      <c r="F22" s="1">
        <f t="shared" si="0"/>
        <v>21000</v>
      </c>
      <c r="G22" s="15"/>
      <c r="H22" s="4" t="s">
        <v>84</v>
      </c>
    </row>
    <row r="23" spans="1:8" x14ac:dyDescent="0.3">
      <c r="A23">
        <v>21</v>
      </c>
      <c r="B23" t="s">
        <v>56</v>
      </c>
      <c r="C23" t="s">
        <v>57</v>
      </c>
      <c r="D23" s="1">
        <v>750</v>
      </c>
      <c r="E23">
        <v>2</v>
      </c>
      <c r="F23" s="1">
        <f t="shared" si="0"/>
        <v>1500</v>
      </c>
      <c r="G23" s="7" t="s">
        <v>74</v>
      </c>
      <c r="H23" s="4" t="s">
        <v>91</v>
      </c>
    </row>
    <row r="24" spans="1:8" x14ac:dyDescent="0.3">
      <c r="A24">
        <v>22</v>
      </c>
      <c r="B24" s="27" t="s">
        <v>58</v>
      </c>
      <c r="C24" t="s">
        <v>59</v>
      </c>
      <c r="D24" s="1">
        <v>7000</v>
      </c>
      <c r="E24">
        <v>2</v>
      </c>
      <c r="F24" s="1">
        <f t="shared" si="0"/>
        <v>14000</v>
      </c>
      <c r="G24" s="7" t="s">
        <v>74</v>
      </c>
      <c r="H24" s="4" t="s">
        <v>90</v>
      </c>
    </row>
    <row r="25" spans="1:8" x14ac:dyDescent="0.3">
      <c r="A25">
        <v>23</v>
      </c>
      <c r="B25" t="s">
        <v>63</v>
      </c>
      <c r="C25" t="s">
        <v>60</v>
      </c>
      <c r="D25" s="1">
        <v>450</v>
      </c>
      <c r="E25">
        <v>4</v>
      </c>
      <c r="F25" s="1">
        <f t="shared" si="0"/>
        <v>1800</v>
      </c>
      <c r="G25" s="7" t="s">
        <v>74</v>
      </c>
      <c r="H25" t="s">
        <v>61</v>
      </c>
    </row>
    <row r="26" spans="1:8" x14ac:dyDescent="0.3">
      <c r="A26">
        <v>24</v>
      </c>
      <c r="B26" t="s">
        <v>64</v>
      </c>
      <c r="C26" s="17" t="s">
        <v>62</v>
      </c>
      <c r="D26" s="1">
        <v>3000</v>
      </c>
      <c r="E26">
        <v>4</v>
      </c>
      <c r="F26" s="1">
        <f t="shared" si="0"/>
        <v>12000</v>
      </c>
      <c r="G26" s="16" t="s">
        <v>76</v>
      </c>
      <c r="H26" s="4" t="s">
        <v>75</v>
      </c>
    </row>
    <row r="27" spans="1:8" x14ac:dyDescent="0.3">
      <c r="A27">
        <v>25</v>
      </c>
      <c r="B27" t="s">
        <v>66</v>
      </c>
      <c r="C27" s="6" t="s">
        <v>67</v>
      </c>
      <c r="D27" s="1">
        <v>3000</v>
      </c>
      <c r="E27">
        <v>2</v>
      </c>
      <c r="F27" s="1">
        <f t="shared" si="0"/>
        <v>6000</v>
      </c>
      <c r="G27" s="10"/>
      <c r="H27" t="s">
        <v>65</v>
      </c>
    </row>
    <row r="28" spans="1:8" x14ac:dyDescent="0.3">
      <c r="A28">
        <v>26</v>
      </c>
      <c r="B28" t="s">
        <v>104</v>
      </c>
      <c r="C28" t="s">
        <v>100</v>
      </c>
      <c r="D28" s="1">
        <v>100</v>
      </c>
      <c r="E28">
        <v>5</v>
      </c>
      <c r="F28" s="1">
        <f t="shared" si="0"/>
        <v>500</v>
      </c>
      <c r="G28" s="7" t="s">
        <v>74</v>
      </c>
      <c r="H28" t="s">
        <v>101</v>
      </c>
    </row>
    <row r="29" spans="1:8" x14ac:dyDescent="0.3">
      <c r="A29">
        <v>27</v>
      </c>
      <c r="B29" t="s">
        <v>105</v>
      </c>
      <c r="C29" t="s">
        <v>102</v>
      </c>
      <c r="D29" s="1">
        <v>2600</v>
      </c>
      <c r="E29">
        <v>4</v>
      </c>
      <c r="F29" s="1">
        <f t="shared" si="0"/>
        <v>10400</v>
      </c>
      <c r="G29" s="7" t="s">
        <v>74</v>
      </c>
      <c r="H29" t="s">
        <v>103</v>
      </c>
    </row>
    <row r="37" spans="2:7" x14ac:dyDescent="0.3">
      <c r="B37" t="s">
        <v>98</v>
      </c>
    </row>
    <row r="38" spans="2:7" x14ac:dyDescent="0.3">
      <c r="B38" s="6"/>
      <c r="C38" t="s">
        <v>69</v>
      </c>
    </row>
    <row r="39" spans="2:7" x14ac:dyDescent="0.3">
      <c r="C39" t="s">
        <v>97</v>
      </c>
    </row>
    <row r="40" spans="2:7" x14ac:dyDescent="0.3">
      <c r="B40" s="5"/>
      <c r="C40" t="s">
        <v>106</v>
      </c>
    </row>
    <row r="42" spans="2:7" x14ac:dyDescent="0.3">
      <c r="E42" s="18"/>
      <c r="F42" s="19" t="s">
        <v>86</v>
      </c>
      <c r="G42" s="20"/>
    </row>
    <row r="43" spans="2:7" x14ac:dyDescent="0.3">
      <c r="B43" s="11" t="s">
        <v>77</v>
      </c>
      <c r="E43" s="21">
        <v>1</v>
      </c>
      <c r="F43" s="22" t="s">
        <v>87</v>
      </c>
      <c r="G43" s="23">
        <f>SUM(F7,F12:F13,F15,F19:F21,F23:F25,F28:F29)</f>
        <v>48750</v>
      </c>
    </row>
    <row r="44" spans="2:7" x14ac:dyDescent="0.3">
      <c r="B44" s="12" t="s">
        <v>78</v>
      </c>
      <c r="E44" s="21">
        <v>2</v>
      </c>
      <c r="F44" s="22" t="s">
        <v>88</v>
      </c>
      <c r="G44" s="23">
        <f>SUM(F8:F9,F18)</f>
        <v>44000</v>
      </c>
    </row>
    <row r="45" spans="2:7" x14ac:dyDescent="0.3">
      <c r="B45" s="12" t="s">
        <v>79</v>
      </c>
      <c r="E45" s="21">
        <v>3</v>
      </c>
      <c r="F45" s="22" t="s">
        <v>89</v>
      </c>
      <c r="G45" s="23">
        <f>SUM(F26)</f>
        <v>12000</v>
      </c>
    </row>
    <row r="46" spans="2:7" x14ac:dyDescent="0.3">
      <c r="B46" s="12" t="s">
        <v>80</v>
      </c>
      <c r="E46" s="21">
        <v>4</v>
      </c>
      <c r="F46" s="22" t="s">
        <v>95</v>
      </c>
      <c r="G46" s="23">
        <f>SUM(F17)</f>
        <v>30778</v>
      </c>
    </row>
    <row r="47" spans="2:7" x14ac:dyDescent="0.3">
      <c r="B47" s="12" t="s">
        <v>81</v>
      </c>
      <c r="E47" s="21"/>
      <c r="F47" s="22"/>
      <c r="G47" s="23"/>
    </row>
    <row r="48" spans="2:7" x14ac:dyDescent="0.3">
      <c r="B48" s="13" t="s">
        <v>82</v>
      </c>
      <c r="E48" s="24"/>
      <c r="F48" s="25" t="s">
        <v>99</v>
      </c>
      <c r="G48" s="26">
        <f>SUM(G43:G46)</f>
        <v>135528</v>
      </c>
    </row>
    <row r="49" spans="2:6" x14ac:dyDescent="0.3">
      <c r="B49" s="14" t="s">
        <v>83</v>
      </c>
      <c r="F49" t="s">
        <v>107</v>
      </c>
    </row>
  </sheetData>
  <hyperlinks>
    <hyperlink ref="H5" r:id="rId1" xr:uid="{96466B88-BA29-4C65-A417-7F6EA37EA217}"/>
    <hyperlink ref="H6" r:id="rId2" xr:uid="{EF83E05A-11C4-4A37-AAF0-6CA4211C47ED}"/>
    <hyperlink ref="H18" r:id="rId3" xr:uid="{9969615C-6CD0-4AA7-B078-4ECE90BEA650}"/>
    <hyperlink ref="H12" r:id="rId4" xr:uid="{5BCA5B55-B095-4C03-8C27-D8FC69AE342C}"/>
    <hyperlink ref="H14" r:id="rId5" xr:uid="{23BADA6C-3E56-456B-846C-66FB8A6A37D6}"/>
    <hyperlink ref="H26" r:id="rId6" xr:uid="{E01F54D9-1018-4D85-8F9B-208610473693}"/>
    <hyperlink ref="H22" r:id="rId7" xr:uid="{DA8206EE-1FF3-4A7A-8A6C-1D08F02A0977}"/>
    <hyperlink ref="H24" r:id="rId8" xr:uid="{DF99ADE8-FDE2-440A-BFCD-80043E606DA9}"/>
    <hyperlink ref="H23" r:id="rId9" xr:uid="{7AB1AE2F-4409-4899-B912-C30D5F265373}"/>
    <hyperlink ref="H15" r:id="rId10" xr:uid="{BA7E1048-28ED-459C-9EEB-2AEB43FCCA6E}"/>
    <hyperlink ref="H17" r:id="rId11" xr:uid="{CDF60487-EE5F-4F36-851D-D5F63BB19A9A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2022-06-15T16:50:52Z</dcterms:modified>
  <cp:category/>
  <cp:contentStatus/>
</cp:coreProperties>
</file>