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acid-my.sharepoint.com/personal/dzikrullah_19031_student_its_ac_id/Documents/Project Alat Heat Hydration/KALENDER KERJA/"/>
    </mc:Choice>
  </mc:AlternateContent>
  <xr:revisionPtr revIDLastSave="579" documentId="8_{52A19E09-A622-450D-9D38-7F5924B94F96}" xr6:coauthVersionLast="47" xr6:coauthVersionMax="47" xr10:uidLastSave="{DB85DC39-2C2E-40C8-A18B-7653103D5B02}"/>
  <bookViews>
    <workbookView xWindow="-108" yWindow="-108" windowWidth="23256" windowHeight="12576" xr2:uid="{ACF96F14-07A2-4278-8DCF-827C772BDF7F}"/>
  </bookViews>
  <sheets>
    <sheet name="Lingkup kerja" sheetId="1" r:id="rId1"/>
    <sheet name="Rencana anggaran baru" sheetId="6" r:id="rId2"/>
    <sheet name="Rencana Jadwal" sheetId="5" r:id="rId3"/>
    <sheet name="Anggaran pelaksanaan" sheetId="2" r:id="rId4"/>
    <sheet name="Progress pelaksanaan" sheetId="4" r:id="rId5"/>
    <sheet name="Pengendalian waktu dan biaya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1" l="1"/>
  <c r="D32" i="1"/>
  <c r="D21" i="1"/>
  <c r="D11" i="1"/>
  <c r="D5" i="1"/>
  <c r="A41" i="5"/>
  <c r="A42" i="5"/>
  <c r="A43" i="5"/>
  <c r="A44" i="5"/>
  <c r="A45" i="5"/>
  <c r="A46" i="5"/>
  <c r="A47" i="5"/>
  <c r="A48" i="5"/>
  <c r="A49" i="5"/>
  <c r="A50" i="5"/>
  <c r="A34" i="5"/>
  <c r="A35" i="5"/>
  <c r="A36" i="5"/>
  <c r="A37" i="5"/>
  <c r="A38" i="5"/>
  <c r="A39" i="5"/>
  <c r="A40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5" i="5"/>
  <c r="E56" i="1"/>
  <c r="E31" i="1"/>
  <c r="E43" i="1"/>
  <c r="E20" i="1"/>
  <c r="E10" i="1"/>
  <c r="E57" i="1"/>
</calcChain>
</file>

<file path=xl/sharedStrings.xml><?xml version="1.0" encoding="utf-8"?>
<sst xmlns="http://schemas.openxmlformats.org/spreadsheetml/2006/main" count="236" uniqueCount="194">
  <si>
    <r>
      <t xml:space="preserve">Work Base Structure </t>
    </r>
    <r>
      <rPr>
        <b/>
        <sz val="12"/>
        <color theme="1"/>
        <rFont val="Times New Roman"/>
        <family val="1"/>
      </rPr>
      <t>Proyek PKM KC</t>
    </r>
  </si>
  <si>
    <t>Kode WBS</t>
  </si>
  <si>
    <t>Kegiatan</t>
  </si>
  <si>
    <t>Detil Kegiatan</t>
  </si>
  <si>
    <t>Bobot pekerjaan (%)</t>
  </si>
  <si>
    <t>Bobot pelaksanaan (%)</t>
  </si>
  <si>
    <t>Persiapan alat dan bahan</t>
  </si>
  <si>
    <t>1.1</t>
  </si>
  <si>
    <t>Breakdown kegiatan dan waktu pelaksanaan</t>
  </si>
  <si>
    <t>1.2</t>
  </si>
  <si>
    <t>Pembelian alat dan bahan</t>
  </si>
  <si>
    <t>1.3</t>
  </si>
  <si>
    <t>Penyusunan surat izin</t>
  </si>
  <si>
    <t>1.4</t>
  </si>
  <si>
    <t>Perizinan lab</t>
  </si>
  <si>
    <t>total</t>
  </si>
  <si>
    <t>Perencanaan alat</t>
  </si>
  <si>
    <t>2.1</t>
  </si>
  <si>
    <t>Desain dan simulasi rangkaian elektronik</t>
  </si>
  <si>
    <t>2.2</t>
  </si>
  <si>
    <t>Desain dan simulasi program mikrokontroller</t>
  </si>
  <si>
    <t>2.3</t>
  </si>
  <si>
    <t>Desain box kontrol</t>
  </si>
  <si>
    <t>2.4</t>
  </si>
  <si>
    <t>Desain dan validasi PCB</t>
  </si>
  <si>
    <t>2.5</t>
  </si>
  <si>
    <t>Perancangan dan simulasi program web</t>
  </si>
  <si>
    <t>2.6</t>
  </si>
  <si>
    <t>Desain cetakan beton khusus</t>
  </si>
  <si>
    <t>2.7</t>
  </si>
  <si>
    <t>Desain dan simulasi algoritma prediksi beton</t>
  </si>
  <si>
    <t>2.8</t>
  </si>
  <si>
    <t>Evaluasi perencanaan total alat</t>
  </si>
  <si>
    <t>Pembuatan alat</t>
  </si>
  <si>
    <t>Cetak PCB</t>
  </si>
  <si>
    <t>3.1</t>
  </si>
  <si>
    <t>Assembly komponen elektronik</t>
  </si>
  <si>
    <t>3.2</t>
  </si>
  <si>
    <t>Pembuatan cetakan beton khusus</t>
  </si>
  <si>
    <t>3.3</t>
  </si>
  <si>
    <t>Pembuatan box kontrol</t>
  </si>
  <si>
    <t>3.4</t>
  </si>
  <si>
    <t>Wiring komponen ke cetakan</t>
  </si>
  <si>
    <t>3.5</t>
  </si>
  <si>
    <t>konfigurasi server</t>
  </si>
  <si>
    <t>3.6</t>
  </si>
  <si>
    <t>mendeploy program web pada server</t>
  </si>
  <si>
    <t>3.7</t>
  </si>
  <si>
    <t>mendeploy program prediksi beton</t>
  </si>
  <si>
    <t>3.8</t>
  </si>
  <si>
    <t>Evaluasi alat jadi</t>
  </si>
  <si>
    <t>Testing</t>
  </si>
  <si>
    <t>4.1</t>
  </si>
  <si>
    <t xml:space="preserve">Pengecoran sample beton </t>
  </si>
  <si>
    <t>4.1.2</t>
  </si>
  <si>
    <t>Untuk suhu dan susut</t>
  </si>
  <si>
    <t>4.2.2</t>
  </si>
  <si>
    <t>Untuk tes kuat tekan silinder</t>
  </si>
  <si>
    <t>4.2</t>
  </si>
  <si>
    <t>Kalibrasi pengukuran dari alat</t>
  </si>
  <si>
    <t>4.3</t>
  </si>
  <si>
    <t>Tes sensitifitas pengukuran susut beton</t>
  </si>
  <si>
    <t>4.4</t>
  </si>
  <si>
    <t>Tes sensitifitas pengukuran suhu beton</t>
  </si>
  <si>
    <t>4.5</t>
  </si>
  <si>
    <t>Tes kuat tekan beton</t>
  </si>
  <si>
    <t>4.6</t>
  </si>
  <si>
    <t>Rekapan hasil pengujian</t>
  </si>
  <si>
    <t>4.7</t>
  </si>
  <si>
    <t>Evaluasi dan Kajian peforma alat</t>
  </si>
  <si>
    <t>4.8</t>
  </si>
  <si>
    <t>Kalkulasi maturity indeks</t>
  </si>
  <si>
    <t>Penulisan laporan</t>
  </si>
  <si>
    <t>5.1</t>
  </si>
  <si>
    <t>Penyusunan dan pengajuan lembar pengesahan</t>
  </si>
  <si>
    <t>5.2</t>
  </si>
  <si>
    <t>Penyusunan bab 1</t>
  </si>
  <si>
    <t>5.3</t>
  </si>
  <si>
    <t>Penyusunan bab 2 (target luaran)</t>
  </si>
  <si>
    <t>5.4</t>
  </si>
  <si>
    <t>Penyusunan bab 3 (metode pelaksanaan)</t>
  </si>
  <si>
    <t>5.5</t>
  </si>
  <si>
    <t>Penyusunan bab 4 (hasil yang dicapai)</t>
  </si>
  <si>
    <t>5.6</t>
  </si>
  <si>
    <t>Penyusunan bab 5 (potensi hasil)</t>
  </si>
  <si>
    <t>5.7</t>
  </si>
  <si>
    <t>Penyusunan bab 6 (rencana tahap selanjutnya)</t>
  </si>
  <si>
    <t>5.8</t>
  </si>
  <si>
    <t>Penyusunan dan rekapan penggunaan dana</t>
  </si>
  <si>
    <t>5.9</t>
  </si>
  <si>
    <t>Penyusunan nota pengeluaran</t>
  </si>
  <si>
    <t>5.10</t>
  </si>
  <si>
    <t>Penyusunan dokumentasi kegiatan</t>
  </si>
  <si>
    <t>5.11</t>
  </si>
  <si>
    <t>Evaluasi dan finishing laporan</t>
  </si>
  <si>
    <t>Total Seluruh kegiatan</t>
  </si>
  <si>
    <t>No.</t>
  </si>
  <si>
    <t>Jenis Pengeluaran</t>
  </si>
  <si>
    <t>Volume</t>
  </si>
  <si>
    <t>Harga Satuan</t>
  </si>
  <si>
    <t>Nilai (Rp)</t>
  </si>
  <si>
    <t>(Rp)</t>
  </si>
  <si>
    <t>Barang Habis Pakai</t>
  </si>
  <si>
    <t>Mikrokontroller ESP32 devkit v4</t>
  </si>
  <si>
    <t>2 unit</t>
  </si>
  <si>
    <t>Rp.       80.000</t>
  </si>
  <si>
    <t>Rp.      160.000</t>
  </si>
  <si>
    <t>Digital caliper 1</t>
  </si>
  <si>
    <t>1 unit</t>
  </si>
  <si>
    <t>Rp.      975.000</t>
  </si>
  <si>
    <t>Digital caliper 2</t>
  </si>
  <si>
    <t>Breadboard</t>
  </si>
  <si>
    <t>Rp.        32.000</t>
  </si>
  <si>
    <t>Kabel jumper</t>
  </si>
  <si>
    <t>2 paket</t>
  </si>
  <si>
    <t>Rp.        15.000</t>
  </si>
  <si>
    <t>Rp.        30.000</t>
  </si>
  <si>
    <t>Adaptor 12v 1A</t>
  </si>
  <si>
    <t>Rp.        20.500</t>
  </si>
  <si>
    <t xml:space="preserve">Rp.        34.000      </t>
  </si>
  <si>
    <t>DC stepdown (lm 2596)</t>
  </si>
  <si>
    <t>Rp.        12.000</t>
  </si>
  <si>
    <t xml:space="preserve">Rp.        12.000  </t>
  </si>
  <si>
    <t>Termokopel tipe K</t>
  </si>
  <si>
    <t>3 unit</t>
  </si>
  <si>
    <t>Rp.        90.000</t>
  </si>
  <si>
    <t>Komponen elektronik lain</t>
  </si>
  <si>
    <t>1 paket</t>
  </si>
  <si>
    <t>Rp.      100.000</t>
  </si>
  <si>
    <t>Konektor (molex, pinheader, mur, baut, dll)</t>
  </si>
  <si>
    <t>Rp.        50.000</t>
  </si>
  <si>
    <t>Pasir</t>
  </si>
  <si>
    <t>0.25 kol</t>
  </si>
  <si>
    <t>Rp.      280.000</t>
  </si>
  <si>
    <t xml:space="preserve">Rp.        70.000    </t>
  </si>
  <si>
    <t>Batu kerikil</t>
  </si>
  <si>
    <t>Rp.      290.000</t>
  </si>
  <si>
    <t xml:space="preserve">Rp.        72.500  </t>
  </si>
  <si>
    <t>Cetakan Betonz</t>
  </si>
  <si>
    <t>Rp.      600.000</t>
  </si>
  <si>
    <t>Rp.       600.000</t>
  </si>
  <si>
    <t>Cetakan Beton A</t>
  </si>
  <si>
    <t>Semen OPC</t>
  </si>
  <si>
    <t>2 sak</t>
  </si>
  <si>
    <t xml:space="preserve">Rp.      100.000  </t>
  </si>
  <si>
    <t>Styrofoam tebal 1 cm 100 x 50</t>
  </si>
  <si>
    <t>5 lembar</t>
  </si>
  <si>
    <t>Rp.        20.000</t>
  </si>
  <si>
    <t>Acrylic case ESP32</t>
  </si>
  <si>
    <t>Rp.        35.000</t>
  </si>
  <si>
    <t xml:space="preserve">Rp.        35.000 </t>
  </si>
  <si>
    <t>Timah</t>
  </si>
  <si>
    <t>Rp.        44.000</t>
  </si>
  <si>
    <t>Solder</t>
  </si>
  <si>
    <t>Rp.        70.000</t>
  </si>
  <si>
    <t>Peralatan K3</t>
  </si>
  <si>
    <t>4 paket</t>
  </si>
  <si>
    <t>Rp.      200.000</t>
  </si>
  <si>
    <t>Kabel 3p</t>
  </si>
  <si>
    <t>5 meter</t>
  </si>
  <si>
    <t>Rp.          6.000</t>
  </si>
  <si>
    <t>SUB TOTAL</t>
  </si>
  <si>
    <t>Belanja Sewa dan Jasa</t>
  </si>
  <si>
    <t>Sewa hosting</t>
  </si>
  <si>
    <t>6 bulan</t>
  </si>
  <si>
    <t>Rp.        300.000</t>
  </si>
  <si>
    <t>Sewa domain web</t>
  </si>
  <si>
    <t>1 tahun</t>
  </si>
  <si>
    <t>Rp.        168.000</t>
  </si>
  <si>
    <t>Rp.       168.000</t>
  </si>
  <si>
    <t>Transportasi Lokal</t>
  </si>
  <si>
    <t>Transport lokal (untuk keperluan pembelian bahan dan uji coba)</t>
  </si>
  <si>
    <t>Rp.       100.000</t>
  </si>
  <si>
    <t>Rp.       400.000</t>
  </si>
  <si>
    <t>Lain-lain</t>
  </si>
  <si>
    <t>Print administrasi</t>
  </si>
  <si>
    <t>Rp.              500</t>
  </si>
  <si>
    <t xml:space="preserve">Rp.        50.000    </t>
  </si>
  <si>
    <t>Jasa cetak PCB</t>
  </si>
  <si>
    <t>Rp.        200.000</t>
  </si>
  <si>
    <t>Alat tulis kantor</t>
  </si>
  <si>
    <t xml:space="preserve">Rp.        120.000  </t>
  </si>
  <si>
    <t>Perlengkapan protokol kesehatan</t>
  </si>
  <si>
    <t>Rp.          80.000</t>
  </si>
  <si>
    <t>Rp.      320.000</t>
  </si>
  <si>
    <t>Publikasi jurnal</t>
  </si>
  <si>
    <t>Rp.    1.000.000</t>
  </si>
  <si>
    <t>Materai</t>
  </si>
  <si>
    <t xml:space="preserve">Rp.        10.000 </t>
  </si>
  <si>
    <t xml:space="preserve">Rp.        20.000 </t>
  </si>
  <si>
    <t>GRAND TOTAL</t>
  </si>
  <si>
    <t>GRAND TOTAL (Enam Juta Sembilan Ratus Lima Puluh Ribu Rupiah)</t>
  </si>
  <si>
    <t>Bobot terhadap total (%)</t>
  </si>
  <si>
    <t>Biaya yang keluar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</si>
</sst>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p&quot;#,##0;[Red]\-&quot;Rp&quot;#,##0"/>
  </numFmts>
  <fonts count="9" x14ac:knownFonts="1">
    <font>
      <sz val="11"/>
      <color theme="1"/>
      <name val="Calibri"/>
      <family val="2"/>
      <charset val="1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right"/>
    </xf>
    <xf numFmtId="0" fontId="1" fillId="0" borderId="6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6" fontId="1" fillId="0" borderId="6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right"/>
    </xf>
    <xf numFmtId="0" fontId="2" fillId="0" borderId="6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quotePrefix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99933</xdr:colOff>
      <xdr:row>0</xdr:row>
      <xdr:rowOff>0</xdr:rowOff>
    </xdr:from>
    <xdr:to>
      <xdr:col>15</xdr:col>
      <xdr:colOff>1099</xdr:colOff>
      <xdr:row>14</xdr:row>
      <xdr:rowOff>93588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BD5F65DE-4884-247B-BE0D-70EDAA0BD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2425" y="0"/>
          <a:ext cx="4582469" cy="3314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8D212-42AC-4BDA-B18F-879B0D144E3A}">
  <dimension ref="B2:F57"/>
  <sheetViews>
    <sheetView tabSelected="1" topLeftCell="A19" zoomScale="61" zoomScaleNormal="85" workbookViewId="0">
      <selection activeCell="D5" sqref="D5:D55"/>
    </sheetView>
  </sheetViews>
  <sheetFormatPr defaultColWidth="8.5546875" defaultRowHeight="15.6" x14ac:dyDescent="0.3"/>
  <cols>
    <col min="1" max="1" width="8.5546875" style="1"/>
    <col min="2" max="2" width="10.6640625" style="20" customWidth="1"/>
    <col min="3" max="3" width="25.6640625" style="20" customWidth="1"/>
    <col min="4" max="4" width="48.6640625" style="20" customWidth="1"/>
    <col min="5" max="6" width="12.6640625" style="20" customWidth="1"/>
    <col min="7" max="16384" width="8.5546875" style="1"/>
  </cols>
  <sheetData>
    <row r="2" spans="2:6" ht="15" customHeight="1" x14ac:dyDescent="0.3">
      <c r="B2" s="27" t="s">
        <v>0</v>
      </c>
      <c r="C2" s="27"/>
      <c r="D2" s="27"/>
    </row>
    <row r="4" spans="2:6" ht="46.8" x14ac:dyDescent="0.3"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</row>
    <row r="5" spans="2:6" x14ac:dyDescent="0.3">
      <c r="B5" s="19">
        <v>1</v>
      </c>
      <c r="C5" s="19" t="s">
        <v>6</v>
      </c>
      <c r="D5" s="44" t="str">
        <f>C5</f>
        <v>Persiapan alat dan bahan</v>
      </c>
      <c r="E5" s="19"/>
      <c r="F5" s="19"/>
    </row>
    <row r="6" spans="2:6" x14ac:dyDescent="0.3">
      <c r="B6" s="21" t="s">
        <v>7</v>
      </c>
      <c r="C6" s="18"/>
      <c r="D6" s="25" t="s">
        <v>8</v>
      </c>
      <c r="E6" s="18">
        <v>3</v>
      </c>
      <c r="F6" s="18"/>
    </row>
    <row r="7" spans="2:6" x14ac:dyDescent="0.3">
      <c r="B7" s="21" t="s">
        <v>9</v>
      </c>
      <c r="C7" s="18"/>
      <c r="D7" s="25" t="s">
        <v>10</v>
      </c>
      <c r="E7" s="18">
        <v>2</v>
      </c>
      <c r="F7" s="18"/>
    </row>
    <row r="8" spans="2:6" x14ac:dyDescent="0.3">
      <c r="B8" s="21" t="s">
        <v>11</v>
      </c>
      <c r="C8" s="18"/>
      <c r="D8" s="25" t="s">
        <v>12</v>
      </c>
      <c r="E8" s="18">
        <v>2</v>
      </c>
      <c r="F8" s="18"/>
    </row>
    <row r="9" spans="2:6" x14ac:dyDescent="0.3">
      <c r="B9" s="21" t="s">
        <v>13</v>
      </c>
      <c r="C9" s="18"/>
      <c r="D9" s="25" t="s">
        <v>14</v>
      </c>
      <c r="E9" s="18">
        <v>3</v>
      </c>
      <c r="F9" s="18"/>
    </row>
    <row r="10" spans="2:6" x14ac:dyDescent="0.3">
      <c r="B10" s="22"/>
      <c r="C10" s="22"/>
      <c r="D10" s="22" t="s">
        <v>15</v>
      </c>
      <c r="E10" s="22">
        <f>SUM(E6:E9)</f>
        <v>10</v>
      </c>
      <c r="F10" s="22"/>
    </row>
    <row r="11" spans="2:6" x14ac:dyDescent="0.3">
      <c r="B11" s="19">
        <v>2</v>
      </c>
      <c r="C11" s="19" t="s">
        <v>16</v>
      </c>
      <c r="D11" s="44" t="str">
        <f>C11</f>
        <v>Perencanaan alat</v>
      </c>
      <c r="E11" s="19"/>
      <c r="F11" s="19"/>
    </row>
    <row r="12" spans="2:6" x14ac:dyDescent="0.3">
      <c r="B12" s="21" t="s">
        <v>17</v>
      </c>
      <c r="C12" s="18"/>
      <c r="D12" s="26" t="s">
        <v>18</v>
      </c>
      <c r="E12" s="18">
        <v>6</v>
      </c>
      <c r="F12" s="18"/>
    </row>
    <row r="13" spans="2:6" x14ac:dyDescent="0.3">
      <c r="B13" s="21" t="s">
        <v>19</v>
      </c>
      <c r="C13" s="18"/>
      <c r="D13" s="25" t="s">
        <v>20</v>
      </c>
      <c r="E13" s="18">
        <v>6</v>
      </c>
      <c r="F13" s="18"/>
    </row>
    <row r="14" spans="2:6" x14ac:dyDescent="0.3">
      <c r="B14" s="21" t="s">
        <v>21</v>
      </c>
      <c r="C14" s="18"/>
      <c r="D14" s="25" t="s">
        <v>22</v>
      </c>
      <c r="E14" s="18">
        <v>4</v>
      </c>
      <c r="F14" s="18"/>
    </row>
    <row r="15" spans="2:6" x14ac:dyDescent="0.3">
      <c r="B15" s="21" t="s">
        <v>23</v>
      </c>
      <c r="C15" s="18"/>
      <c r="D15" s="25" t="s">
        <v>24</v>
      </c>
      <c r="E15" s="18">
        <v>2</v>
      </c>
      <c r="F15" s="18"/>
    </row>
    <row r="16" spans="2:6" x14ac:dyDescent="0.3">
      <c r="B16" s="21" t="s">
        <v>25</v>
      </c>
      <c r="C16" s="18"/>
      <c r="D16" s="25" t="s">
        <v>26</v>
      </c>
      <c r="E16" s="18">
        <v>6</v>
      </c>
      <c r="F16" s="18"/>
    </row>
    <row r="17" spans="2:6" x14ac:dyDescent="0.3">
      <c r="B17" s="21" t="s">
        <v>27</v>
      </c>
      <c r="C17" s="18"/>
      <c r="D17" s="25" t="s">
        <v>28</v>
      </c>
      <c r="E17" s="18">
        <v>3</v>
      </c>
      <c r="F17" s="18"/>
    </row>
    <row r="18" spans="2:6" x14ac:dyDescent="0.3">
      <c r="B18" s="21" t="s">
        <v>29</v>
      </c>
      <c r="C18" s="18"/>
      <c r="D18" s="25" t="s">
        <v>30</v>
      </c>
      <c r="E18" s="18">
        <v>7</v>
      </c>
      <c r="F18" s="18"/>
    </row>
    <row r="19" spans="2:6" x14ac:dyDescent="0.3">
      <c r="B19" s="21" t="s">
        <v>31</v>
      </c>
      <c r="C19" s="18"/>
      <c r="D19" s="25" t="s">
        <v>32</v>
      </c>
      <c r="E19" s="18">
        <v>1</v>
      </c>
      <c r="F19" s="18"/>
    </row>
    <row r="20" spans="2:6" x14ac:dyDescent="0.3">
      <c r="B20" s="23"/>
      <c r="C20" s="22"/>
      <c r="D20" s="22" t="s">
        <v>15</v>
      </c>
      <c r="E20" s="22">
        <f>SUM(E12:E19)</f>
        <v>35</v>
      </c>
      <c r="F20" s="22"/>
    </row>
    <row r="21" spans="2:6" x14ac:dyDescent="0.3">
      <c r="B21" s="19">
        <v>3</v>
      </c>
      <c r="C21" s="19" t="s">
        <v>33</v>
      </c>
      <c r="D21" s="44" t="str">
        <f>C21</f>
        <v>Pembuatan alat</v>
      </c>
      <c r="E21" s="19"/>
      <c r="F21" s="19"/>
    </row>
    <row r="22" spans="2:6" x14ac:dyDescent="0.3">
      <c r="B22" s="18"/>
      <c r="C22" s="18"/>
      <c r="D22" s="25" t="s">
        <v>34</v>
      </c>
      <c r="E22" s="18">
        <v>1</v>
      </c>
      <c r="F22" s="18"/>
    </row>
    <row r="23" spans="2:6" x14ac:dyDescent="0.3">
      <c r="B23" s="21" t="s">
        <v>35</v>
      </c>
      <c r="C23" s="18"/>
      <c r="D23" s="25" t="s">
        <v>36</v>
      </c>
      <c r="E23" s="18">
        <v>4</v>
      </c>
      <c r="F23" s="18"/>
    </row>
    <row r="24" spans="2:6" x14ac:dyDescent="0.3">
      <c r="B24" s="21" t="s">
        <v>37</v>
      </c>
      <c r="C24" s="18"/>
      <c r="D24" s="25" t="s">
        <v>38</v>
      </c>
      <c r="E24" s="18">
        <v>3</v>
      </c>
      <c r="F24" s="18"/>
    </row>
    <row r="25" spans="2:6" x14ac:dyDescent="0.3">
      <c r="B25" s="21" t="s">
        <v>39</v>
      </c>
      <c r="C25" s="18"/>
      <c r="D25" s="25" t="s">
        <v>40</v>
      </c>
      <c r="E25" s="18">
        <v>4</v>
      </c>
      <c r="F25" s="18"/>
    </row>
    <row r="26" spans="2:6" x14ac:dyDescent="0.3">
      <c r="B26" s="21" t="s">
        <v>41</v>
      </c>
      <c r="C26" s="18"/>
      <c r="D26" s="25" t="s">
        <v>42</v>
      </c>
      <c r="E26" s="18">
        <v>4</v>
      </c>
      <c r="F26" s="18"/>
    </row>
    <row r="27" spans="2:6" x14ac:dyDescent="0.3">
      <c r="B27" s="21" t="s">
        <v>43</v>
      </c>
      <c r="C27" s="18"/>
      <c r="D27" s="25" t="s">
        <v>44</v>
      </c>
      <c r="E27" s="18">
        <v>3</v>
      </c>
      <c r="F27" s="18"/>
    </row>
    <row r="28" spans="2:6" x14ac:dyDescent="0.3">
      <c r="B28" s="21" t="s">
        <v>45</v>
      </c>
      <c r="C28" s="18"/>
      <c r="D28" s="25" t="s">
        <v>46</v>
      </c>
      <c r="E28" s="18">
        <v>3</v>
      </c>
      <c r="F28" s="18"/>
    </row>
    <row r="29" spans="2:6" x14ac:dyDescent="0.3">
      <c r="B29" s="21" t="s">
        <v>47</v>
      </c>
      <c r="C29" s="18"/>
      <c r="D29" s="25" t="s">
        <v>48</v>
      </c>
      <c r="E29" s="18">
        <v>2</v>
      </c>
      <c r="F29" s="18"/>
    </row>
    <row r="30" spans="2:6" x14ac:dyDescent="0.3">
      <c r="B30" s="21" t="s">
        <v>49</v>
      </c>
      <c r="C30" s="18"/>
      <c r="D30" s="25" t="s">
        <v>50</v>
      </c>
      <c r="E30" s="18">
        <v>1</v>
      </c>
      <c r="F30" s="18"/>
    </row>
    <row r="31" spans="2:6" x14ac:dyDescent="0.3">
      <c r="B31" s="23"/>
      <c r="C31" s="22"/>
      <c r="D31" s="22" t="s">
        <v>15</v>
      </c>
      <c r="E31" s="22">
        <f>SUM(E21:E30)</f>
        <v>25</v>
      </c>
      <c r="F31" s="22"/>
    </row>
    <row r="32" spans="2:6" x14ac:dyDescent="0.3">
      <c r="B32" s="19">
        <v>4</v>
      </c>
      <c r="C32" s="19" t="s">
        <v>51</v>
      </c>
      <c r="D32" s="44" t="str">
        <f>C32</f>
        <v>Testing</v>
      </c>
      <c r="E32" s="19"/>
      <c r="F32" s="19"/>
    </row>
    <row r="33" spans="2:6" x14ac:dyDescent="0.3">
      <c r="B33" s="21" t="s">
        <v>52</v>
      </c>
      <c r="C33" s="18"/>
      <c r="D33" s="25" t="s">
        <v>53</v>
      </c>
      <c r="E33" s="18">
        <v>5</v>
      </c>
      <c r="F33" s="18"/>
    </row>
    <row r="34" spans="2:6" x14ac:dyDescent="0.3">
      <c r="B34" s="21" t="s">
        <v>54</v>
      </c>
      <c r="C34" s="18"/>
      <c r="D34" s="25" t="s">
        <v>55</v>
      </c>
      <c r="E34" s="18">
        <v>2.5</v>
      </c>
      <c r="F34" s="18"/>
    </row>
    <row r="35" spans="2:6" x14ac:dyDescent="0.3">
      <c r="B35" s="21" t="s">
        <v>56</v>
      </c>
      <c r="C35" s="18"/>
      <c r="D35" s="25" t="s">
        <v>57</v>
      </c>
      <c r="E35" s="18">
        <v>2.5</v>
      </c>
      <c r="F35" s="18"/>
    </row>
    <row r="36" spans="2:6" x14ac:dyDescent="0.3">
      <c r="B36" s="21" t="s">
        <v>58</v>
      </c>
      <c r="C36" s="18"/>
      <c r="D36" s="25" t="s">
        <v>59</v>
      </c>
      <c r="E36" s="18">
        <v>3</v>
      </c>
      <c r="F36" s="18"/>
    </row>
    <row r="37" spans="2:6" x14ac:dyDescent="0.3">
      <c r="B37" s="21" t="s">
        <v>60</v>
      </c>
      <c r="C37" s="18"/>
      <c r="D37" s="25" t="s">
        <v>61</v>
      </c>
      <c r="E37" s="18">
        <v>2</v>
      </c>
      <c r="F37" s="18"/>
    </row>
    <row r="38" spans="2:6" x14ac:dyDescent="0.3">
      <c r="B38" s="21" t="s">
        <v>62</v>
      </c>
      <c r="C38" s="18"/>
      <c r="D38" s="25" t="s">
        <v>63</v>
      </c>
      <c r="E38" s="18">
        <v>2</v>
      </c>
      <c r="F38" s="18"/>
    </row>
    <row r="39" spans="2:6" x14ac:dyDescent="0.3">
      <c r="B39" s="21" t="s">
        <v>64</v>
      </c>
      <c r="C39" s="18"/>
      <c r="D39" s="25" t="s">
        <v>65</v>
      </c>
      <c r="E39" s="18">
        <v>2</v>
      </c>
      <c r="F39" s="18"/>
    </row>
    <row r="40" spans="2:6" x14ac:dyDescent="0.3">
      <c r="B40" s="21" t="s">
        <v>66</v>
      </c>
      <c r="C40" s="18"/>
      <c r="D40" s="25" t="s">
        <v>67</v>
      </c>
      <c r="E40" s="18">
        <v>2</v>
      </c>
      <c r="F40" s="18"/>
    </row>
    <row r="41" spans="2:6" x14ac:dyDescent="0.3">
      <c r="B41" s="21" t="s">
        <v>68</v>
      </c>
      <c r="C41" s="18"/>
      <c r="D41" s="25" t="s">
        <v>69</v>
      </c>
      <c r="E41" s="18">
        <v>2</v>
      </c>
      <c r="F41" s="18"/>
    </row>
    <row r="42" spans="2:6" x14ac:dyDescent="0.3">
      <c r="B42" s="21" t="s">
        <v>70</v>
      </c>
      <c r="C42" s="18"/>
      <c r="D42" s="25" t="s">
        <v>71</v>
      </c>
      <c r="E42" s="18">
        <v>2</v>
      </c>
      <c r="F42" s="18"/>
    </row>
    <row r="43" spans="2:6" x14ac:dyDescent="0.3">
      <c r="B43" s="22"/>
      <c r="C43" s="22"/>
      <c r="D43" s="22" t="s">
        <v>15</v>
      </c>
      <c r="E43" s="22">
        <f>SUM(E36:E42)+E33</f>
        <v>20</v>
      </c>
      <c r="F43" s="22"/>
    </row>
    <row r="44" spans="2:6" x14ac:dyDescent="0.3">
      <c r="B44" s="19">
        <v>5</v>
      </c>
      <c r="C44" s="19" t="s">
        <v>72</v>
      </c>
      <c r="D44" s="44" t="str">
        <f>C44</f>
        <v>Penulisan laporan</v>
      </c>
      <c r="E44" s="19"/>
      <c r="F44" s="19"/>
    </row>
    <row r="45" spans="2:6" x14ac:dyDescent="0.3">
      <c r="B45" s="21" t="s">
        <v>73</v>
      </c>
      <c r="C45" s="18"/>
      <c r="D45" s="25" t="s">
        <v>74</v>
      </c>
      <c r="E45" s="18">
        <v>0.5</v>
      </c>
      <c r="F45" s="18"/>
    </row>
    <row r="46" spans="2:6" x14ac:dyDescent="0.3">
      <c r="B46" s="21" t="s">
        <v>75</v>
      </c>
      <c r="C46" s="18"/>
      <c r="D46" s="25" t="s">
        <v>76</v>
      </c>
      <c r="E46" s="18">
        <v>1</v>
      </c>
      <c r="F46" s="18"/>
    </row>
    <row r="47" spans="2:6" x14ac:dyDescent="0.3">
      <c r="B47" s="21" t="s">
        <v>77</v>
      </c>
      <c r="C47" s="18"/>
      <c r="D47" s="25" t="s">
        <v>78</v>
      </c>
      <c r="E47" s="18">
        <v>1</v>
      </c>
      <c r="F47" s="18"/>
    </row>
    <row r="48" spans="2:6" x14ac:dyDescent="0.3">
      <c r="B48" s="21" t="s">
        <v>79</v>
      </c>
      <c r="C48" s="18"/>
      <c r="D48" s="25" t="s">
        <v>80</v>
      </c>
      <c r="E48" s="18">
        <v>1</v>
      </c>
      <c r="F48" s="18"/>
    </row>
    <row r="49" spans="2:6" x14ac:dyDescent="0.3">
      <c r="B49" s="21" t="s">
        <v>81</v>
      </c>
      <c r="C49" s="18"/>
      <c r="D49" s="25" t="s">
        <v>82</v>
      </c>
      <c r="E49" s="18">
        <v>1</v>
      </c>
      <c r="F49" s="18"/>
    </row>
    <row r="50" spans="2:6" x14ac:dyDescent="0.3">
      <c r="B50" s="21" t="s">
        <v>83</v>
      </c>
      <c r="C50" s="18"/>
      <c r="D50" s="25" t="s">
        <v>84</v>
      </c>
      <c r="E50" s="18">
        <v>1</v>
      </c>
      <c r="F50" s="18"/>
    </row>
    <row r="51" spans="2:6" x14ac:dyDescent="0.3">
      <c r="B51" s="21" t="s">
        <v>85</v>
      </c>
      <c r="C51" s="18"/>
      <c r="D51" s="25" t="s">
        <v>86</v>
      </c>
      <c r="E51" s="18">
        <v>1</v>
      </c>
      <c r="F51" s="18"/>
    </row>
    <row r="52" spans="2:6" x14ac:dyDescent="0.3">
      <c r="B52" s="21" t="s">
        <v>87</v>
      </c>
      <c r="C52" s="18"/>
      <c r="D52" s="25" t="s">
        <v>88</v>
      </c>
      <c r="E52" s="18">
        <v>1</v>
      </c>
      <c r="F52" s="18"/>
    </row>
    <row r="53" spans="2:6" x14ac:dyDescent="0.3">
      <c r="B53" s="21" t="s">
        <v>89</v>
      </c>
      <c r="C53" s="18"/>
      <c r="D53" s="25" t="s">
        <v>90</v>
      </c>
      <c r="E53" s="18">
        <v>0.25</v>
      </c>
      <c r="F53" s="18"/>
    </row>
    <row r="54" spans="2:6" x14ac:dyDescent="0.3">
      <c r="B54" s="21" t="s">
        <v>91</v>
      </c>
      <c r="C54" s="18"/>
      <c r="D54" s="25" t="s">
        <v>92</v>
      </c>
      <c r="E54" s="18">
        <v>0.25</v>
      </c>
      <c r="F54" s="18"/>
    </row>
    <row r="55" spans="2:6" x14ac:dyDescent="0.3">
      <c r="B55" s="21" t="s">
        <v>93</v>
      </c>
      <c r="C55" s="18"/>
      <c r="D55" s="25" t="s">
        <v>94</v>
      </c>
      <c r="E55" s="18">
        <v>2</v>
      </c>
      <c r="F55" s="18"/>
    </row>
    <row r="56" spans="2:6" x14ac:dyDescent="0.3">
      <c r="B56" s="22"/>
      <c r="C56" s="22"/>
      <c r="D56" s="22" t="s">
        <v>15</v>
      </c>
      <c r="E56" s="22">
        <f>SUM(E45:E55)</f>
        <v>10</v>
      </c>
      <c r="F56" s="22"/>
    </row>
    <row r="57" spans="2:6" x14ac:dyDescent="0.3">
      <c r="B57" s="24"/>
      <c r="C57" s="24"/>
      <c r="D57" s="24" t="s">
        <v>95</v>
      </c>
      <c r="E57" s="24">
        <f>E56+E31+E20+E10+E43</f>
        <v>100</v>
      </c>
      <c r="F57" s="24"/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8F5B-C604-43B4-B239-71FE59876C17}">
  <dimension ref="A1:E42"/>
  <sheetViews>
    <sheetView topLeftCell="A27" workbookViewId="0">
      <selection activeCell="D12" sqref="D12"/>
    </sheetView>
  </sheetViews>
  <sheetFormatPr defaultColWidth="8.88671875" defaultRowHeight="13.8" x14ac:dyDescent="0.25"/>
  <cols>
    <col min="1" max="1" width="8.88671875" style="10"/>
    <col min="2" max="2" width="18.6640625" style="10" customWidth="1"/>
    <col min="3" max="3" width="8.88671875" style="10"/>
    <col min="4" max="4" width="18.6640625" style="10" customWidth="1"/>
    <col min="5" max="5" width="14.6640625" style="10" customWidth="1"/>
    <col min="6" max="16384" width="8.88671875" style="10"/>
  </cols>
  <sheetData>
    <row r="1" spans="1:5" x14ac:dyDescent="0.25">
      <c r="A1" s="30" t="s">
        <v>96</v>
      </c>
      <c r="B1" s="30" t="s">
        <v>97</v>
      </c>
      <c r="C1" s="30" t="s">
        <v>98</v>
      </c>
      <c r="D1" s="6" t="s">
        <v>99</v>
      </c>
      <c r="E1" s="30" t="s">
        <v>100</v>
      </c>
    </row>
    <row r="2" spans="1:5" ht="14.4" thickBot="1" x14ac:dyDescent="0.3">
      <c r="A2" s="31"/>
      <c r="B2" s="31"/>
      <c r="C2" s="31"/>
      <c r="D2" s="8" t="s">
        <v>101</v>
      </c>
      <c r="E2" s="31"/>
    </row>
    <row r="3" spans="1:5" ht="14.4" thickBot="1" x14ac:dyDescent="0.3">
      <c r="A3" s="7">
        <v>1</v>
      </c>
      <c r="B3" s="32" t="s">
        <v>102</v>
      </c>
      <c r="C3" s="33"/>
      <c r="D3" s="33"/>
      <c r="E3" s="34"/>
    </row>
    <row r="4" spans="1:5" ht="28.2" thickBot="1" x14ac:dyDescent="0.3">
      <c r="A4" s="35"/>
      <c r="B4" s="9" t="s">
        <v>103</v>
      </c>
      <c r="C4" s="11" t="s">
        <v>104</v>
      </c>
      <c r="D4" s="12" t="s">
        <v>105</v>
      </c>
      <c r="E4" s="12" t="s">
        <v>106</v>
      </c>
    </row>
    <row r="5" spans="1:5" ht="14.4" thickBot="1" x14ac:dyDescent="0.3">
      <c r="A5" s="36"/>
      <c r="B5" s="9" t="s">
        <v>107</v>
      </c>
      <c r="C5" s="11" t="s">
        <v>108</v>
      </c>
      <c r="D5" s="12" t="s">
        <v>109</v>
      </c>
      <c r="E5" s="12" t="s">
        <v>109</v>
      </c>
    </row>
    <row r="6" spans="1:5" ht="14.4" thickBot="1" x14ac:dyDescent="0.3">
      <c r="A6" s="36"/>
      <c r="B6" s="9" t="s">
        <v>110</v>
      </c>
      <c r="C6" s="11" t="s">
        <v>108</v>
      </c>
      <c r="D6" s="12" t="s">
        <v>109</v>
      </c>
      <c r="E6" s="12" t="s">
        <v>109</v>
      </c>
    </row>
    <row r="7" spans="1:5" ht="14.4" thickBot="1" x14ac:dyDescent="0.3">
      <c r="A7" s="36"/>
      <c r="B7" s="9" t="s">
        <v>111</v>
      </c>
      <c r="C7" s="11" t="s">
        <v>108</v>
      </c>
      <c r="D7" s="12" t="s">
        <v>112</v>
      </c>
      <c r="E7" s="12" t="s">
        <v>112</v>
      </c>
    </row>
    <row r="8" spans="1:5" ht="14.4" thickBot="1" x14ac:dyDescent="0.3">
      <c r="A8" s="36"/>
      <c r="B8" s="9" t="s">
        <v>113</v>
      </c>
      <c r="C8" s="11" t="s">
        <v>114</v>
      </c>
      <c r="D8" s="12" t="s">
        <v>115</v>
      </c>
      <c r="E8" s="12" t="s">
        <v>116</v>
      </c>
    </row>
    <row r="9" spans="1:5" ht="14.4" thickBot="1" x14ac:dyDescent="0.3">
      <c r="A9" s="36"/>
      <c r="B9" s="9" t="s">
        <v>117</v>
      </c>
      <c r="C9" s="11" t="s">
        <v>108</v>
      </c>
      <c r="D9" s="12" t="s">
        <v>118</v>
      </c>
      <c r="E9" s="12" t="s">
        <v>119</v>
      </c>
    </row>
    <row r="10" spans="1:5" ht="28.2" thickBot="1" x14ac:dyDescent="0.3">
      <c r="A10" s="36"/>
      <c r="B10" s="9" t="s">
        <v>120</v>
      </c>
      <c r="C10" s="11" t="s">
        <v>108</v>
      </c>
      <c r="D10" s="12" t="s">
        <v>121</v>
      </c>
      <c r="E10" s="12" t="s">
        <v>122</v>
      </c>
    </row>
    <row r="11" spans="1:5" ht="14.4" thickBot="1" x14ac:dyDescent="0.3">
      <c r="A11" s="36"/>
      <c r="B11" s="9" t="s">
        <v>123</v>
      </c>
      <c r="C11" s="11" t="s">
        <v>124</v>
      </c>
      <c r="D11" s="12" t="s">
        <v>116</v>
      </c>
      <c r="E11" s="12" t="s">
        <v>125</v>
      </c>
    </row>
    <row r="12" spans="1:5" ht="28.2" thickBot="1" x14ac:dyDescent="0.3">
      <c r="A12" s="36"/>
      <c r="B12" s="9" t="s">
        <v>126</v>
      </c>
      <c r="C12" s="11" t="s">
        <v>127</v>
      </c>
      <c r="D12" s="12" t="s">
        <v>128</v>
      </c>
      <c r="E12" s="12" t="s">
        <v>128</v>
      </c>
    </row>
    <row r="13" spans="1:5" ht="42" thickBot="1" x14ac:dyDescent="0.3">
      <c r="A13" s="36"/>
      <c r="B13" s="9" t="s">
        <v>129</v>
      </c>
      <c r="C13" s="11" t="s">
        <v>127</v>
      </c>
      <c r="D13" s="12" t="s">
        <v>130</v>
      </c>
      <c r="E13" s="12" t="s">
        <v>130</v>
      </c>
    </row>
    <row r="14" spans="1:5" ht="14.4" thickBot="1" x14ac:dyDescent="0.3">
      <c r="A14" s="36"/>
      <c r="B14" s="9" t="s">
        <v>131</v>
      </c>
      <c r="C14" s="11" t="s">
        <v>132</v>
      </c>
      <c r="D14" s="12" t="s">
        <v>133</v>
      </c>
      <c r="E14" s="12" t="s">
        <v>134</v>
      </c>
    </row>
    <row r="15" spans="1:5" ht="14.4" thickBot="1" x14ac:dyDescent="0.3">
      <c r="A15" s="36"/>
      <c r="B15" s="9" t="s">
        <v>135</v>
      </c>
      <c r="C15" s="11" t="s">
        <v>132</v>
      </c>
      <c r="D15" s="12" t="s">
        <v>136</v>
      </c>
      <c r="E15" s="12" t="s">
        <v>137</v>
      </c>
    </row>
    <row r="16" spans="1:5" ht="14.4" thickBot="1" x14ac:dyDescent="0.3">
      <c r="A16" s="36"/>
      <c r="B16" s="9" t="s">
        <v>138</v>
      </c>
      <c r="C16" s="11" t="s">
        <v>108</v>
      </c>
      <c r="D16" s="12" t="s">
        <v>139</v>
      </c>
      <c r="E16" s="12" t="s">
        <v>140</v>
      </c>
    </row>
    <row r="17" spans="1:5" ht="14.4" thickBot="1" x14ac:dyDescent="0.3">
      <c r="A17" s="36"/>
      <c r="B17" s="9" t="s">
        <v>141</v>
      </c>
      <c r="C17" s="11" t="s">
        <v>108</v>
      </c>
      <c r="D17" s="12" t="s">
        <v>139</v>
      </c>
      <c r="E17" s="12" t="s">
        <v>140</v>
      </c>
    </row>
    <row r="18" spans="1:5" ht="14.4" thickBot="1" x14ac:dyDescent="0.3">
      <c r="A18" s="36"/>
      <c r="B18" s="9" t="s">
        <v>142</v>
      </c>
      <c r="C18" s="11" t="s">
        <v>143</v>
      </c>
      <c r="D18" s="12" t="s">
        <v>130</v>
      </c>
      <c r="E18" s="12" t="s">
        <v>144</v>
      </c>
    </row>
    <row r="19" spans="1:5" ht="28.2" thickBot="1" x14ac:dyDescent="0.3">
      <c r="A19" s="36"/>
      <c r="B19" s="9" t="s">
        <v>145</v>
      </c>
      <c r="C19" s="11" t="s">
        <v>146</v>
      </c>
      <c r="D19" s="12" t="s">
        <v>147</v>
      </c>
      <c r="E19" s="12" t="s">
        <v>128</v>
      </c>
    </row>
    <row r="20" spans="1:5" ht="14.4" thickBot="1" x14ac:dyDescent="0.3">
      <c r="A20" s="36"/>
      <c r="B20" s="9" t="s">
        <v>148</v>
      </c>
      <c r="C20" s="11" t="s">
        <v>108</v>
      </c>
      <c r="D20" s="12" t="s">
        <v>149</v>
      </c>
      <c r="E20" s="12" t="s">
        <v>150</v>
      </c>
    </row>
    <row r="21" spans="1:5" ht="14.4" thickBot="1" x14ac:dyDescent="0.3">
      <c r="A21" s="36"/>
      <c r="B21" s="9" t="s">
        <v>151</v>
      </c>
      <c r="C21" s="11" t="s">
        <v>108</v>
      </c>
      <c r="D21" s="12" t="s">
        <v>152</v>
      </c>
      <c r="E21" s="12" t="s">
        <v>152</v>
      </c>
    </row>
    <row r="22" spans="1:5" ht="14.4" thickBot="1" x14ac:dyDescent="0.3">
      <c r="A22" s="36"/>
      <c r="B22" s="9" t="s">
        <v>153</v>
      </c>
      <c r="C22" s="11" t="s">
        <v>108</v>
      </c>
      <c r="D22" s="12" t="s">
        <v>154</v>
      </c>
      <c r="E22" s="12" t="s">
        <v>154</v>
      </c>
    </row>
    <row r="23" spans="1:5" ht="14.4" thickBot="1" x14ac:dyDescent="0.3">
      <c r="A23" s="36"/>
      <c r="B23" s="9" t="s">
        <v>155</v>
      </c>
      <c r="C23" s="11" t="s">
        <v>156</v>
      </c>
      <c r="D23" s="12" t="s">
        <v>130</v>
      </c>
      <c r="E23" s="12" t="s">
        <v>157</v>
      </c>
    </row>
    <row r="24" spans="1:5" ht="14.4" thickBot="1" x14ac:dyDescent="0.3">
      <c r="A24" s="37"/>
      <c r="B24" s="9" t="s">
        <v>158</v>
      </c>
      <c r="C24" s="11" t="s">
        <v>159</v>
      </c>
      <c r="D24" s="12" t="s">
        <v>160</v>
      </c>
      <c r="E24" s="12" t="s">
        <v>116</v>
      </c>
    </row>
    <row r="25" spans="1:5" ht="14.4" thickBot="1" x14ac:dyDescent="0.3">
      <c r="A25" s="28" t="s">
        <v>161</v>
      </c>
      <c r="B25" s="29"/>
      <c r="C25" s="14"/>
      <c r="D25" s="14"/>
      <c r="E25" s="15">
        <v>4372000</v>
      </c>
    </row>
    <row r="26" spans="1:5" ht="14.4" thickBot="1" x14ac:dyDescent="0.3">
      <c r="A26" s="7">
        <v>2</v>
      </c>
      <c r="B26" s="32" t="s">
        <v>162</v>
      </c>
      <c r="C26" s="33"/>
      <c r="D26" s="33"/>
      <c r="E26" s="34"/>
    </row>
    <row r="27" spans="1:5" ht="14.4" thickBot="1" x14ac:dyDescent="0.3">
      <c r="A27" s="35"/>
      <c r="B27" s="9" t="s">
        <v>163</v>
      </c>
      <c r="C27" s="12" t="s">
        <v>164</v>
      </c>
      <c r="D27" s="12" t="s">
        <v>130</v>
      </c>
      <c r="E27" s="12" t="s">
        <v>165</v>
      </c>
    </row>
    <row r="28" spans="1:5" ht="14.4" thickBot="1" x14ac:dyDescent="0.3">
      <c r="A28" s="37"/>
      <c r="B28" s="9" t="s">
        <v>166</v>
      </c>
      <c r="C28" s="12" t="s">
        <v>167</v>
      </c>
      <c r="D28" s="12" t="s">
        <v>168</v>
      </c>
      <c r="E28" s="12" t="s">
        <v>169</v>
      </c>
    </row>
    <row r="29" spans="1:5" ht="14.4" thickBot="1" x14ac:dyDescent="0.3">
      <c r="A29" s="28" t="s">
        <v>161</v>
      </c>
      <c r="B29" s="29"/>
      <c r="C29" s="16"/>
      <c r="D29" s="16"/>
      <c r="E29" s="15">
        <v>468000</v>
      </c>
    </row>
    <row r="30" spans="1:5" ht="14.4" thickBot="1" x14ac:dyDescent="0.3">
      <c r="A30" s="7">
        <v>3</v>
      </c>
      <c r="B30" s="32" t="s">
        <v>170</v>
      </c>
      <c r="C30" s="33"/>
      <c r="D30" s="33"/>
      <c r="E30" s="34"/>
    </row>
    <row r="31" spans="1:5" ht="55.8" thickBot="1" x14ac:dyDescent="0.3">
      <c r="A31" s="13"/>
      <c r="B31" s="11" t="s">
        <v>171</v>
      </c>
      <c r="C31" s="12">
        <v>4</v>
      </c>
      <c r="D31" s="12" t="s">
        <v>172</v>
      </c>
      <c r="E31" s="12" t="s">
        <v>173</v>
      </c>
    </row>
    <row r="32" spans="1:5" ht="14.4" thickBot="1" x14ac:dyDescent="0.3">
      <c r="A32" s="28" t="s">
        <v>161</v>
      </c>
      <c r="B32" s="29"/>
      <c r="C32" s="14"/>
      <c r="D32" s="14"/>
      <c r="E32" s="15">
        <v>400000</v>
      </c>
    </row>
    <row r="33" spans="1:5" ht="14.4" thickBot="1" x14ac:dyDescent="0.3">
      <c r="A33" s="7">
        <v>4</v>
      </c>
      <c r="B33" s="32" t="s">
        <v>174</v>
      </c>
      <c r="C33" s="33"/>
      <c r="D33" s="33"/>
      <c r="E33" s="34"/>
    </row>
    <row r="34" spans="1:5" ht="14.4" thickBot="1" x14ac:dyDescent="0.3">
      <c r="A34" s="35"/>
      <c r="B34" s="11" t="s">
        <v>175</v>
      </c>
      <c r="C34" s="11">
        <v>100</v>
      </c>
      <c r="D34" s="12" t="s">
        <v>176</v>
      </c>
      <c r="E34" s="12" t="s">
        <v>177</v>
      </c>
    </row>
    <row r="35" spans="1:5" ht="14.4" thickBot="1" x14ac:dyDescent="0.3">
      <c r="A35" s="36"/>
      <c r="B35" s="11" t="s">
        <v>178</v>
      </c>
      <c r="C35" s="11" t="s">
        <v>108</v>
      </c>
      <c r="D35" s="12" t="s">
        <v>179</v>
      </c>
      <c r="E35" s="12" t="s">
        <v>179</v>
      </c>
    </row>
    <row r="36" spans="1:5" ht="14.4" thickBot="1" x14ac:dyDescent="0.3">
      <c r="A36" s="36"/>
      <c r="B36" s="11" t="s">
        <v>180</v>
      </c>
      <c r="C36" s="11">
        <v>4</v>
      </c>
      <c r="D36" s="12" t="s">
        <v>116</v>
      </c>
      <c r="E36" s="12" t="s">
        <v>181</v>
      </c>
    </row>
    <row r="37" spans="1:5" ht="28.2" thickBot="1" x14ac:dyDescent="0.3">
      <c r="A37" s="36"/>
      <c r="B37" s="11" t="s">
        <v>182</v>
      </c>
      <c r="C37" s="11">
        <v>4</v>
      </c>
      <c r="D37" s="12" t="s">
        <v>183</v>
      </c>
      <c r="E37" s="12" t="s">
        <v>184</v>
      </c>
    </row>
    <row r="38" spans="1:5" ht="14.4" thickBot="1" x14ac:dyDescent="0.3">
      <c r="A38" s="36"/>
      <c r="B38" s="11" t="s">
        <v>185</v>
      </c>
      <c r="C38" s="11">
        <v>1</v>
      </c>
      <c r="D38" s="12" t="s">
        <v>186</v>
      </c>
      <c r="E38" s="12" t="s">
        <v>186</v>
      </c>
    </row>
    <row r="39" spans="1:5" ht="14.4" thickBot="1" x14ac:dyDescent="0.3">
      <c r="A39" s="37"/>
      <c r="B39" s="11" t="s">
        <v>187</v>
      </c>
      <c r="C39" s="11">
        <v>2</v>
      </c>
      <c r="D39" s="12" t="s">
        <v>188</v>
      </c>
      <c r="E39" s="12" t="s">
        <v>189</v>
      </c>
    </row>
    <row r="40" spans="1:5" ht="14.4" thickBot="1" x14ac:dyDescent="0.3">
      <c r="A40" s="38" t="s">
        <v>161</v>
      </c>
      <c r="B40" s="39"/>
      <c r="C40" s="14"/>
      <c r="D40" s="14"/>
      <c r="E40" s="15">
        <v>1710000</v>
      </c>
    </row>
    <row r="41" spans="1:5" ht="14.4" thickBot="1" x14ac:dyDescent="0.3">
      <c r="A41" s="40" t="s">
        <v>190</v>
      </c>
      <c r="B41" s="41"/>
      <c r="C41" s="17"/>
      <c r="D41" s="17"/>
      <c r="E41" s="15">
        <v>6950000</v>
      </c>
    </row>
    <row r="42" spans="1:5" ht="31.2" customHeight="1" thickBot="1" x14ac:dyDescent="0.3">
      <c r="A42" s="40" t="s">
        <v>191</v>
      </c>
      <c r="B42" s="42"/>
      <c r="C42" s="42"/>
      <c r="D42" s="42"/>
      <c r="E42" s="41"/>
    </row>
  </sheetData>
  <mergeCells count="17">
    <mergeCell ref="B33:E33"/>
    <mergeCell ref="A34:A39"/>
    <mergeCell ref="A40:B40"/>
    <mergeCell ref="A41:B41"/>
    <mergeCell ref="A42:E42"/>
    <mergeCell ref="A32:B32"/>
    <mergeCell ref="A1:A2"/>
    <mergeCell ref="B1:B2"/>
    <mergeCell ref="C1:C2"/>
    <mergeCell ref="E1:E2"/>
    <mergeCell ref="B3:E3"/>
    <mergeCell ref="A4:A24"/>
    <mergeCell ref="A25:B25"/>
    <mergeCell ref="B26:E26"/>
    <mergeCell ref="A27:A28"/>
    <mergeCell ref="A29:B29"/>
    <mergeCell ref="B30:E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FE1-CB43-4B46-9CD1-06A7CD77737D}">
  <dimension ref="A3:A50"/>
  <sheetViews>
    <sheetView workbookViewId="0"/>
  </sheetViews>
  <sheetFormatPr defaultColWidth="8.88671875" defaultRowHeight="14.4" x14ac:dyDescent="0.3"/>
  <cols>
    <col min="1" max="1" width="10.6640625" style="5" customWidth="1"/>
    <col min="2" max="119" width="4.6640625" style="5" customWidth="1"/>
    <col min="120" max="16384" width="8.88671875" style="5"/>
  </cols>
  <sheetData>
    <row r="3" spans="1:1" x14ac:dyDescent="0.3">
      <c r="A3" s="43" t="s">
        <v>1</v>
      </c>
    </row>
    <row r="4" spans="1:1" x14ac:dyDescent="0.3">
      <c r="A4" s="43"/>
    </row>
    <row r="5" spans="1:1" x14ac:dyDescent="0.3">
      <c r="A5" s="5">
        <f>'Lingkup kerja'!B5</f>
        <v>1</v>
      </c>
    </row>
    <row r="6" spans="1:1" x14ac:dyDescent="0.3">
      <c r="A6" s="5" t="str">
        <f>'Lingkup kerja'!B6</f>
        <v>1.1</v>
      </c>
    </row>
    <row r="7" spans="1:1" x14ac:dyDescent="0.3">
      <c r="A7" s="5" t="str">
        <f>'Lingkup kerja'!B7</f>
        <v>1.2</v>
      </c>
    </row>
    <row r="8" spans="1:1" x14ac:dyDescent="0.3">
      <c r="A8" s="5" t="str">
        <f>'Lingkup kerja'!B8</f>
        <v>1.3</v>
      </c>
    </row>
    <row r="9" spans="1:1" x14ac:dyDescent="0.3">
      <c r="A9" s="5" t="str">
        <f>'Lingkup kerja'!B9</f>
        <v>1.4</v>
      </c>
    </row>
    <row r="10" spans="1:1" x14ac:dyDescent="0.3">
      <c r="A10" s="5">
        <f>'Lingkup kerja'!B11</f>
        <v>2</v>
      </c>
    </row>
    <row r="11" spans="1:1" x14ac:dyDescent="0.3">
      <c r="A11" s="5" t="str">
        <f>'Lingkup kerja'!B12</f>
        <v>2.1</v>
      </c>
    </row>
    <row r="12" spans="1:1" x14ac:dyDescent="0.3">
      <c r="A12" s="5" t="str">
        <f>'Lingkup kerja'!B13</f>
        <v>2.2</v>
      </c>
    </row>
    <row r="13" spans="1:1" x14ac:dyDescent="0.3">
      <c r="A13" s="5" t="str">
        <f>'Lingkup kerja'!B14</f>
        <v>2.3</v>
      </c>
    </row>
    <row r="14" spans="1:1" x14ac:dyDescent="0.3">
      <c r="A14" s="5" t="str">
        <f>'Lingkup kerja'!B15</f>
        <v>2.4</v>
      </c>
    </row>
    <row r="15" spans="1:1" x14ac:dyDescent="0.3">
      <c r="A15" s="5" t="str">
        <f>'Lingkup kerja'!B16</f>
        <v>2.5</v>
      </c>
    </row>
    <row r="16" spans="1:1" x14ac:dyDescent="0.3">
      <c r="A16" s="5" t="str">
        <f>'Lingkup kerja'!B17</f>
        <v>2.6</v>
      </c>
    </row>
    <row r="17" spans="1:1" x14ac:dyDescent="0.3">
      <c r="A17" s="5" t="str">
        <f>'Lingkup kerja'!B18</f>
        <v>2.7</v>
      </c>
    </row>
    <row r="18" spans="1:1" x14ac:dyDescent="0.3">
      <c r="A18" s="5" t="str">
        <f>'Lingkup kerja'!B19</f>
        <v>2.8</v>
      </c>
    </row>
    <row r="19" spans="1:1" x14ac:dyDescent="0.3">
      <c r="A19" s="5">
        <f>'Lingkup kerja'!B21</f>
        <v>3</v>
      </c>
    </row>
    <row r="20" spans="1:1" x14ac:dyDescent="0.3">
      <c r="A20" s="5" t="str">
        <f>'Lingkup kerja'!B23</f>
        <v>3.1</v>
      </c>
    </row>
    <row r="21" spans="1:1" x14ac:dyDescent="0.3">
      <c r="A21" s="5" t="str">
        <f>'Lingkup kerja'!B24</f>
        <v>3.2</v>
      </c>
    </row>
    <row r="22" spans="1:1" x14ac:dyDescent="0.3">
      <c r="A22" s="5" t="str">
        <f>'Lingkup kerja'!B25</f>
        <v>3.3</v>
      </c>
    </row>
    <row r="23" spans="1:1" x14ac:dyDescent="0.3">
      <c r="A23" s="5" t="str">
        <f>'Lingkup kerja'!B26</f>
        <v>3.4</v>
      </c>
    </row>
    <row r="24" spans="1:1" x14ac:dyDescent="0.3">
      <c r="A24" s="5" t="str">
        <f>'Lingkup kerja'!B27</f>
        <v>3.5</v>
      </c>
    </row>
    <row r="25" spans="1:1" x14ac:dyDescent="0.3">
      <c r="A25" s="5" t="str">
        <f>'Lingkup kerja'!B28</f>
        <v>3.6</v>
      </c>
    </row>
    <row r="26" spans="1:1" x14ac:dyDescent="0.3">
      <c r="A26" s="5" t="str">
        <f>'Lingkup kerja'!B29</f>
        <v>3.7</v>
      </c>
    </row>
    <row r="27" spans="1:1" x14ac:dyDescent="0.3">
      <c r="A27" s="5" t="str">
        <f>'Lingkup kerja'!B30</f>
        <v>3.8</v>
      </c>
    </row>
    <row r="28" spans="1:1" x14ac:dyDescent="0.3">
      <c r="A28" s="5">
        <f>'Lingkup kerja'!B32</f>
        <v>4</v>
      </c>
    </row>
    <row r="29" spans="1:1" x14ac:dyDescent="0.3">
      <c r="A29" s="5" t="str">
        <f>'Lingkup kerja'!B33</f>
        <v>4.1</v>
      </c>
    </row>
    <row r="30" spans="1:1" x14ac:dyDescent="0.3">
      <c r="A30" s="5" t="str">
        <f>'Lingkup kerja'!B34</f>
        <v>4.1.2</v>
      </c>
    </row>
    <row r="31" spans="1:1" x14ac:dyDescent="0.3">
      <c r="A31" s="5" t="str">
        <f>'Lingkup kerja'!B35</f>
        <v>4.2.2</v>
      </c>
    </row>
    <row r="32" spans="1:1" x14ac:dyDescent="0.3">
      <c r="A32" s="5" t="str">
        <f>'Lingkup kerja'!B36</f>
        <v>4.2</v>
      </c>
    </row>
    <row r="33" spans="1:1" x14ac:dyDescent="0.3">
      <c r="A33" s="5" t="str">
        <f>'Lingkup kerja'!B37</f>
        <v>4.3</v>
      </c>
    </row>
    <row r="34" spans="1:1" x14ac:dyDescent="0.3">
      <c r="A34" s="5" t="str">
        <f>'Lingkup kerja'!B38</f>
        <v>4.4</v>
      </c>
    </row>
    <row r="35" spans="1:1" x14ac:dyDescent="0.3">
      <c r="A35" s="5" t="str">
        <f>'Lingkup kerja'!B39</f>
        <v>4.5</v>
      </c>
    </row>
    <row r="36" spans="1:1" x14ac:dyDescent="0.3">
      <c r="A36" s="5" t="str">
        <f>'Lingkup kerja'!B40</f>
        <v>4.6</v>
      </c>
    </row>
    <row r="37" spans="1:1" x14ac:dyDescent="0.3">
      <c r="A37" s="5" t="str">
        <f>'Lingkup kerja'!B41</f>
        <v>4.7</v>
      </c>
    </row>
    <row r="38" spans="1:1" x14ac:dyDescent="0.3">
      <c r="A38" s="5" t="str">
        <f>'Lingkup kerja'!B42</f>
        <v>4.8</v>
      </c>
    </row>
    <row r="39" spans="1:1" x14ac:dyDescent="0.3">
      <c r="A39" s="5">
        <f>'Lingkup kerja'!B44</f>
        <v>5</v>
      </c>
    </row>
    <row r="40" spans="1:1" x14ac:dyDescent="0.3">
      <c r="A40" s="5" t="str">
        <f>'Lingkup kerja'!B45</f>
        <v>5.1</v>
      </c>
    </row>
    <row r="41" spans="1:1" x14ac:dyDescent="0.3">
      <c r="A41" s="5" t="str">
        <f>'Lingkup kerja'!B46</f>
        <v>5.2</v>
      </c>
    </row>
    <row r="42" spans="1:1" x14ac:dyDescent="0.3">
      <c r="A42" s="5" t="str">
        <f>'Lingkup kerja'!B47</f>
        <v>5.3</v>
      </c>
    </row>
    <row r="43" spans="1:1" x14ac:dyDescent="0.3">
      <c r="A43" s="5" t="str">
        <f>'Lingkup kerja'!B48</f>
        <v>5.4</v>
      </c>
    </row>
    <row r="44" spans="1:1" x14ac:dyDescent="0.3">
      <c r="A44" s="5" t="str">
        <f>'Lingkup kerja'!B49</f>
        <v>5.5</v>
      </c>
    </row>
    <row r="45" spans="1:1" x14ac:dyDescent="0.3">
      <c r="A45" s="5" t="str">
        <f>'Lingkup kerja'!B50</f>
        <v>5.6</v>
      </c>
    </row>
    <row r="46" spans="1:1" x14ac:dyDescent="0.3">
      <c r="A46" s="5" t="str">
        <f>'Lingkup kerja'!B51</f>
        <v>5.7</v>
      </c>
    </row>
    <row r="47" spans="1:1" x14ac:dyDescent="0.3">
      <c r="A47" s="5" t="str">
        <f>'Lingkup kerja'!B52</f>
        <v>5.8</v>
      </c>
    </row>
    <row r="48" spans="1:1" x14ac:dyDescent="0.3">
      <c r="A48" s="5" t="str">
        <f>'Lingkup kerja'!B53</f>
        <v>5.9</v>
      </c>
    </row>
    <row r="49" spans="1:1" x14ac:dyDescent="0.3">
      <c r="A49" s="5" t="str">
        <f>'Lingkup kerja'!B54</f>
        <v>5.10</v>
      </c>
    </row>
    <row r="50" spans="1:1" x14ac:dyDescent="0.3">
      <c r="A50" s="5" t="str">
        <f>'Lingkup kerja'!B55</f>
        <v>5.11</v>
      </c>
    </row>
  </sheetData>
  <mergeCells count="1">
    <mergeCell ref="A3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DF19-C2A2-46F3-A594-E8212FD0DE5C}">
  <dimension ref="A4:E5"/>
  <sheetViews>
    <sheetView workbookViewId="0">
      <selection activeCell="F4" sqref="F4"/>
    </sheetView>
  </sheetViews>
  <sheetFormatPr defaultRowHeight="14.4" x14ac:dyDescent="0.3"/>
  <cols>
    <col min="1" max="1" width="10.6640625" customWidth="1"/>
    <col min="2" max="2" width="30.6640625" customWidth="1"/>
    <col min="3" max="4" width="12.6640625" customWidth="1"/>
    <col min="5" max="5" width="25.6640625" customWidth="1"/>
  </cols>
  <sheetData>
    <row r="4" spans="1:5" ht="43.2" x14ac:dyDescent="0.3">
      <c r="A4" s="2" t="s">
        <v>1</v>
      </c>
      <c r="B4" s="2" t="s">
        <v>2</v>
      </c>
      <c r="C4" s="3" t="s">
        <v>192</v>
      </c>
      <c r="D4" s="3" t="s">
        <v>5</v>
      </c>
      <c r="E4" s="3" t="s">
        <v>193</v>
      </c>
    </row>
    <row r="5" spans="1:5" x14ac:dyDescent="0.3">
      <c r="A5" s="4"/>
      <c r="B5" s="4"/>
      <c r="C5" s="4"/>
      <c r="D5" s="4"/>
      <c r="E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0E94-CEAA-4600-A81B-4E5B828A8C7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77FC-00D0-4DE4-AA17-7EF4E60039E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Lingkup kerja</vt:lpstr>
      <vt:lpstr>Rencana anggaran baru</vt:lpstr>
      <vt:lpstr>Rencana Jadwal</vt:lpstr>
      <vt:lpstr>Anggaran pelaksanaan</vt:lpstr>
      <vt:lpstr>Progress pelaksanaan</vt:lpstr>
      <vt:lpstr>Pengendalian waktu dan biaya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ADE</dc:creator>
  <cp:keywords/>
  <dc:description/>
  <cp:lastModifiedBy>ADE</cp:lastModifiedBy>
  <cp:revision/>
  <dcterms:created xsi:type="dcterms:W3CDTF">2022-05-30T03:55:22Z</dcterms:created>
  <dcterms:modified xsi:type="dcterms:W3CDTF">2022-06-24T13:51:29Z</dcterms:modified>
  <cp:category/>
  <cp:contentStatus/>
</cp:coreProperties>
</file>