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air.farooqui/Documents/1RTP/"/>
    </mc:Choice>
  </mc:AlternateContent>
  <xr:revisionPtr revIDLastSave="0" documentId="13_ncr:1_{173AC06D-191B-F34C-A99C-54C70CFFD2F7}" xr6:coauthVersionLast="45" xr6:coauthVersionMax="45" xr10:uidLastSave="{00000000-0000-0000-0000-000000000000}"/>
  <bookViews>
    <workbookView xWindow="2780" yWindow="1560" windowWidth="28040" windowHeight="17440" xr2:uid="{42C265F1-FFDE-7F45-90C4-7D8967B3D7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0" i="1" l="1"/>
  <c r="N20" i="1"/>
  <c r="L22" i="1"/>
  <c r="L23" i="1" s="1"/>
  <c r="L24" i="1" s="1"/>
  <c r="L25" i="1" s="1"/>
  <c r="L26" i="1" s="1"/>
  <c r="L27" i="1" s="1"/>
  <c r="L28" i="1" s="1"/>
  <c r="L29" i="1" s="1"/>
  <c r="J22" i="1"/>
  <c r="J23" i="1" s="1"/>
  <c r="L21" i="1"/>
  <c r="J21" i="1"/>
  <c r="Y3" i="1"/>
  <c r="Y16" i="1" s="1"/>
  <c r="Y4" i="1"/>
  <c r="Y5" i="1"/>
  <c r="Y6" i="1"/>
  <c r="Y7" i="1"/>
  <c r="Y8" i="1"/>
  <c r="Y9" i="1"/>
  <c r="Y10" i="1"/>
  <c r="Y11" i="1"/>
  <c r="Y12" i="1"/>
  <c r="Y13" i="1"/>
  <c r="Y14" i="1"/>
  <c r="Y15" i="1"/>
  <c r="Y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2" i="1"/>
  <c r="S3" i="1"/>
  <c r="S16" i="1" s="1"/>
  <c r="S4" i="1"/>
  <c r="S5" i="1"/>
  <c r="S6" i="1"/>
  <c r="S7" i="1"/>
  <c r="S8" i="1"/>
  <c r="S9" i="1"/>
  <c r="S10" i="1"/>
  <c r="S11" i="1"/>
  <c r="S12" i="1"/>
  <c r="S13" i="1"/>
  <c r="S14" i="1"/>
  <c r="S15" i="1"/>
  <c r="S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2" i="1"/>
  <c r="L16" i="1"/>
  <c r="N16" i="1"/>
  <c r="P16" i="1"/>
  <c r="Q16" i="1"/>
  <c r="R16" i="1"/>
  <c r="T16" i="1"/>
  <c r="V16" i="1"/>
  <c r="X16" i="1"/>
  <c r="Z16" i="1"/>
  <c r="AA16" i="1"/>
  <c r="AB16" i="1"/>
  <c r="K16" i="1"/>
  <c r="J16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I1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K2" i="1"/>
  <c r="I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2" i="1"/>
  <c r="Q9" i="1"/>
  <c r="Q10" i="1"/>
  <c r="Q11" i="1"/>
  <c r="Q12" i="1"/>
  <c r="Q13" i="1"/>
  <c r="Q14" i="1"/>
  <c r="Q15" i="1"/>
  <c r="Q3" i="1"/>
  <c r="Q4" i="1"/>
  <c r="Q5" i="1"/>
  <c r="Q6" i="1"/>
  <c r="Q7" i="1"/>
  <c r="Q8" i="1"/>
  <c r="Q2" i="1"/>
  <c r="H3" i="1"/>
  <c r="H4" i="1"/>
  <c r="H5" i="1"/>
  <c r="H12" i="1"/>
  <c r="G16" i="1"/>
  <c r="B23" i="1"/>
  <c r="C23" i="1" s="1"/>
  <c r="H6" i="1" s="1"/>
  <c r="B3" i="1"/>
  <c r="C3" i="1" s="1"/>
  <c r="B4" i="1"/>
  <c r="C4" i="1"/>
  <c r="B5" i="1"/>
  <c r="C5" i="1"/>
  <c r="B6" i="1"/>
  <c r="C6" i="1" s="1"/>
  <c r="B7" i="1"/>
  <c r="C7" i="1" s="1"/>
  <c r="B8" i="1"/>
  <c r="C8" i="1"/>
  <c r="B9" i="1"/>
  <c r="C9" i="1" s="1"/>
  <c r="B10" i="1"/>
  <c r="C10" i="1" s="1"/>
  <c r="B11" i="1"/>
  <c r="C11" i="1" s="1"/>
  <c r="B12" i="1"/>
  <c r="C12" i="1"/>
  <c r="B13" i="1"/>
  <c r="C13" i="1" s="1"/>
  <c r="B14" i="1"/>
  <c r="C14" i="1" s="1"/>
  <c r="B15" i="1"/>
  <c r="C15" i="1" s="1"/>
  <c r="B16" i="1"/>
  <c r="C16" i="1"/>
  <c r="B17" i="1"/>
  <c r="C17" i="1"/>
  <c r="B18" i="1"/>
  <c r="C18" i="1" s="1"/>
  <c r="B19" i="1"/>
  <c r="C19" i="1"/>
  <c r="B20" i="1"/>
  <c r="C20" i="1" s="1"/>
  <c r="B21" i="1"/>
  <c r="C21" i="1" s="1"/>
  <c r="B2" i="1"/>
  <c r="C2" i="1" s="1"/>
  <c r="B22" i="1"/>
  <c r="C22" i="1" s="1"/>
  <c r="J24" i="1" l="1"/>
  <c r="I23" i="1"/>
  <c r="I22" i="1"/>
  <c r="W16" i="1"/>
  <c r="U16" i="1"/>
  <c r="O16" i="1"/>
  <c r="M16" i="1"/>
  <c r="H2" i="1"/>
  <c r="H15" i="1"/>
  <c r="H14" i="1"/>
  <c r="H13" i="1"/>
  <c r="H11" i="1"/>
  <c r="E25" i="1"/>
  <c r="B25" i="1"/>
  <c r="H7" i="1"/>
  <c r="H10" i="1"/>
  <c r="H9" i="1"/>
  <c r="H16" i="1" s="1"/>
  <c r="B26" i="1"/>
  <c r="H8" i="1"/>
  <c r="J25" i="1" l="1"/>
  <c r="I24" i="1"/>
  <c r="J26" i="1" l="1"/>
  <c r="I25" i="1"/>
  <c r="J27" i="1" l="1"/>
  <c r="I26" i="1"/>
  <c r="J28" i="1" l="1"/>
  <c r="I27" i="1"/>
  <c r="J29" i="1" l="1"/>
  <c r="I29" i="1" s="1"/>
  <c r="I28" i="1"/>
</calcChain>
</file>

<file path=xl/sharedStrings.xml><?xml version="1.0" encoding="utf-8"?>
<sst xmlns="http://schemas.openxmlformats.org/spreadsheetml/2006/main" count="61" uniqueCount="45">
  <si>
    <t>TPS</t>
  </si>
  <si>
    <t>TPM</t>
  </si>
  <si>
    <t>TPH</t>
  </si>
  <si>
    <t>S01</t>
  </si>
  <si>
    <t>S01A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</si>
  <si>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</si>
  <si>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</si>
  <si>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</si>
  <si>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</si>
  <si>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</si>
  <si>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</si>
  <si>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</si>
  <si>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</si>
  <si>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</si>
  <si>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S12</t>
  </si>
  <si>
    <t>S13</t>
  </si>
  <si>
    <t>S14</t>
  </si>
  <si>
    <t>Distribution</t>
  </si>
  <si>
    <t>Total</t>
  </si>
  <si>
    <t>User</t>
  </si>
  <si>
    <t>Script</t>
  </si>
  <si>
    <t>50 U</t>
  </si>
  <si>
    <t>50 U-W</t>
  </si>
  <si>
    <t>10 U</t>
  </si>
  <si>
    <t>10 U-W</t>
  </si>
  <si>
    <t>20 U</t>
  </si>
  <si>
    <t>20 U-W</t>
  </si>
  <si>
    <t>30 U</t>
  </si>
  <si>
    <t>30 U-W</t>
  </si>
  <si>
    <t>40 U</t>
  </si>
  <si>
    <t>40 U-W</t>
  </si>
  <si>
    <t>60 U</t>
  </si>
  <si>
    <t>60 U-W</t>
  </si>
  <si>
    <t>70 U</t>
  </si>
  <si>
    <t>70 U-W</t>
  </si>
  <si>
    <t>80 U</t>
  </si>
  <si>
    <t>80 U-W</t>
  </si>
  <si>
    <t>90 U</t>
  </si>
  <si>
    <t>90 U-W</t>
  </si>
  <si>
    <t>100 U</t>
  </si>
  <si>
    <t>100 U-W</t>
  </si>
  <si>
    <t>RampDown</t>
  </si>
  <si>
    <t>HoldLoad</t>
  </si>
  <si>
    <t>Startup</t>
  </si>
  <si>
    <t>InitialDelay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</si>
</sst>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_(* #,##0_);_(* \(#,##0\);_(* &quot;-&quot;??_);_(@_)"/>
  </numFmts>
  <fonts count="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43" fontId="0" fillId="2" borderId="0" xfId="1" applyFont="1" applyFill="1" applyAlignment="1">
      <alignment horizontal="center" vertical="center"/>
    </xf>
    <xf numFmtId="9" fontId="0" fillId="0" borderId="0" xfId="0" applyNumberFormat="1"/>
    <xf numFmtId="43" fontId="0" fillId="0" borderId="0" xfId="0" applyNumberFormat="1"/>
    <xf numFmtId="2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3" fontId="0" fillId="4" borderId="1" xfId="0" applyNumberFormat="1" applyFill="1" applyBorder="1" applyAlignment="1">
      <alignment horizontal="center" vertical="center"/>
    </xf>
    <xf numFmtId="168" fontId="5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168" fontId="6" fillId="0" borderId="1" xfId="0" applyNumberFormat="1" applyFont="1" applyBorder="1" applyAlignment="1">
      <alignment horizontal="center" vertical="center"/>
    </xf>
    <xf numFmtId="43" fontId="3" fillId="4" borderId="1" xfId="0" applyNumberFormat="1" applyFont="1" applyFill="1" applyBorder="1" applyAlignment="1">
      <alignment horizontal="center" vertical="center"/>
    </xf>
    <xf numFmtId="43" fontId="3" fillId="5" borderId="1" xfId="0" applyNumberFormat="1" applyFont="1" applyFill="1" applyBorder="1" applyAlignment="1">
      <alignment horizontal="center" vertical="center"/>
    </xf>
    <xf numFmtId="168" fontId="3" fillId="5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21" fontId="0" fillId="0" borderId="0" xfId="0" applyNumberFormat="1"/>
    <xf numFmtId="0" fontId="7" fillId="3" borderId="1" xfId="0" applyFont="1" applyFill="1" applyBorder="1" applyAlignment="1">
      <alignment horizontal="center" vertical="center" wrapText="1"/>
    </xf>
    <xf numFmtId="43" fontId="7" fillId="5" borderId="1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1179-02D4-3148-B891-AC05CB192BE3}">
  <dimension ref="A1:AG30"/>
  <sheetViews>
    <sheetView tabSelected="1" workbookViewId="0">
      <selection activeCell="R2" sqref="R2"/>
    </sheetView>
  </sheetViews>
  <sheetFormatPr baseColWidth="10" defaultRowHeight="16"/>
  <cols>
    <col min="1" max="1" width="4.6640625" bestFit="1" customWidth="1"/>
    <col min="2" max="3" width="11.5" bestFit="1" customWidth="1"/>
    <col min="4" max="4" width="5" bestFit="1" customWidth="1"/>
    <col min="5" max="6" width="7.5" customWidth="1"/>
    <col min="7" max="7" width="10.6640625" hidden="1" customWidth="1"/>
    <col min="8" max="8" width="7.5" hidden="1" customWidth="1"/>
    <col min="9" max="9" width="7" hidden="1" customWidth="1"/>
    <col min="10" max="10" width="7.5" hidden="1" customWidth="1"/>
    <col min="11" max="11" width="7.1640625" hidden="1" customWidth="1"/>
    <col min="12" max="12" width="8.6640625" hidden="1" customWidth="1"/>
    <col min="13" max="13" width="10.6640625" hidden="1" customWidth="1"/>
    <col min="14" max="16" width="7.5" hidden="1" customWidth="1"/>
    <col min="17" max="17" width="8.1640625" hidden="1" customWidth="1"/>
    <col min="18" max="26" width="7.5" customWidth="1"/>
    <col min="27" max="27" width="8" bestFit="1" customWidth="1"/>
    <col min="28" max="28" width="8.33203125" bestFit="1" customWidth="1"/>
  </cols>
  <sheetData>
    <row r="1" spans="1:33" ht="34">
      <c r="A1" s="1" t="s">
        <v>0</v>
      </c>
      <c r="B1" s="1" t="s">
        <v>1</v>
      </c>
      <c r="C1" s="1" t="s">
        <v>2</v>
      </c>
      <c r="E1" s="21" t="s">
        <v>19</v>
      </c>
      <c r="F1" s="12" t="s">
        <v>20</v>
      </c>
      <c r="G1" s="12" t="s">
        <v>17</v>
      </c>
      <c r="H1" s="12" t="s">
        <v>0</v>
      </c>
      <c r="I1" s="12" t="s">
        <v>23</v>
      </c>
      <c r="J1" s="20" t="s">
        <v>24</v>
      </c>
      <c r="K1" s="12" t="s">
        <v>25</v>
      </c>
      <c r="L1" s="20" t="s">
        <v>26</v>
      </c>
      <c r="M1" s="12" t="s">
        <v>27</v>
      </c>
      <c r="N1" s="20" t="s">
        <v>28</v>
      </c>
      <c r="O1" s="12" t="s">
        <v>29</v>
      </c>
      <c r="P1" s="20" t="s">
        <v>30</v>
      </c>
      <c r="Q1" s="12" t="s">
        <v>21</v>
      </c>
      <c r="R1" s="23" t="s">
        <v>22</v>
      </c>
      <c r="S1" s="12" t="s">
        <v>31</v>
      </c>
      <c r="T1" s="20" t="s">
        <v>32</v>
      </c>
      <c r="U1" s="12" t="s">
        <v>33</v>
      </c>
      <c r="V1" s="20" t="s">
        <v>34</v>
      </c>
      <c r="W1" s="12" t="s">
        <v>35</v>
      </c>
      <c r="X1" s="20" t="s">
        <v>36</v>
      </c>
      <c r="Y1" s="12" t="s">
        <v>37</v>
      </c>
      <c r="Z1" s="20" t="s">
        <v>38</v>
      </c>
      <c r="AA1" s="12" t="s">
        <v>39</v>
      </c>
      <c r="AB1" s="20" t="s">
        <v>40</v>
      </c>
      <c r="AC1" s="12" t="s">
        <v>20</v>
      </c>
    </row>
    <row r="2" spans="1:33">
      <c r="A2" s="1">
        <v>1</v>
      </c>
      <c r="B2" s="2">
        <f>A2*60</f>
        <v>60</v>
      </c>
      <c r="C2" s="2">
        <f>B2*60</f>
        <v>3600</v>
      </c>
      <c r="E2" s="21">
        <v>10</v>
      </c>
      <c r="F2" s="9" t="s">
        <v>3</v>
      </c>
      <c r="G2" s="10">
        <v>7.5</v>
      </c>
      <c r="H2" s="14">
        <f>$C$23*(G2/100)</f>
        <v>27000</v>
      </c>
      <c r="I2" s="13">
        <f>$E$2*(G2/100)</f>
        <v>0.75</v>
      </c>
      <c r="J2" s="18">
        <v>1</v>
      </c>
      <c r="K2" s="13">
        <f>$E$3*(G2/100)</f>
        <v>1.5</v>
      </c>
      <c r="L2" s="18">
        <v>2</v>
      </c>
      <c r="M2" s="13">
        <f>$E$4*(G2/100)</f>
        <v>2.25</v>
      </c>
      <c r="N2" s="18">
        <v>2</v>
      </c>
      <c r="O2" s="13">
        <f>$E$5*(G2/100)</f>
        <v>3</v>
      </c>
      <c r="P2" s="18">
        <v>3</v>
      </c>
      <c r="Q2" s="13">
        <f>$E$6*(G2/100)</f>
        <v>3.75</v>
      </c>
      <c r="R2" s="24">
        <v>4</v>
      </c>
      <c r="S2" s="13">
        <f>$E$7*(G2/100)</f>
        <v>4.5</v>
      </c>
      <c r="T2" s="18">
        <v>4</v>
      </c>
      <c r="U2" s="13">
        <f>$E$8*(G2/100)</f>
        <v>5.25</v>
      </c>
      <c r="V2" s="18">
        <v>5</v>
      </c>
      <c r="W2" s="13">
        <f>$E$9*(G2/100)</f>
        <v>6</v>
      </c>
      <c r="X2" s="18">
        <v>6</v>
      </c>
      <c r="Y2" s="13">
        <f>$E$10*(G2/100)</f>
        <v>6.75</v>
      </c>
      <c r="Z2" s="18">
        <v>7</v>
      </c>
      <c r="AA2" s="13">
        <f>$E$11*(G2/100)</f>
        <v>7.5</v>
      </c>
      <c r="AB2" s="18">
        <v>7</v>
      </c>
      <c r="AC2" s="9" t="s">
        <v>3</v>
      </c>
    </row>
    <row r="3" spans="1:33">
      <c r="A3" s="1">
        <v>5</v>
      </c>
      <c r="B3" s="2">
        <f t="shared" ref="B3:C3" si="0">A3*60</f>
        <v>300</v>
      </c>
      <c r="C3" s="2">
        <f t="shared" si="0"/>
        <v>18000</v>
      </c>
      <c r="E3" s="21">
        <v>20</v>
      </c>
      <c r="F3" s="9" t="s">
        <v>4</v>
      </c>
      <c r="G3" s="10">
        <v>2.5</v>
      </c>
      <c r="H3" s="14">
        <f>$C$23*(G3/100)</f>
        <v>9000</v>
      </c>
      <c r="I3" s="13">
        <f t="shared" ref="I3:I15" si="1">$E$2*(G3/100)</f>
        <v>0.25</v>
      </c>
      <c r="J3" s="18">
        <v>1</v>
      </c>
      <c r="K3" s="13">
        <f t="shared" ref="K3:K15" si="2">$E$3*(G3/100)</f>
        <v>0.5</v>
      </c>
      <c r="L3" s="18">
        <v>1</v>
      </c>
      <c r="M3" s="13">
        <f t="shared" ref="M3:M15" si="3">$E$4*(G3/100)</f>
        <v>0.75</v>
      </c>
      <c r="N3" s="18">
        <v>1</v>
      </c>
      <c r="O3" s="13">
        <f t="shared" ref="O3:O15" si="4">$E$5*(G3/100)</f>
        <v>1</v>
      </c>
      <c r="P3" s="18">
        <v>1</v>
      </c>
      <c r="Q3" s="13">
        <f>$E$6*(G3/100)</f>
        <v>1.25</v>
      </c>
      <c r="R3" s="24">
        <v>1</v>
      </c>
      <c r="S3" s="13">
        <f t="shared" ref="S3:S15" si="5">$E$7*(G3/100)</f>
        <v>1.5</v>
      </c>
      <c r="T3" s="18">
        <v>2</v>
      </c>
      <c r="U3" s="13">
        <f t="shared" ref="U3:U15" si="6">$E$8*(G3/100)</f>
        <v>1.75</v>
      </c>
      <c r="V3" s="18">
        <v>2</v>
      </c>
      <c r="W3" s="13">
        <f t="shared" ref="W3:W15" si="7">$E$9*(G3/100)</f>
        <v>2</v>
      </c>
      <c r="X3" s="18">
        <v>2</v>
      </c>
      <c r="Y3" s="13">
        <f t="shared" ref="Y3:Y15" si="8">$E$10*(G3/100)</f>
        <v>2.25</v>
      </c>
      <c r="Z3" s="18">
        <v>2</v>
      </c>
      <c r="AA3" s="13">
        <f>$E$11*(G3/100)</f>
        <v>2.5</v>
      </c>
      <c r="AB3" s="18">
        <v>3</v>
      </c>
      <c r="AC3" s="9" t="s">
        <v>4</v>
      </c>
    </row>
    <row r="4" spans="1:33">
      <c r="A4" s="1">
        <v>10</v>
      </c>
      <c r="B4" s="2">
        <f t="shared" ref="B4:C4" si="9">A4*60</f>
        <v>600</v>
      </c>
      <c r="C4" s="2">
        <f t="shared" si="9"/>
        <v>36000</v>
      </c>
      <c r="E4" s="21">
        <v>30</v>
      </c>
      <c r="F4" s="9" t="s">
        <v>5</v>
      </c>
      <c r="G4" s="10">
        <v>10</v>
      </c>
      <c r="H4" s="14">
        <f>$C$23*(G4/100)</f>
        <v>36000</v>
      </c>
      <c r="I4" s="13">
        <f t="shared" si="1"/>
        <v>1</v>
      </c>
      <c r="J4" s="18">
        <v>1</v>
      </c>
      <c r="K4" s="13">
        <f t="shared" si="2"/>
        <v>2</v>
      </c>
      <c r="L4" s="18">
        <v>2</v>
      </c>
      <c r="M4" s="13">
        <f t="shared" si="3"/>
        <v>3</v>
      </c>
      <c r="N4" s="18">
        <v>3</v>
      </c>
      <c r="O4" s="13">
        <f t="shared" si="4"/>
        <v>4</v>
      </c>
      <c r="P4" s="18">
        <v>4</v>
      </c>
      <c r="Q4" s="13">
        <f>$E$6*(G4/100)</f>
        <v>5</v>
      </c>
      <c r="R4" s="24">
        <v>5</v>
      </c>
      <c r="S4" s="13">
        <f t="shared" si="5"/>
        <v>6</v>
      </c>
      <c r="T4" s="18">
        <v>6</v>
      </c>
      <c r="U4" s="13">
        <f t="shared" si="6"/>
        <v>7</v>
      </c>
      <c r="V4" s="18">
        <v>7</v>
      </c>
      <c r="W4" s="13">
        <f t="shared" si="7"/>
        <v>8</v>
      </c>
      <c r="X4" s="18">
        <v>8</v>
      </c>
      <c r="Y4" s="13">
        <f t="shared" si="8"/>
        <v>9</v>
      </c>
      <c r="Z4" s="18">
        <v>9</v>
      </c>
      <c r="AA4" s="13">
        <f>$E$11*(G4/100)</f>
        <v>10</v>
      </c>
      <c r="AB4" s="18">
        <v>10</v>
      </c>
      <c r="AC4" s="9" t="s">
        <v>5</v>
      </c>
    </row>
    <row r="5" spans="1:33">
      <c r="A5" s="1">
        <v>15</v>
      </c>
      <c r="B5" s="2">
        <f t="shared" ref="B5:C5" si="10">A5*60</f>
        <v>900</v>
      </c>
      <c r="C5" s="2">
        <f t="shared" si="10"/>
        <v>54000</v>
      </c>
      <c r="E5" s="21">
        <v>40</v>
      </c>
      <c r="F5" s="9" t="s">
        <v>6</v>
      </c>
      <c r="G5" s="10">
        <v>5</v>
      </c>
      <c r="H5" s="14">
        <f>$C$23*(G5/100)</f>
        <v>18000</v>
      </c>
      <c r="I5" s="13">
        <f t="shared" si="1"/>
        <v>0.5</v>
      </c>
      <c r="J5" s="18">
        <v>1</v>
      </c>
      <c r="K5" s="13">
        <f t="shared" si="2"/>
        <v>1</v>
      </c>
      <c r="L5" s="18">
        <v>1</v>
      </c>
      <c r="M5" s="13">
        <f t="shared" si="3"/>
        <v>1.5</v>
      </c>
      <c r="N5" s="18">
        <v>2</v>
      </c>
      <c r="O5" s="13">
        <f t="shared" si="4"/>
        <v>2</v>
      </c>
      <c r="P5" s="18">
        <v>2</v>
      </c>
      <c r="Q5" s="13">
        <f>$E$6*(G5/100)</f>
        <v>2.5</v>
      </c>
      <c r="R5" s="24">
        <v>2</v>
      </c>
      <c r="S5" s="13">
        <f t="shared" si="5"/>
        <v>3</v>
      </c>
      <c r="T5" s="18">
        <v>3</v>
      </c>
      <c r="U5" s="13">
        <f t="shared" si="6"/>
        <v>3.5</v>
      </c>
      <c r="V5" s="18">
        <v>3</v>
      </c>
      <c r="W5" s="13">
        <f t="shared" si="7"/>
        <v>4</v>
      </c>
      <c r="X5" s="18">
        <v>4</v>
      </c>
      <c r="Y5" s="13">
        <f t="shared" si="8"/>
        <v>4.5</v>
      </c>
      <c r="Z5" s="18">
        <v>4</v>
      </c>
      <c r="AA5" s="13">
        <f>$E$11*(G5/100)</f>
        <v>5</v>
      </c>
      <c r="AB5" s="18">
        <v>5</v>
      </c>
      <c r="AC5" s="9" t="s">
        <v>6</v>
      </c>
    </row>
    <row r="6" spans="1:33">
      <c r="A6" s="1">
        <v>20</v>
      </c>
      <c r="B6" s="2">
        <f t="shared" ref="B6:C6" si="11">A6*60</f>
        <v>1200</v>
      </c>
      <c r="C6" s="2">
        <f t="shared" si="11"/>
        <v>72000</v>
      </c>
      <c r="E6" s="21">
        <v>50</v>
      </c>
      <c r="F6" s="9" t="s">
        <v>7</v>
      </c>
      <c r="G6" s="10">
        <v>5</v>
      </c>
      <c r="H6" s="14">
        <f>$C$23*(G6/100)</f>
        <v>18000</v>
      </c>
      <c r="I6" s="13">
        <f t="shared" si="1"/>
        <v>0.5</v>
      </c>
      <c r="J6" s="18">
        <v>1</v>
      </c>
      <c r="K6" s="13">
        <f t="shared" si="2"/>
        <v>1</v>
      </c>
      <c r="L6" s="18">
        <v>1</v>
      </c>
      <c r="M6" s="13">
        <f t="shared" si="3"/>
        <v>1.5</v>
      </c>
      <c r="N6" s="18">
        <v>2</v>
      </c>
      <c r="O6" s="13">
        <f t="shared" si="4"/>
        <v>2</v>
      </c>
      <c r="P6" s="18">
        <v>2</v>
      </c>
      <c r="Q6" s="13">
        <f>$E$6*(G6/100)</f>
        <v>2.5</v>
      </c>
      <c r="R6" s="24">
        <v>2</v>
      </c>
      <c r="S6" s="13">
        <f t="shared" si="5"/>
        <v>3</v>
      </c>
      <c r="T6" s="18">
        <v>3</v>
      </c>
      <c r="U6" s="13">
        <f t="shared" si="6"/>
        <v>3.5</v>
      </c>
      <c r="V6" s="18">
        <v>4</v>
      </c>
      <c r="W6" s="13">
        <f t="shared" si="7"/>
        <v>4</v>
      </c>
      <c r="X6" s="18">
        <v>4</v>
      </c>
      <c r="Y6" s="13">
        <f t="shared" si="8"/>
        <v>4.5</v>
      </c>
      <c r="Z6" s="18">
        <v>4</v>
      </c>
      <c r="AA6" s="13">
        <f>$E$11*(G6/100)</f>
        <v>5</v>
      </c>
      <c r="AB6" s="18">
        <v>5</v>
      </c>
      <c r="AC6" s="9" t="s">
        <v>7</v>
      </c>
    </row>
    <row r="7" spans="1:33">
      <c r="A7" s="1">
        <v>25</v>
      </c>
      <c r="B7" s="2">
        <f t="shared" ref="B7:C7" si="12">A7*60</f>
        <v>1500</v>
      </c>
      <c r="C7" s="2">
        <f t="shared" si="12"/>
        <v>90000</v>
      </c>
      <c r="E7" s="21">
        <v>60</v>
      </c>
      <c r="F7" s="9" t="s">
        <v>8</v>
      </c>
      <c r="G7" s="10">
        <v>3</v>
      </c>
      <c r="H7" s="14">
        <f>$C$23*(G7/100)</f>
        <v>10800</v>
      </c>
      <c r="I7" s="13">
        <f t="shared" si="1"/>
        <v>0.3</v>
      </c>
      <c r="J7" s="18">
        <v>1</v>
      </c>
      <c r="K7" s="13">
        <f t="shared" si="2"/>
        <v>0.6</v>
      </c>
      <c r="L7" s="18">
        <v>1</v>
      </c>
      <c r="M7" s="13">
        <f t="shared" si="3"/>
        <v>0.89999999999999991</v>
      </c>
      <c r="N7" s="18">
        <v>1</v>
      </c>
      <c r="O7" s="13">
        <f t="shared" si="4"/>
        <v>1.2</v>
      </c>
      <c r="P7" s="18">
        <v>1</v>
      </c>
      <c r="Q7" s="13">
        <f>$E$6*(G7/100)</f>
        <v>1.5</v>
      </c>
      <c r="R7" s="24">
        <v>2</v>
      </c>
      <c r="S7" s="13">
        <f t="shared" si="5"/>
        <v>1.7999999999999998</v>
      </c>
      <c r="T7" s="18">
        <v>2</v>
      </c>
      <c r="U7" s="13">
        <f t="shared" si="6"/>
        <v>2.1</v>
      </c>
      <c r="V7" s="18">
        <v>2</v>
      </c>
      <c r="W7" s="13">
        <f t="shared" si="7"/>
        <v>2.4</v>
      </c>
      <c r="X7" s="18">
        <v>2</v>
      </c>
      <c r="Y7" s="13">
        <f t="shared" si="8"/>
        <v>2.6999999999999997</v>
      </c>
      <c r="Z7" s="18">
        <v>3</v>
      </c>
      <c r="AA7" s="13">
        <f>$E$11*(G7/100)</f>
        <v>3</v>
      </c>
      <c r="AB7" s="18">
        <v>3</v>
      </c>
      <c r="AC7" s="9" t="s">
        <v>8</v>
      </c>
      <c r="AG7" s="7">
        <v>0.19800000000000001</v>
      </c>
    </row>
    <row r="8" spans="1:33" ht="49" customHeight="1">
      <c r="A8" s="1">
        <v>30</v>
      </c>
      <c r="B8" s="2">
        <f t="shared" ref="B8:C8" si="13">A8*60</f>
        <v>1800</v>
      </c>
      <c r="C8" s="2">
        <f t="shared" si="13"/>
        <v>108000</v>
      </c>
      <c r="E8" s="21">
        <v>70</v>
      </c>
      <c r="F8" s="9" t="s">
        <v>9</v>
      </c>
      <c r="G8" s="10">
        <v>7</v>
      </c>
      <c r="H8" s="14">
        <f>$C$23*(G8/100)</f>
        <v>25200.000000000004</v>
      </c>
      <c r="I8" s="13">
        <f t="shared" si="1"/>
        <v>0.70000000000000007</v>
      </c>
      <c r="J8" s="18">
        <v>1</v>
      </c>
      <c r="K8" s="13">
        <f t="shared" si="2"/>
        <v>1.4000000000000001</v>
      </c>
      <c r="L8" s="18">
        <v>1</v>
      </c>
      <c r="M8" s="13">
        <f t="shared" si="3"/>
        <v>2.1</v>
      </c>
      <c r="N8" s="18">
        <v>2</v>
      </c>
      <c r="O8" s="13">
        <f t="shared" si="4"/>
        <v>2.8000000000000003</v>
      </c>
      <c r="P8" s="18">
        <v>3</v>
      </c>
      <c r="Q8" s="13">
        <f>$E$6*(G8/100)</f>
        <v>3.5000000000000004</v>
      </c>
      <c r="R8" s="24">
        <v>4</v>
      </c>
      <c r="S8" s="13">
        <f t="shared" si="5"/>
        <v>4.2</v>
      </c>
      <c r="T8" s="18">
        <v>4</v>
      </c>
      <c r="U8" s="13">
        <f t="shared" si="6"/>
        <v>4.9000000000000004</v>
      </c>
      <c r="V8" s="18">
        <v>5</v>
      </c>
      <c r="W8" s="13">
        <f t="shared" si="7"/>
        <v>5.6000000000000005</v>
      </c>
      <c r="X8" s="18">
        <v>6</v>
      </c>
      <c r="Y8" s="13">
        <f t="shared" si="8"/>
        <v>6.3000000000000007</v>
      </c>
      <c r="Z8" s="18">
        <v>6</v>
      </c>
      <c r="AA8" s="13">
        <f>$E$11*(G8/100)</f>
        <v>7.0000000000000009</v>
      </c>
      <c r="AB8" s="18">
        <v>7</v>
      </c>
      <c r="AC8" s="9" t="s">
        <v>9</v>
      </c>
    </row>
    <row r="9" spans="1:33">
      <c r="A9" s="1">
        <v>35</v>
      </c>
      <c r="B9" s="2">
        <f t="shared" ref="B9:C9" si="14">A9*60</f>
        <v>2100</v>
      </c>
      <c r="C9" s="2">
        <f t="shared" si="14"/>
        <v>126000</v>
      </c>
      <c r="E9" s="21">
        <v>80</v>
      </c>
      <c r="F9" s="8" t="s">
        <v>10</v>
      </c>
      <c r="G9" s="11">
        <v>20</v>
      </c>
      <c r="H9" s="14">
        <f>$C$23*(G9/100)</f>
        <v>72000</v>
      </c>
      <c r="I9" s="13">
        <f t="shared" si="1"/>
        <v>2</v>
      </c>
      <c r="J9" s="18">
        <v>2</v>
      </c>
      <c r="K9" s="13">
        <f t="shared" si="2"/>
        <v>4</v>
      </c>
      <c r="L9" s="18">
        <v>4</v>
      </c>
      <c r="M9" s="13">
        <f t="shared" si="3"/>
        <v>6</v>
      </c>
      <c r="N9" s="18">
        <v>6</v>
      </c>
      <c r="O9" s="13">
        <f t="shared" si="4"/>
        <v>8</v>
      </c>
      <c r="P9" s="18">
        <v>8</v>
      </c>
      <c r="Q9" s="13">
        <f>$E$6*(G9/100)</f>
        <v>10</v>
      </c>
      <c r="R9" s="24">
        <v>10</v>
      </c>
      <c r="S9" s="13">
        <f t="shared" si="5"/>
        <v>12</v>
      </c>
      <c r="T9" s="18">
        <v>12</v>
      </c>
      <c r="U9" s="13">
        <f t="shared" si="6"/>
        <v>14</v>
      </c>
      <c r="V9" s="18">
        <v>14</v>
      </c>
      <c r="W9" s="13">
        <f t="shared" si="7"/>
        <v>16</v>
      </c>
      <c r="X9" s="18">
        <v>16</v>
      </c>
      <c r="Y9" s="13">
        <f t="shared" si="8"/>
        <v>18</v>
      </c>
      <c r="Z9" s="18">
        <v>18</v>
      </c>
      <c r="AA9" s="13">
        <f>$E$11*(G9/100)</f>
        <v>20</v>
      </c>
      <c r="AB9" s="18">
        <v>20</v>
      </c>
      <c r="AC9" s="8" t="s">
        <v>10</v>
      </c>
    </row>
    <row r="10" spans="1:33">
      <c r="A10" s="1">
        <v>40</v>
      </c>
      <c r="B10" s="2">
        <f t="shared" ref="B10:C10" si="15">A10*60</f>
        <v>2400</v>
      </c>
      <c r="C10" s="2">
        <f t="shared" si="15"/>
        <v>144000</v>
      </c>
      <c r="E10" s="21">
        <v>90</v>
      </c>
      <c r="F10" s="8" t="s">
        <v>11</v>
      </c>
      <c r="G10" s="11">
        <v>5</v>
      </c>
      <c r="H10" s="14">
        <f>$C$23*(G10/100)</f>
        <v>18000</v>
      </c>
      <c r="I10" s="13">
        <f t="shared" si="1"/>
        <v>0.5</v>
      </c>
      <c r="J10" s="18">
        <v>1</v>
      </c>
      <c r="K10" s="13">
        <f t="shared" si="2"/>
        <v>1</v>
      </c>
      <c r="L10" s="18">
        <v>1</v>
      </c>
      <c r="M10" s="13">
        <f t="shared" si="3"/>
        <v>1.5</v>
      </c>
      <c r="N10" s="18">
        <v>2</v>
      </c>
      <c r="O10" s="13">
        <f t="shared" si="4"/>
        <v>2</v>
      </c>
      <c r="P10" s="18">
        <v>2</v>
      </c>
      <c r="Q10" s="13">
        <f>$E$6*(G10/100)</f>
        <v>2.5</v>
      </c>
      <c r="R10" s="24">
        <v>2</v>
      </c>
      <c r="S10" s="13">
        <f t="shared" si="5"/>
        <v>3</v>
      </c>
      <c r="T10" s="18">
        <v>3</v>
      </c>
      <c r="U10" s="13">
        <f t="shared" si="6"/>
        <v>3.5</v>
      </c>
      <c r="V10" s="18">
        <v>4</v>
      </c>
      <c r="W10" s="13">
        <f t="shared" si="7"/>
        <v>4</v>
      </c>
      <c r="X10" s="18">
        <v>4</v>
      </c>
      <c r="Y10" s="13">
        <f t="shared" si="8"/>
        <v>4.5</v>
      </c>
      <c r="Z10" s="18">
        <v>5</v>
      </c>
      <c r="AA10" s="13">
        <f>$E$11*(G10/100)</f>
        <v>5</v>
      </c>
      <c r="AB10" s="18">
        <v>5</v>
      </c>
      <c r="AC10" s="8" t="s">
        <v>11</v>
      </c>
    </row>
    <row r="11" spans="1:33">
      <c r="A11" s="1">
        <v>45</v>
      </c>
      <c r="B11" s="2">
        <f t="shared" ref="B11:C11" si="16">A11*60</f>
        <v>2700</v>
      </c>
      <c r="C11" s="2">
        <f t="shared" si="16"/>
        <v>162000</v>
      </c>
      <c r="E11" s="21">
        <v>100</v>
      </c>
      <c r="F11" s="8" t="s">
        <v>12</v>
      </c>
      <c r="G11" s="11">
        <v>10</v>
      </c>
      <c r="H11" s="14">
        <f>$C$23*(G11/100)</f>
        <v>36000</v>
      </c>
      <c r="I11" s="13">
        <f t="shared" si="1"/>
        <v>1</v>
      </c>
      <c r="J11" s="18">
        <v>1</v>
      </c>
      <c r="K11" s="13">
        <f t="shared" si="2"/>
        <v>2</v>
      </c>
      <c r="L11" s="18">
        <v>2</v>
      </c>
      <c r="M11" s="13">
        <f t="shared" si="3"/>
        <v>3</v>
      </c>
      <c r="N11" s="18">
        <v>3</v>
      </c>
      <c r="O11" s="13">
        <f t="shared" si="4"/>
        <v>4</v>
      </c>
      <c r="P11" s="18">
        <v>4</v>
      </c>
      <c r="Q11" s="13">
        <f>$E$6*(G11/100)</f>
        <v>5</v>
      </c>
      <c r="R11" s="24">
        <v>5</v>
      </c>
      <c r="S11" s="13">
        <f t="shared" si="5"/>
        <v>6</v>
      </c>
      <c r="T11" s="18">
        <v>6</v>
      </c>
      <c r="U11" s="13">
        <f t="shared" si="6"/>
        <v>7</v>
      </c>
      <c r="V11" s="18">
        <v>7</v>
      </c>
      <c r="W11" s="13">
        <f t="shared" si="7"/>
        <v>8</v>
      </c>
      <c r="X11" s="18">
        <v>8</v>
      </c>
      <c r="Y11" s="13">
        <f t="shared" si="8"/>
        <v>9</v>
      </c>
      <c r="Z11" s="18">
        <v>9</v>
      </c>
      <c r="AA11" s="13">
        <f>$E$11*(G11/100)</f>
        <v>10</v>
      </c>
      <c r="AB11" s="18">
        <v>10</v>
      </c>
      <c r="AC11" s="8" t="s">
        <v>12</v>
      </c>
    </row>
    <row r="12" spans="1:33">
      <c r="A12" s="1">
        <v>50</v>
      </c>
      <c r="B12" s="2">
        <f t="shared" ref="B12:C12" si="17">A12*60</f>
        <v>3000</v>
      </c>
      <c r="C12" s="2">
        <f t="shared" si="17"/>
        <v>180000</v>
      </c>
      <c r="E12" s="21"/>
      <c r="F12" s="8" t="s">
        <v>13</v>
      </c>
      <c r="G12" s="11">
        <v>5</v>
      </c>
      <c r="H12" s="14">
        <f>$C$23*(G12/100)</f>
        <v>18000</v>
      </c>
      <c r="I12" s="13">
        <f t="shared" si="1"/>
        <v>0.5</v>
      </c>
      <c r="J12" s="18">
        <v>1</v>
      </c>
      <c r="K12" s="13">
        <f t="shared" si="2"/>
        <v>1</v>
      </c>
      <c r="L12" s="18">
        <v>1</v>
      </c>
      <c r="M12" s="13">
        <f t="shared" si="3"/>
        <v>1.5</v>
      </c>
      <c r="N12" s="18">
        <v>2</v>
      </c>
      <c r="O12" s="13">
        <f t="shared" si="4"/>
        <v>2</v>
      </c>
      <c r="P12" s="18">
        <v>2</v>
      </c>
      <c r="Q12" s="13">
        <f>$E$6*(G12/100)</f>
        <v>2.5</v>
      </c>
      <c r="R12" s="24">
        <v>3</v>
      </c>
      <c r="S12" s="13">
        <f t="shared" si="5"/>
        <v>3</v>
      </c>
      <c r="T12" s="18">
        <v>3</v>
      </c>
      <c r="U12" s="13">
        <f t="shared" si="6"/>
        <v>3.5</v>
      </c>
      <c r="V12" s="18">
        <v>3</v>
      </c>
      <c r="W12" s="13">
        <f t="shared" si="7"/>
        <v>4</v>
      </c>
      <c r="X12" s="18">
        <v>4</v>
      </c>
      <c r="Y12" s="13">
        <f t="shared" si="8"/>
        <v>4.5</v>
      </c>
      <c r="Z12" s="18">
        <v>5</v>
      </c>
      <c r="AA12" s="13">
        <f>$E$11*(G12/100)</f>
        <v>5</v>
      </c>
      <c r="AB12" s="18">
        <v>5</v>
      </c>
      <c r="AC12" s="8" t="s">
        <v>13</v>
      </c>
    </row>
    <row r="13" spans="1:33">
      <c r="A13" s="1">
        <v>55</v>
      </c>
      <c r="B13" s="2">
        <f t="shared" ref="B13:C13" si="18">A13*60</f>
        <v>3300</v>
      </c>
      <c r="C13" s="2">
        <f t="shared" si="18"/>
        <v>198000</v>
      </c>
      <c r="E13" s="21"/>
      <c r="F13" s="8" t="s">
        <v>14</v>
      </c>
      <c r="G13" s="11">
        <v>10</v>
      </c>
      <c r="H13" s="14">
        <f>$C$23*(G13/100)</f>
        <v>36000</v>
      </c>
      <c r="I13" s="13">
        <f t="shared" si="1"/>
        <v>1</v>
      </c>
      <c r="J13" s="18">
        <v>1</v>
      </c>
      <c r="K13" s="13">
        <f t="shared" si="2"/>
        <v>2</v>
      </c>
      <c r="L13" s="18">
        <v>2</v>
      </c>
      <c r="M13" s="13">
        <f t="shared" si="3"/>
        <v>3</v>
      </c>
      <c r="N13" s="18">
        <v>3</v>
      </c>
      <c r="O13" s="13">
        <f t="shared" si="4"/>
        <v>4</v>
      </c>
      <c r="P13" s="18">
        <v>4</v>
      </c>
      <c r="Q13" s="13">
        <f>$E$6*(G13/100)</f>
        <v>5</v>
      </c>
      <c r="R13" s="24">
        <v>5</v>
      </c>
      <c r="S13" s="13">
        <f t="shared" si="5"/>
        <v>6</v>
      </c>
      <c r="T13" s="18">
        <v>6</v>
      </c>
      <c r="U13" s="13">
        <f t="shared" si="6"/>
        <v>7</v>
      </c>
      <c r="V13" s="18">
        <v>7</v>
      </c>
      <c r="W13" s="13">
        <f t="shared" si="7"/>
        <v>8</v>
      </c>
      <c r="X13" s="18">
        <v>8</v>
      </c>
      <c r="Y13" s="13">
        <f t="shared" si="8"/>
        <v>9</v>
      </c>
      <c r="Z13" s="18">
        <v>9</v>
      </c>
      <c r="AA13" s="13">
        <f>$E$11*(G13/100)</f>
        <v>10</v>
      </c>
      <c r="AB13" s="18">
        <v>10</v>
      </c>
      <c r="AC13" s="8" t="s">
        <v>14</v>
      </c>
    </row>
    <row r="14" spans="1:33">
      <c r="A14" s="1">
        <v>60</v>
      </c>
      <c r="B14" s="2">
        <f t="shared" ref="B14:C14" si="19">A14*60</f>
        <v>3600</v>
      </c>
      <c r="C14" s="2">
        <f t="shared" si="19"/>
        <v>216000</v>
      </c>
      <c r="E14" s="21"/>
      <c r="F14" s="8" t="s">
        <v>15</v>
      </c>
      <c r="G14" s="11">
        <v>5</v>
      </c>
      <c r="H14" s="14">
        <f>$C$23*(G14/100)</f>
        <v>18000</v>
      </c>
      <c r="I14" s="13">
        <f t="shared" si="1"/>
        <v>0.5</v>
      </c>
      <c r="J14" s="18">
        <v>1</v>
      </c>
      <c r="K14" s="13">
        <f t="shared" si="2"/>
        <v>1</v>
      </c>
      <c r="L14" s="18">
        <v>1</v>
      </c>
      <c r="M14" s="13">
        <f t="shared" si="3"/>
        <v>1.5</v>
      </c>
      <c r="N14" s="18">
        <v>2</v>
      </c>
      <c r="O14" s="13">
        <f t="shared" si="4"/>
        <v>2</v>
      </c>
      <c r="P14" s="18">
        <v>2</v>
      </c>
      <c r="Q14" s="13">
        <f>$E$6*(G14/100)</f>
        <v>2.5</v>
      </c>
      <c r="R14" s="24">
        <v>3</v>
      </c>
      <c r="S14" s="13">
        <f t="shared" si="5"/>
        <v>3</v>
      </c>
      <c r="T14" s="18">
        <v>3</v>
      </c>
      <c r="U14" s="13">
        <f t="shared" si="6"/>
        <v>3.5</v>
      </c>
      <c r="V14" s="18">
        <v>4</v>
      </c>
      <c r="W14" s="13">
        <f t="shared" si="7"/>
        <v>4</v>
      </c>
      <c r="X14" s="18">
        <v>4</v>
      </c>
      <c r="Y14" s="13">
        <f t="shared" si="8"/>
        <v>4.5</v>
      </c>
      <c r="Z14" s="18">
        <v>4</v>
      </c>
      <c r="AA14" s="13">
        <f>$E$11*(G14/100)</f>
        <v>5</v>
      </c>
      <c r="AB14" s="18">
        <v>5</v>
      </c>
      <c r="AC14" s="8" t="s">
        <v>15</v>
      </c>
    </row>
    <row r="15" spans="1:33">
      <c r="A15" s="1">
        <v>65</v>
      </c>
      <c r="B15" s="2">
        <f t="shared" ref="B15:C15" si="20">A15*60</f>
        <v>3900</v>
      </c>
      <c r="C15" s="2">
        <f t="shared" si="20"/>
        <v>234000</v>
      </c>
      <c r="E15" s="21"/>
      <c r="F15" s="8" t="s">
        <v>16</v>
      </c>
      <c r="G15" s="11">
        <v>5</v>
      </c>
      <c r="H15" s="14">
        <f>$C$23*(G15/100)</f>
        <v>18000</v>
      </c>
      <c r="I15" s="13">
        <f t="shared" si="1"/>
        <v>0.5</v>
      </c>
      <c r="J15" s="18">
        <v>1</v>
      </c>
      <c r="K15" s="13">
        <f t="shared" si="2"/>
        <v>1</v>
      </c>
      <c r="L15" s="18">
        <v>1</v>
      </c>
      <c r="M15" s="13">
        <f t="shared" si="3"/>
        <v>1.5</v>
      </c>
      <c r="N15" s="18">
        <v>2</v>
      </c>
      <c r="O15" s="13">
        <f t="shared" si="4"/>
        <v>2</v>
      </c>
      <c r="P15" s="18">
        <v>2</v>
      </c>
      <c r="Q15" s="13">
        <f>$E$6*(G15/100)</f>
        <v>2.5</v>
      </c>
      <c r="R15" s="24">
        <v>2</v>
      </c>
      <c r="S15" s="13">
        <f t="shared" si="5"/>
        <v>3</v>
      </c>
      <c r="T15" s="18">
        <v>3</v>
      </c>
      <c r="U15" s="13">
        <f t="shared" si="6"/>
        <v>3.5</v>
      </c>
      <c r="V15" s="18">
        <v>3</v>
      </c>
      <c r="W15" s="13">
        <f t="shared" si="7"/>
        <v>4</v>
      </c>
      <c r="X15" s="18">
        <v>4</v>
      </c>
      <c r="Y15" s="13">
        <f t="shared" si="8"/>
        <v>4.5</v>
      </c>
      <c r="Z15" s="18">
        <v>5</v>
      </c>
      <c r="AA15" s="13">
        <f>$E$11*(G15/100)</f>
        <v>5</v>
      </c>
      <c r="AB15" s="18">
        <v>5</v>
      </c>
      <c r="AC15" s="8" t="s">
        <v>16</v>
      </c>
    </row>
    <row r="16" spans="1:33">
      <c r="A16" s="1">
        <v>70</v>
      </c>
      <c r="B16" s="2">
        <f t="shared" ref="B16:C16" si="21">A16*60</f>
        <v>4200</v>
      </c>
      <c r="C16" s="2">
        <f t="shared" si="21"/>
        <v>252000</v>
      </c>
      <c r="E16" s="21"/>
      <c r="F16" s="15" t="s">
        <v>18</v>
      </c>
      <c r="G16" s="15">
        <f>SUM(G2:G15)</f>
        <v>100</v>
      </c>
      <c r="H16" s="16">
        <f>SUM(H2:H15)</f>
        <v>360000</v>
      </c>
      <c r="I16" s="17">
        <f>SUM(I2:I15)</f>
        <v>10</v>
      </c>
      <c r="J16" s="19">
        <f>SUM(J2:J15)</f>
        <v>15</v>
      </c>
      <c r="K16" s="17">
        <f>SUM(K2:K15)</f>
        <v>20</v>
      </c>
      <c r="L16" s="19">
        <f t="shared" ref="L16:AB16" si="22">SUM(L2:L15)</f>
        <v>21</v>
      </c>
      <c r="M16" s="17">
        <f t="shared" si="22"/>
        <v>30</v>
      </c>
      <c r="N16" s="19">
        <f t="shared" si="22"/>
        <v>33</v>
      </c>
      <c r="O16" s="17">
        <f t="shared" si="22"/>
        <v>40</v>
      </c>
      <c r="P16" s="19">
        <f t="shared" si="22"/>
        <v>40</v>
      </c>
      <c r="Q16" s="17">
        <f t="shared" si="22"/>
        <v>50</v>
      </c>
      <c r="R16" s="19">
        <f t="shared" si="22"/>
        <v>50</v>
      </c>
      <c r="S16" s="17">
        <f t="shared" si="22"/>
        <v>60</v>
      </c>
      <c r="T16" s="19">
        <f t="shared" si="22"/>
        <v>60</v>
      </c>
      <c r="U16" s="17">
        <f t="shared" si="22"/>
        <v>70</v>
      </c>
      <c r="V16" s="19">
        <f t="shared" si="22"/>
        <v>70</v>
      </c>
      <c r="W16" s="17">
        <f t="shared" si="22"/>
        <v>80</v>
      </c>
      <c r="X16" s="19">
        <f t="shared" si="22"/>
        <v>80</v>
      </c>
      <c r="Y16" s="17">
        <f t="shared" si="22"/>
        <v>90</v>
      </c>
      <c r="Z16" s="19">
        <f t="shared" si="22"/>
        <v>90</v>
      </c>
      <c r="AA16" s="17">
        <f t="shared" si="22"/>
        <v>100</v>
      </c>
      <c r="AB16" s="19">
        <f t="shared" si="22"/>
        <v>100</v>
      </c>
    </row>
    <row r="17" spans="1:17">
      <c r="A17" s="1">
        <v>75</v>
      </c>
      <c r="B17" s="2">
        <f t="shared" ref="B17:C17" si="23">A17*60</f>
        <v>4500</v>
      </c>
      <c r="C17" s="2">
        <f t="shared" si="23"/>
        <v>270000</v>
      </c>
    </row>
    <row r="18" spans="1:17">
      <c r="A18" s="1">
        <v>80</v>
      </c>
      <c r="B18" s="2">
        <f t="shared" ref="B18:C18" si="24">A18*60</f>
        <v>4800</v>
      </c>
      <c r="C18" s="2">
        <f t="shared" si="24"/>
        <v>288000</v>
      </c>
    </row>
    <row r="19" spans="1:17">
      <c r="A19" s="1">
        <v>85</v>
      </c>
      <c r="B19" s="2">
        <f t="shared" ref="B19:C19" si="25">A19*60</f>
        <v>5100</v>
      </c>
      <c r="C19" s="2">
        <f t="shared" si="25"/>
        <v>306000</v>
      </c>
      <c r="J19" t="s">
        <v>44</v>
      </c>
      <c r="K19" t="s">
        <v>43</v>
      </c>
      <c r="L19" t="s">
        <v>42</v>
      </c>
      <c r="M19" t="s">
        <v>41</v>
      </c>
    </row>
    <row r="20" spans="1:17">
      <c r="A20" s="1">
        <v>90</v>
      </c>
      <c r="B20" s="2">
        <f t="shared" ref="B20:C20" si="26">A20*60</f>
        <v>5400</v>
      </c>
      <c r="C20" s="2">
        <f t="shared" si="26"/>
        <v>324000</v>
      </c>
      <c r="G20">
        <v>1</v>
      </c>
      <c r="H20">
        <v>1</v>
      </c>
      <c r="J20">
        <v>5</v>
      </c>
      <c r="K20">
        <v>5</v>
      </c>
      <c r="L20">
        <v>9000</v>
      </c>
      <c r="M20">
        <v>50</v>
      </c>
      <c r="N20">
        <f>J20+K20+M20</f>
        <v>60</v>
      </c>
      <c r="O20">
        <v>900</v>
      </c>
      <c r="Q20" s="22">
        <v>6.8287037037037025E-4</v>
      </c>
    </row>
    <row r="21" spans="1:17">
      <c r="A21" s="1">
        <v>95</v>
      </c>
      <c r="B21" s="2">
        <f t="shared" ref="B21:C21" si="27">A21*60</f>
        <v>5700</v>
      </c>
      <c r="C21" s="2">
        <f t="shared" si="27"/>
        <v>342000</v>
      </c>
      <c r="G21">
        <v>2</v>
      </c>
      <c r="H21">
        <v>2</v>
      </c>
      <c r="J21">
        <f>J20+K20+$O$20</f>
        <v>910</v>
      </c>
      <c r="K21">
        <v>50</v>
      </c>
      <c r="L21">
        <f>L20-900</f>
        <v>8100</v>
      </c>
      <c r="M21">
        <v>50</v>
      </c>
    </row>
    <row r="22" spans="1:17">
      <c r="A22" s="3">
        <v>97</v>
      </c>
      <c r="B22" s="4">
        <f>A22*60</f>
        <v>5820</v>
      </c>
      <c r="C22" s="4">
        <f>B22*60</f>
        <v>349200</v>
      </c>
      <c r="G22">
        <v>3</v>
      </c>
      <c r="H22">
        <v>2</v>
      </c>
      <c r="I22">
        <f>J22-J21</f>
        <v>950</v>
      </c>
      <c r="J22">
        <f t="shared" ref="J22:J29" si="28">J21+K21+$O$20</f>
        <v>1860</v>
      </c>
      <c r="K22">
        <v>50</v>
      </c>
      <c r="L22">
        <f t="shared" ref="L22:L29" si="29">L21-900</f>
        <v>7200</v>
      </c>
      <c r="M22">
        <v>50</v>
      </c>
    </row>
    <row r="23" spans="1:17">
      <c r="A23" s="1">
        <v>100</v>
      </c>
      <c r="B23" s="2">
        <f>A23*60</f>
        <v>6000</v>
      </c>
      <c r="C23" s="2">
        <f>B23*60</f>
        <v>360000</v>
      </c>
      <c r="G23">
        <v>4</v>
      </c>
      <c r="H23">
        <v>3</v>
      </c>
      <c r="I23">
        <f t="shared" ref="I23:I29" si="30">J23-J22</f>
        <v>950</v>
      </c>
      <c r="J23">
        <f t="shared" si="28"/>
        <v>2810</v>
      </c>
      <c r="K23">
        <v>50</v>
      </c>
      <c r="L23">
        <f t="shared" si="29"/>
        <v>6300</v>
      </c>
      <c r="M23">
        <v>50</v>
      </c>
    </row>
    <row r="24" spans="1:17">
      <c r="G24">
        <v>5</v>
      </c>
      <c r="H24">
        <v>4</v>
      </c>
      <c r="I24">
        <f t="shared" si="30"/>
        <v>950</v>
      </c>
      <c r="J24">
        <f t="shared" si="28"/>
        <v>3760</v>
      </c>
      <c r="K24">
        <v>50</v>
      </c>
      <c r="L24">
        <f t="shared" si="29"/>
        <v>5400</v>
      </c>
      <c r="M24">
        <v>50</v>
      </c>
    </row>
    <row r="25" spans="1:17">
      <c r="A25" s="5">
        <v>0.5</v>
      </c>
      <c r="B25" s="6">
        <f>C23*0.5</f>
        <v>180000</v>
      </c>
      <c r="D25" s="5">
        <v>0.05</v>
      </c>
      <c r="E25" s="6">
        <f>C23*0.05</f>
        <v>18000</v>
      </c>
      <c r="G25">
        <v>6</v>
      </c>
      <c r="H25">
        <v>4</v>
      </c>
      <c r="I25">
        <f t="shared" si="30"/>
        <v>950</v>
      </c>
      <c r="J25">
        <f t="shared" si="28"/>
        <v>4710</v>
      </c>
      <c r="K25">
        <v>50</v>
      </c>
      <c r="L25">
        <f t="shared" si="29"/>
        <v>4500</v>
      </c>
      <c r="M25">
        <v>50</v>
      </c>
    </row>
    <row r="26" spans="1:17">
      <c r="A26" s="5">
        <v>0.25</v>
      </c>
      <c r="B26" s="6">
        <f>C23*0.25</f>
        <v>90000</v>
      </c>
      <c r="G26">
        <v>7</v>
      </c>
      <c r="H26">
        <v>5</v>
      </c>
      <c r="I26">
        <f t="shared" si="30"/>
        <v>950</v>
      </c>
      <c r="J26">
        <f t="shared" si="28"/>
        <v>5660</v>
      </c>
      <c r="K26">
        <v>50</v>
      </c>
      <c r="L26">
        <f t="shared" si="29"/>
        <v>3600</v>
      </c>
      <c r="M26">
        <v>50</v>
      </c>
    </row>
    <row r="27" spans="1:17">
      <c r="G27">
        <v>8</v>
      </c>
      <c r="H27">
        <v>6</v>
      </c>
      <c r="I27">
        <f t="shared" si="30"/>
        <v>950</v>
      </c>
      <c r="J27">
        <f t="shared" si="28"/>
        <v>6610</v>
      </c>
      <c r="K27">
        <v>50</v>
      </c>
      <c r="L27">
        <f t="shared" si="29"/>
        <v>2700</v>
      </c>
      <c r="M27">
        <v>50</v>
      </c>
    </row>
    <row r="28" spans="1:17">
      <c r="G28">
        <v>9</v>
      </c>
      <c r="H28">
        <v>7</v>
      </c>
      <c r="I28">
        <f t="shared" si="30"/>
        <v>950</v>
      </c>
      <c r="J28">
        <f t="shared" si="28"/>
        <v>7560</v>
      </c>
      <c r="K28">
        <v>50</v>
      </c>
      <c r="L28">
        <f t="shared" si="29"/>
        <v>1800</v>
      </c>
      <c r="M28">
        <v>50</v>
      </c>
    </row>
    <row r="29" spans="1:17">
      <c r="G29">
        <v>10</v>
      </c>
      <c r="H29">
        <v>7</v>
      </c>
      <c r="I29">
        <f t="shared" si="30"/>
        <v>950</v>
      </c>
      <c r="J29">
        <f t="shared" si="28"/>
        <v>8510</v>
      </c>
      <c r="K29">
        <v>50</v>
      </c>
      <c r="L29">
        <f t="shared" si="29"/>
        <v>900</v>
      </c>
      <c r="M29">
        <v>50</v>
      </c>
    </row>
    <row r="30" spans="1:17">
      <c r="H30">
        <f>SUM(H20:H29)</f>
        <v>41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Farooqui, Umair Ahmed</dc:creator>
  <cp:lastModifiedBy>Farooqui, Umair Ahmed</cp:lastModifiedBy>
  <dcterms:created xsi:type="dcterms:W3CDTF">2020-06-22T19:22:33Z</dcterms:created>
  <dcterms:modified xsi:type="dcterms:W3CDTF">2020-06-24T13:11:30Z</dcterms:modified>
</cp:coreProperties>
</file>