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3_ncr:1_{00D30D82-A36E-4C5D-9E27-898095D5A939}" xr6:coauthVersionLast="28" xr6:coauthVersionMax="28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O130" i="1"/>
  <c r="Y130" i="1"/>
  <c r="AC12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6" i="1"/>
  <c r="X117" i="1"/>
  <c r="X118" i="1"/>
  <c r="X119" i="1"/>
  <c r="X120" i="1"/>
  <c r="X121" i="1"/>
  <c r="X122" i="1"/>
  <c r="X123" i="1"/>
  <c r="X124" i="1"/>
  <c r="X127" i="1"/>
  <c r="X128" i="1"/>
  <c r="X129" i="1"/>
  <c r="O25" i="1"/>
  <c r="O11" i="1"/>
  <c r="O10" i="1"/>
  <c r="O9" i="1"/>
  <c r="O6" i="1"/>
  <c r="D3" i="1"/>
  <c r="G1" i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34" i="1"/>
  <c r="O34" i="1" s="1"/>
  <c r="J35" i="1"/>
  <c r="O35" i="1" s="1"/>
  <c r="J36" i="1"/>
  <c r="O36" i="1" s="1"/>
  <c r="J37" i="1"/>
  <c r="O37" i="1" s="1"/>
  <c r="J38" i="1"/>
  <c r="O38" i="1" s="1"/>
  <c r="J39" i="1"/>
  <c r="O39" i="1" s="1"/>
  <c r="J40" i="1"/>
  <c r="O40" i="1" s="1"/>
  <c r="J41" i="1"/>
  <c r="O41" i="1" s="1"/>
  <c r="J42" i="1"/>
  <c r="O42" i="1" s="1"/>
  <c r="J43" i="1"/>
  <c r="O43" i="1" s="1"/>
  <c r="J44" i="1"/>
  <c r="O44" i="1" s="1"/>
  <c r="J45" i="1"/>
  <c r="O45" i="1" s="1"/>
  <c r="J46" i="1"/>
  <c r="O46" i="1" s="1"/>
  <c r="J47" i="1"/>
  <c r="O47" i="1" s="1"/>
  <c r="J48" i="1"/>
  <c r="O48" i="1" s="1"/>
  <c r="J49" i="1"/>
  <c r="O49" i="1" s="1"/>
  <c r="J50" i="1"/>
  <c r="O50" i="1" s="1"/>
  <c r="J51" i="1"/>
  <c r="O51" i="1" s="1"/>
  <c r="J52" i="1"/>
  <c r="O52" i="1" s="1"/>
  <c r="J53" i="1"/>
  <c r="O53" i="1" s="1"/>
  <c r="J54" i="1"/>
  <c r="O54" i="1" s="1"/>
  <c r="J55" i="1"/>
  <c r="O55" i="1" s="1"/>
  <c r="J56" i="1"/>
  <c r="O56" i="1" s="1"/>
  <c r="J57" i="1"/>
  <c r="O57" i="1" s="1"/>
  <c r="J58" i="1"/>
  <c r="O58" i="1" s="1"/>
  <c r="J59" i="1"/>
  <c r="O59" i="1" s="1"/>
  <c r="J60" i="1"/>
  <c r="O60" i="1" s="1"/>
  <c r="J61" i="1"/>
  <c r="O61" i="1" s="1"/>
  <c r="J62" i="1"/>
  <c r="O62" i="1" s="1"/>
  <c r="J63" i="1"/>
  <c r="O63" i="1" s="1"/>
  <c r="J64" i="1"/>
  <c r="O64" i="1" s="1"/>
  <c r="J65" i="1"/>
  <c r="O65" i="1" s="1"/>
  <c r="J66" i="1"/>
  <c r="O66" i="1" s="1"/>
  <c r="J67" i="1"/>
  <c r="O67" i="1" s="1"/>
  <c r="J68" i="1"/>
  <c r="O68" i="1" s="1"/>
  <c r="J69" i="1"/>
  <c r="O69" i="1" s="1"/>
  <c r="J70" i="1"/>
  <c r="O70" i="1" s="1"/>
  <c r="J71" i="1"/>
  <c r="O71" i="1" s="1"/>
  <c r="J72" i="1"/>
  <c r="O72" i="1" s="1"/>
  <c r="J73" i="1"/>
  <c r="O73" i="1" s="1"/>
  <c r="J74" i="1"/>
  <c r="O74" i="1" s="1"/>
  <c r="J75" i="1"/>
  <c r="O75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O83" i="1" s="1"/>
  <c r="J84" i="1"/>
  <c r="O84" i="1" s="1"/>
  <c r="J85" i="1"/>
  <c r="O85" i="1" s="1"/>
  <c r="J86" i="1"/>
  <c r="O86" i="1" s="1"/>
  <c r="J87" i="1"/>
  <c r="O87" i="1" s="1"/>
  <c r="J88" i="1"/>
  <c r="O88" i="1" s="1"/>
  <c r="J89" i="1"/>
  <c r="O89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O99" i="1" s="1"/>
  <c r="J100" i="1"/>
  <c r="O100" i="1" s="1"/>
  <c r="J101" i="1"/>
  <c r="O101" i="1" s="1"/>
  <c r="J102" i="1"/>
  <c r="O102" i="1" s="1"/>
  <c r="J103" i="1"/>
  <c r="O103" i="1" s="1"/>
  <c r="J104" i="1"/>
  <c r="O104" i="1" s="1"/>
  <c r="J105" i="1"/>
  <c r="O105" i="1" s="1"/>
  <c r="J106" i="1"/>
  <c r="O106" i="1" s="1"/>
  <c r="J107" i="1"/>
  <c r="O107" i="1" s="1"/>
  <c r="J108" i="1"/>
  <c r="O108" i="1" s="1"/>
  <c r="J109" i="1"/>
  <c r="O109" i="1" s="1"/>
  <c r="J110" i="1"/>
  <c r="O110" i="1" s="1"/>
  <c r="J111" i="1"/>
  <c r="O111" i="1" s="1"/>
  <c r="J112" i="1"/>
  <c r="O112" i="1" s="1"/>
  <c r="J113" i="1"/>
  <c r="O113" i="1" s="1"/>
  <c r="J114" i="1"/>
  <c r="O114" i="1" s="1"/>
  <c r="J115" i="1"/>
  <c r="O115" i="1" s="1"/>
  <c r="J116" i="1"/>
  <c r="O116" i="1" s="1"/>
  <c r="J117" i="1"/>
  <c r="O117" i="1" s="1"/>
  <c r="J118" i="1"/>
  <c r="O118" i="1" s="1"/>
  <c r="J119" i="1"/>
  <c r="O119" i="1" s="1"/>
  <c r="J120" i="1"/>
  <c r="O120" i="1" s="1"/>
  <c r="J121" i="1"/>
  <c r="O121" i="1" s="1"/>
  <c r="J122" i="1"/>
  <c r="O122" i="1" s="1"/>
  <c r="J123" i="1"/>
  <c r="O123" i="1" s="1"/>
  <c r="J124" i="1"/>
  <c r="O124" i="1" s="1"/>
  <c r="J125" i="1"/>
  <c r="O125" i="1" s="1"/>
  <c r="J126" i="1"/>
  <c r="O126" i="1" s="1"/>
  <c r="J127" i="1"/>
  <c r="O127" i="1" s="1"/>
  <c r="J128" i="1"/>
  <c r="O128" i="1" s="1"/>
  <c r="J129" i="1"/>
  <c r="O129" i="1" s="1"/>
  <c r="N67" i="1"/>
  <c r="J9" i="1"/>
  <c r="J10" i="1"/>
  <c r="J11" i="1"/>
  <c r="J6" i="1"/>
  <c r="J7" i="1"/>
  <c r="O7" i="1" s="1"/>
  <c r="J8" i="1"/>
  <c r="O8" i="1" s="1"/>
  <c r="Z4" i="1" l="1"/>
  <c r="S3" i="1"/>
  <c r="G3" i="1"/>
  <c r="P3" i="1" l="1"/>
  <c r="R3" i="1"/>
  <c r="R2" i="1"/>
  <c r="T125" i="1" l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3" i="1"/>
  <c r="N64" i="1"/>
  <c r="N65" i="1"/>
  <c r="N66" i="1"/>
  <c r="N68" i="1"/>
  <c r="N69" i="1"/>
  <c r="N70" i="1"/>
  <c r="N71" i="1"/>
  <c r="N72" i="1"/>
  <c r="N73" i="1"/>
  <c r="N74" i="1"/>
  <c r="N78" i="1"/>
  <c r="N79" i="1"/>
  <c r="N80" i="1"/>
  <c r="N88" i="1"/>
  <c r="N89" i="1"/>
  <c r="N90" i="1"/>
  <c r="N91" i="1"/>
  <c r="N92" i="1"/>
  <c r="N93" i="1"/>
  <c r="N94" i="1"/>
  <c r="N95" i="1"/>
  <c r="N98" i="1"/>
  <c r="N99" i="1"/>
  <c r="N101" i="1"/>
  <c r="N102" i="1"/>
  <c r="N103" i="1"/>
  <c r="N104" i="1"/>
  <c r="N105" i="1"/>
  <c r="N110" i="1"/>
  <c r="N111" i="1"/>
  <c r="N112" i="1"/>
  <c r="N116" i="1"/>
  <c r="N117" i="1"/>
  <c r="N118" i="1"/>
  <c r="N119" i="1"/>
  <c r="N120" i="1"/>
  <c r="N123" i="1"/>
  <c r="N6" i="1"/>
  <c r="D12" i="1"/>
  <c r="N12" i="1" s="1"/>
  <c r="N17" i="1"/>
  <c r="D42" i="1"/>
  <c r="N42" i="1" s="1"/>
  <c r="D43" i="1"/>
  <c r="N43" i="1" s="1"/>
  <c r="N45" i="1"/>
  <c r="N46" i="1"/>
  <c r="N47" i="1"/>
  <c r="N51" i="1"/>
  <c r="N60" i="1"/>
  <c r="N75" i="1"/>
  <c r="N76" i="1"/>
  <c r="N77" i="1"/>
  <c r="N81" i="1"/>
  <c r="N82" i="1"/>
  <c r="N83" i="1"/>
  <c r="N84" i="1"/>
  <c r="N85" i="1"/>
  <c r="N86" i="1"/>
  <c r="N96" i="1"/>
  <c r="N97" i="1"/>
  <c r="N100" i="1"/>
  <c r="N106" i="1"/>
  <c r="N107" i="1"/>
  <c r="N108" i="1"/>
  <c r="N109" i="1"/>
  <c r="N113" i="1"/>
  <c r="D114" i="1"/>
  <c r="N114" i="1" s="1"/>
  <c r="D115" i="1"/>
  <c r="N115" i="1" s="1"/>
  <c r="N121" i="1"/>
  <c r="N122" i="1"/>
  <c r="N124" i="1"/>
  <c r="K114" i="1"/>
  <c r="L114" i="1"/>
  <c r="M114" i="1"/>
  <c r="K115" i="1"/>
  <c r="L115" i="1"/>
  <c r="M115" i="1"/>
  <c r="K116" i="1"/>
  <c r="K117" i="1"/>
  <c r="K118" i="1"/>
  <c r="K119" i="1"/>
  <c r="K120" i="1"/>
  <c r="K121" i="1"/>
  <c r="M121" i="1"/>
  <c r="K122" i="1"/>
  <c r="L122" i="1"/>
  <c r="M122" i="1"/>
  <c r="K123" i="1"/>
  <c r="K124" i="1"/>
  <c r="L124" i="1"/>
  <c r="M124" i="1"/>
  <c r="L103" i="1"/>
  <c r="L111" i="1"/>
  <c r="M111" i="1"/>
  <c r="L112" i="1"/>
  <c r="M112" i="1"/>
  <c r="L113" i="1"/>
  <c r="M113" i="1"/>
  <c r="K110" i="1"/>
  <c r="K86" i="1"/>
  <c r="L86" i="1"/>
  <c r="M86" i="1"/>
  <c r="K87" i="1"/>
  <c r="L87" i="1"/>
  <c r="M87" i="1"/>
  <c r="L88" i="1"/>
  <c r="M89" i="1"/>
  <c r="M90" i="1"/>
  <c r="M91" i="1"/>
  <c r="M92" i="1"/>
  <c r="M93" i="1"/>
  <c r="M94" i="1"/>
  <c r="L95" i="1"/>
  <c r="M95" i="1"/>
  <c r="K96" i="1"/>
  <c r="L96" i="1"/>
  <c r="M96" i="1"/>
  <c r="K97" i="1"/>
  <c r="L97" i="1"/>
  <c r="M97" i="1"/>
  <c r="M98" i="1"/>
  <c r="M99" i="1"/>
  <c r="K100" i="1"/>
  <c r="L100" i="1"/>
  <c r="M100" i="1"/>
  <c r="L101" i="1"/>
  <c r="M101" i="1"/>
  <c r="L102" i="1"/>
  <c r="M102" i="1"/>
  <c r="M56" i="1"/>
  <c r="L85" i="1"/>
  <c r="M85" i="1"/>
  <c r="L74" i="1"/>
  <c r="K75" i="1"/>
  <c r="M75" i="1"/>
  <c r="L76" i="1"/>
  <c r="M76" i="1"/>
  <c r="L77" i="1"/>
  <c r="M77" i="1"/>
  <c r="L78" i="1"/>
  <c r="L79" i="1"/>
  <c r="L80" i="1"/>
  <c r="L81" i="1"/>
  <c r="M81" i="1"/>
  <c r="L82" i="1"/>
  <c r="M82" i="1"/>
  <c r="L83" i="1"/>
  <c r="M83" i="1"/>
  <c r="K84" i="1"/>
  <c r="L84" i="1"/>
  <c r="M84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4" i="1"/>
  <c r="M65" i="1"/>
  <c r="M66" i="1"/>
  <c r="M68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3" i="1"/>
  <c r="K64" i="1"/>
  <c r="K65" i="1"/>
  <c r="L66" i="1"/>
  <c r="L68" i="1"/>
  <c r="K69" i="1"/>
  <c r="M70" i="1"/>
  <c r="K71" i="1"/>
  <c r="K72" i="1"/>
  <c r="M73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5" i="1" l="1"/>
  <c r="M78" i="1"/>
  <c r="L93" i="1"/>
  <c r="L89" i="1"/>
  <c r="K89" i="1"/>
  <c r="M80" i="1"/>
  <c r="K93" i="1"/>
  <c r="L90" i="1"/>
  <c r="M103" i="1"/>
  <c r="M74" i="1"/>
  <c r="K56" i="1"/>
  <c r="K102" i="1"/>
  <c r="K101" i="1"/>
  <c r="L94" i="1"/>
  <c r="M79" i="1"/>
  <c r="L56" i="1"/>
  <c r="L6" i="1"/>
  <c r="K92" i="1"/>
  <c r="K31" i="1"/>
  <c r="K7" i="1"/>
  <c r="L7" i="1"/>
  <c r="K83" i="1"/>
  <c r="K82" i="1"/>
  <c r="K81" i="1"/>
  <c r="K80" i="1"/>
  <c r="K79" i="1"/>
  <c r="K78" i="1"/>
  <c r="K77" i="1"/>
  <c r="K76" i="1"/>
  <c r="K74" i="1"/>
  <c r="K85" i="1"/>
  <c r="L99" i="1"/>
  <c r="K98" i="1"/>
  <c r="K95" i="1"/>
  <c r="L92" i="1"/>
  <c r="K91" i="1"/>
  <c r="K113" i="1"/>
  <c r="K112" i="1"/>
  <c r="K111" i="1"/>
  <c r="K103" i="1"/>
  <c r="D87" i="1"/>
  <c r="N87" i="1" s="1"/>
  <c r="K6" i="1"/>
  <c r="K99" i="1"/>
  <c r="K88" i="1"/>
  <c r="K11" i="1"/>
  <c r="L11" i="1"/>
  <c r="L98" i="1"/>
  <c r="K94" i="1"/>
  <c r="L91" i="1"/>
  <c r="K90" i="1"/>
  <c r="M10" i="1"/>
  <c r="K10" i="1"/>
  <c r="M110" i="1"/>
  <c r="M123" i="1"/>
  <c r="M120" i="1"/>
  <c r="M119" i="1"/>
  <c r="M118" i="1"/>
  <c r="M117" i="1"/>
  <c r="M116" i="1"/>
  <c r="D61" i="1"/>
  <c r="N61" i="1" s="1"/>
  <c r="M9" i="1"/>
  <c r="D5" i="1"/>
  <c r="K9" i="1"/>
  <c r="M31" i="1"/>
  <c r="M8" i="1"/>
  <c r="L110" i="1"/>
  <c r="L123" i="1"/>
  <c r="L121" i="1"/>
  <c r="L120" i="1"/>
  <c r="L119" i="1"/>
  <c r="L118" i="1"/>
  <c r="L117" i="1"/>
  <c r="L116" i="1"/>
  <c r="K8" i="1"/>
  <c r="L8" i="1"/>
  <c r="M88" i="1"/>
  <c r="D44" i="1"/>
  <c r="N44" i="1" s="1"/>
  <c r="K73" i="1"/>
  <c r="K40" i="1"/>
  <c r="L15" i="1"/>
  <c r="K68" i="1"/>
  <c r="L63" i="1"/>
  <c r="L22" i="1"/>
  <c r="K66" i="1"/>
  <c r="M29" i="1"/>
  <c r="L59" i="1"/>
  <c r="K59" i="1"/>
  <c r="K39" i="1"/>
  <c r="L62" i="1"/>
  <c r="L58" i="1"/>
  <c r="L18" i="1"/>
  <c r="M25" i="1"/>
  <c r="M14" i="1"/>
  <c r="K70" i="1"/>
  <c r="K63" i="1"/>
  <c r="K55" i="1"/>
  <c r="K50" i="1"/>
  <c r="K35" i="1"/>
  <c r="L73" i="1"/>
  <c r="L54" i="1"/>
  <c r="L49" i="1"/>
  <c r="L30" i="1"/>
  <c r="M72" i="1"/>
  <c r="M33" i="1"/>
  <c r="M21" i="1"/>
  <c r="K54" i="1"/>
  <c r="K32" i="1"/>
  <c r="L70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2" i="1"/>
  <c r="L65" i="1"/>
  <c r="L57" i="1"/>
  <c r="L48" i="1"/>
  <c r="L37" i="1"/>
  <c r="L33" i="1"/>
  <c r="L29" i="1"/>
  <c r="L25" i="1"/>
  <c r="L21" i="1"/>
  <c r="L14" i="1"/>
  <c r="M71" i="1"/>
  <c r="M69" i="1"/>
  <c r="M55" i="1"/>
  <c r="M40" i="1"/>
  <c r="M36" i="1"/>
  <c r="M32" i="1"/>
  <c r="M28" i="1"/>
  <c r="M24" i="1"/>
  <c r="M20" i="1"/>
  <c r="K27" i="1"/>
  <c r="K19" i="1"/>
  <c r="L41" i="1"/>
  <c r="L34" i="1"/>
  <c r="D52" i="1"/>
  <c r="L71" i="1"/>
  <c r="L69" i="1"/>
  <c r="L64" i="1"/>
  <c r="L28" i="1"/>
  <c r="L24" i="1"/>
  <c r="L20" i="1"/>
  <c r="M39" i="1"/>
  <c r="M35" i="1"/>
  <c r="M27" i="1"/>
  <c r="M23" i="1"/>
  <c r="M19" i="1"/>
  <c r="M16" i="1"/>
  <c r="D13" i="1"/>
  <c r="K23" i="1"/>
  <c r="N13" i="1" l="1"/>
  <c r="N52" i="1"/>
  <c r="F3" i="1" l="1"/>
</calcChain>
</file>

<file path=xl/sharedStrings.xml><?xml version="1.0" encoding="utf-8"?>
<sst xmlns="http://schemas.openxmlformats.org/spreadsheetml/2006/main" count="390" uniqueCount="263">
  <si>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</si>
  <si>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</si>
  <si>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</si>
  <si>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</si>
  <si>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</si>
  <si>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</si>
  <si>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</si>
  <si>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</si>
  <si>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</si>
  <si>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</si>
  <si>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</si>
  <si>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</si>
  <si>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</si>
  <si>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</si>
  <si>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</si>
  <si>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</si>
  <si>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</si>
  <si>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</si>
  <si>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</si>
  <si>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</si>
  <si>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</si>
  <si>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</si>
  <si>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</si>
  <si>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</si>
  <si>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</si>
  <si>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</si>
  <si>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</si>
  <si>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</si>
  <si>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</si>
  <si>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</si>
  <si>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</si>
  <si>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</si>
  <si>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</si>
  <si>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</si>
  <si>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</si>
  <si>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</si>
  <si>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</si>
  <si>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</si>
  <si>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</si>
  <si>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</si>
  <si>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</si>
  <si>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</si>
  <si>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</si>
  <si>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</si>
  <si>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</si>
  <si>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</si>
  <si>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</si>
  <si>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</si>
  <si>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</si>
  <si>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</si>
  <si>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</si>
  <si>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</si>
  <si>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</si>
  <si>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</si>
  <si>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</si>
  <si>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</si>
  <si>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</si>
  <si>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</si>
  <si>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</si>
  <si>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</si>
  <si>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</si>
  <si>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</si>
  <si>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</si>
  <si>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</si>
  <si>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</si>
  <si>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</si>
  <si>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</si>
  <si>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</si>
  <si>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</si>
  <si>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</si>
  <si>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</si>
  <si>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</si>
  <si>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</si>
  <si>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</si>
  <si>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</si>
  <si>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</si>
  <si>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</si>
  <si>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</si>
  <si>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</si>
  <si>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</si>
  <si>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</si>
  <si>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</si>
  <si>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</si>
  <si>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</si>
  <si>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</si>
  <si>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</si>
  <si>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</si>
  <si>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</si>
  <si>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</si>
  <si>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</si>
  <si>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</si>
  <si>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</si>
  <si>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</si>
  <si>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</si>
  <si>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</si>
  <si>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</si>
  <si>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</si>
  <si>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</si>
  <si>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</si>
  <si>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</si>
  <si>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</si>
  <si>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</si>
  <si>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</si>
  <si>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</si>
  <si>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</si>
  <si>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</si>
  <si>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</si>
  <si>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</si>
  <si>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</si>
  <si>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</si>
  <si>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</si>
  <si>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</si>
  <si>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</si>
  <si>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</si>
  <si>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</si>
  <si>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</si>
  <si>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</si>
  <si>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</si>
  <si>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</si>
  <si>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</si>
  <si>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</si>
  <si>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</si>
  <si>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</si>
  <si>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</si>
  <si>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</si>
  <si>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</si>
  <si>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</si>
  <si>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</si>
  <si>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</si>
  <si>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</si>
  <si>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</si>
  <si>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</si>
  <si>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</si>
  <si>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</si>
  <si>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</si>
  <si>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</si>
  <si>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</si>
  <si>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</si>
  <si>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</si>
  <si>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</si>
  <si>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</si>
  <si>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</si>
  <si>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</si>
  <si>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</si>
  <si>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</si>
  <si>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</si>
  <si>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</si>
  <si>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</si>
  <si>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</si>
  <si>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</si>
  <si>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</si>
  <si>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</si>
  <si>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</si>
  <si>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</si>
  <si>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</si>
  <si>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</si>
  <si>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</si>
  <si>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</si>
  <si>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</si>
  <si>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</si>
  <si>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</si>
  <si>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</si>
  <si>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</si>
  <si>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</si>
  <si>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</si>
  <si>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</si>
  <si>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</si>
  <si>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</si>
  <si>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</si>
  <si>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</si>
  <si>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</si>
  <si>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</si>
  <si>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</si>
  <si>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</si>
  <si>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</si>
  <si>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</si>
  <si>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</si>
  <si>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</si>
  <si>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</si>
  <si>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</si>
  <si>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</si>
  <si>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</si>
  <si>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</si>
  <si>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</si>
  <si>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</si>
  <si>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</si>
  <si>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</si>
  <si>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</si>
  <si>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</si>
  <si>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</si>
  <si>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</si>
  <si>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</si>
  <si>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</si>
  <si>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</si>
  <si>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</si>
  <si>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</si>
  <si>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</si>
  <si>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</si>
  <si>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</si>
  <si>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</si>
  <si>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</si>
  <si>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</si>
  <si>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</si>
  <si>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</si>
  <si>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</si>
  <si>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</si>
  <si>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</si>
  <si>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</si>
  <si>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</si>
  <si>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</si>
  <si>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</si>
  <si>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</si>
  <si>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</si>
  <si>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</si>
  <si>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</si>
  <si>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</si>
  <si>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</si>
  <si>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</si>
  <si>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</si>
  <si>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</si>
  <si>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</si>
  <si>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</si>
  <si>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</si>
  <si>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</si>
  <si>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</si>
  <si>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</si>
  <si>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</si>
  <si>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</si>
  <si>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</si>
  <si>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</si>
  <si>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</si>
  <si>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</si>
  <si>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</si>
  <si>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</si>
  <si>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</si>
  <si>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</si>
  <si>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</si>
  <si>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</si>
  <si>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</si>
  <si>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</si>
  <si>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</si>
  <si>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</si>
  <si>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</si>
  <si>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</si>
  <si>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</si>
  <si>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</si>
  <si>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</si>
  <si>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</si>
  <si>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</si>
  <si>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</si>
  <si>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</si>
  <si>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</si>
  <si>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</si>
  <si>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</si>
  <si>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>Hellen Only</t>
  </si>
  <si>
    <t xml:space="preserve">Is dating Sam 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</si>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</sst>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tabSelected="1" workbookViewId="0">
      <pane ySplit="4" topLeftCell="A54" activePane="bottomLeft" state="frozen"/>
      <selection pane="bottomLeft" activeCell="P73" sqref="P73"/>
    </sheetView>
  </sheetViews>
  <sheetFormatPr defaultRowHeight="15" x14ac:dyDescent="0.2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 x14ac:dyDescent="0.25">
      <c r="A1" s="5">
        <v>4</v>
      </c>
      <c r="B1" s="15"/>
      <c r="D1" s="20" t="s">
        <v>88</v>
      </c>
      <c r="E1" s="20"/>
      <c r="F1" t="s">
        <v>72</v>
      </c>
      <c r="G1">
        <f>SUM(G6:G11,G14:G41,G45:G50,G53:G59,G62:G85,G88:G113,G116:G124,G127:G129)</f>
        <v>204</v>
      </c>
      <c r="T1" s="10"/>
      <c r="U1" s="10"/>
      <c r="V1" s="10"/>
    </row>
    <row r="2" spans="1:29" x14ac:dyDescent="0.25">
      <c r="A2" s="4">
        <v>3</v>
      </c>
      <c r="B2" s="6"/>
      <c r="D2" s="19" t="s">
        <v>211</v>
      </c>
      <c r="E2" s="19"/>
      <c r="G2" s="19" t="s">
        <v>212</v>
      </c>
      <c r="H2" s="19"/>
      <c r="I2" s="19"/>
      <c r="J2" s="11"/>
      <c r="K2" s="11"/>
      <c r="P2" t="s">
        <v>216</v>
      </c>
      <c r="Q2" t="s">
        <v>220</v>
      </c>
      <c r="R2" s="14">
        <f>D3+G3*(1+Z4/100)</f>
        <v>147.05123214886862</v>
      </c>
      <c r="S2" t="s">
        <v>217</v>
      </c>
      <c r="T2" s="10"/>
      <c r="U2" s="10"/>
      <c r="V2" s="10"/>
      <c r="Y2" s="10"/>
      <c r="Z2" s="10">
        <f>STDEV(I6:I129)</f>
        <v>28.53908325175902</v>
      </c>
    </row>
    <row r="3" spans="1:29" x14ac:dyDescent="0.25">
      <c r="A3" s="3">
        <v>2</v>
      </c>
      <c r="B3" s="6"/>
      <c r="C3" t="s">
        <v>87</v>
      </c>
      <c r="D3" s="19">
        <f>SUM(E6:E129)</f>
        <v>71</v>
      </c>
      <c r="E3" s="19"/>
      <c r="F3">
        <f>SUM(J6:J173)</f>
        <v>131.19999999999999</v>
      </c>
      <c r="G3">
        <f>SUM(O6:O129)</f>
        <v>59.199999999999974</v>
      </c>
      <c r="H3" s="11"/>
      <c r="I3" s="11"/>
      <c r="J3" s="11"/>
      <c r="P3" s="12">
        <f>G3+D3</f>
        <v>130.19999999999999</v>
      </c>
      <c r="Q3" s="12" t="s">
        <v>221</v>
      </c>
      <c r="R3" s="14">
        <f>D3+G3*(1-Z4/100)</f>
        <v>113.3487678511313</v>
      </c>
      <c r="S3" s="13">
        <f>SUM(X6:X129)/COUNT(X6:X11,X14:X41,X45:X50,X53:X59,X62:X85,X88:X113,X116:X124,X127:X129)</f>
        <v>0.48623853211009177</v>
      </c>
      <c r="T3" s="10"/>
      <c r="U3" s="10"/>
      <c r="V3" s="10"/>
      <c r="X3" t="s">
        <v>34</v>
      </c>
      <c r="Z3" s="10" t="s">
        <v>218</v>
      </c>
    </row>
    <row r="4" spans="1:29" s="10" customFormat="1" ht="31.5" customHeight="1" x14ac:dyDescent="0.25">
      <c r="A4" s="9">
        <v>1</v>
      </c>
      <c r="B4" s="16"/>
      <c r="C4" s="10" t="s">
        <v>33</v>
      </c>
      <c r="D4" s="10" t="s">
        <v>88</v>
      </c>
      <c r="E4" s="10" t="s">
        <v>215</v>
      </c>
      <c r="F4" s="10" t="s">
        <v>0</v>
      </c>
      <c r="G4" s="10" t="s">
        <v>207</v>
      </c>
      <c r="I4" s="10" t="s">
        <v>1</v>
      </c>
      <c r="J4" s="10" t="s">
        <v>214</v>
      </c>
      <c r="K4" s="10" t="s">
        <v>69</v>
      </c>
      <c r="L4" s="10" t="s">
        <v>70</v>
      </c>
      <c r="M4" s="10" t="s">
        <v>71</v>
      </c>
      <c r="N4" s="10" t="s">
        <v>89</v>
      </c>
      <c r="O4" s="10" t="s">
        <v>213</v>
      </c>
      <c r="P4" s="10" t="s">
        <v>2</v>
      </c>
      <c r="S4" s="10" t="s">
        <v>3</v>
      </c>
      <c r="T4" s="10" t="s">
        <v>124</v>
      </c>
      <c r="U4" s="10" t="s">
        <v>125</v>
      </c>
      <c r="V4" s="10" t="s">
        <v>126</v>
      </c>
      <c r="W4" s="10" t="s">
        <v>242</v>
      </c>
      <c r="Y4" s="10" t="s">
        <v>219</v>
      </c>
      <c r="Z4" s="10">
        <f>STDEV(Y6:Y129)</f>
        <v>28.464919170386263</v>
      </c>
      <c r="AA4" s="10" t="s">
        <v>243</v>
      </c>
    </row>
    <row r="5" spans="1:29" x14ac:dyDescent="0.25">
      <c r="A5" s="1" t="s">
        <v>4</v>
      </c>
      <c r="B5" s="17"/>
      <c r="D5">
        <f>SUM(J6:J11)</f>
        <v>9</v>
      </c>
    </row>
    <row r="6" spans="1:29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90</v>
      </c>
      <c r="T6">
        <v>1</v>
      </c>
      <c r="U6" t="s">
        <v>150</v>
      </c>
      <c r="X6">
        <f t="shared" ref="X6:X11" si="1">IF(ISNUMBER(E6),1,0)</f>
        <v>1</v>
      </c>
      <c r="Y6" t="str">
        <f>IF(ISNUMBER(E6),"",IF(ISNUMBER(I6),I6,""))</f>
        <v/>
      </c>
    </row>
    <row r="7" spans="1:29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198</v>
      </c>
      <c r="T7">
        <v>1</v>
      </c>
      <c r="U7" t="s">
        <v>150</v>
      </c>
      <c r="X7">
        <f t="shared" si="1"/>
        <v>1</v>
      </c>
      <c r="Y7" t="str">
        <f t="shared" ref="Y7:Y69" si="7">IF(ISNUMBER(E7),"",IF(ISNUMBER(I7),I7,""))</f>
        <v/>
      </c>
    </row>
    <row r="8" spans="1:29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145</v>
      </c>
      <c r="T8">
        <v>1</v>
      </c>
      <c r="U8" t="s">
        <v>150</v>
      </c>
      <c r="X8">
        <f t="shared" si="1"/>
        <v>1</v>
      </c>
      <c r="Y8" t="str">
        <f t="shared" si="7"/>
        <v/>
      </c>
    </row>
    <row r="9" spans="1:29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91</v>
      </c>
      <c r="T9">
        <v>1</v>
      </c>
      <c r="U9" t="s">
        <v>150</v>
      </c>
      <c r="X9">
        <f t="shared" si="1"/>
        <v>1</v>
      </c>
      <c r="Y9" t="str">
        <f t="shared" si="7"/>
        <v/>
      </c>
    </row>
    <row r="10" spans="1:29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94</v>
      </c>
      <c r="T10">
        <v>1</v>
      </c>
      <c r="U10" t="s">
        <v>150</v>
      </c>
      <c r="X10">
        <f t="shared" si="1"/>
        <v>1</v>
      </c>
      <c r="Y10" t="str">
        <f t="shared" si="7"/>
        <v/>
      </c>
    </row>
    <row r="11" spans="1:29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240</v>
      </c>
      <c r="Q11" s="8"/>
      <c r="R11" s="8"/>
      <c r="T11">
        <v>1</v>
      </c>
      <c r="U11" t="s">
        <v>150</v>
      </c>
      <c r="X11">
        <f t="shared" si="1"/>
        <v>1</v>
      </c>
      <c r="Y11" t="str">
        <f t="shared" si="7"/>
        <v/>
      </c>
    </row>
    <row r="12" spans="1:29" x14ac:dyDescent="0.25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 x14ac:dyDescent="0.25">
      <c r="A13" s="1" t="s">
        <v>8</v>
      </c>
      <c r="B13" s="17"/>
      <c r="D13">
        <f>SUM(J14:J41)</f>
        <v>24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 x14ac:dyDescent="0.25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173</v>
      </c>
      <c r="T14">
        <v>1</v>
      </c>
      <c r="U14" t="s">
        <v>150</v>
      </c>
      <c r="X14">
        <f t="shared" ref="X14:X40" si="10">IF(ISNUMBER(E14),1,0)</f>
        <v>0</v>
      </c>
      <c r="Y14">
        <f t="shared" si="7"/>
        <v>50</v>
      </c>
    </row>
    <row r="15" spans="1:29" x14ac:dyDescent="0.25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144</v>
      </c>
      <c r="T15">
        <v>1</v>
      </c>
      <c r="U15" t="s">
        <v>150</v>
      </c>
      <c r="X15">
        <f t="shared" si="10"/>
        <v>0</v>
      </c>
      <c r="Y15">
        <f t="shared" si="7"/>
        <v>50</v>
      </c>
    </row>
    <row r="16" spans="1:29" x14ac:dyDescent="0.25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195</v>
      </c>
      <c r="Q16" s="7"/>
      <c r="R16" s="7"/>
      <c r="S16" s="6"/>
      <c r="T16" s="6">
        <v>1</v>
      </c>
      <c r="U16" s="6" t="s">
        <v>150</v>
      </c>
      <c r="X16">
        <f t="shared" si="10"/>
        <v>0</v>
      </c>
      <c r="Y16">
        <f t="shared" si="7"/>
        <v>50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190</v>
      </c>
      <c r="T17">
        <v>1</v>
      </c>
      <c r="U17" t="s">
        <v>150</v>
      </c>
      <c r="X17">
        <f t="shared" si="10"/>
        <v>0</v>
      </c>
      <c r="Y17">
        <f t="shared" si="7"/>
        <v>25</v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181</v>
      </c>
      <c r="T18">
        <v>1</v>
      </c>
      <c r="U18" t="s">
        <v>150</v>
      </c>
      <c r="X18">
        <f t="shared" si="10"/>
        <v>0</v>
      </c>
      <c r="Y18">
        <f t="shared" si="7"/>
        <v>50</v>
      </c>
    </row>
    <row r="19" spans="1:27" x14ac:dyDescent="0.25">
      <c r="A19" s="2" t="s">
        <v>188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189</v>
      </c>
      <c r="Q19" s="6"/>
      <c r="R19" s="6"/>
      <c r="S19" s="6"/>
      <c r="T19" s="6">
        <v>1</v>
      </c>
      <c r="U19" s="6" t="s">
        <v>150</v>
      </c>
      <c r="X19">
        <f t="shared" si="10"/>
        <v>0</v>
      </c>
      <c r="Y19">
        <f t="shared" si="7"/>
        <v>25</v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181</v>
      </c>
      <c r="Q20" s="6"/>
      <c r="R20" s="6"/>
      <c r="S20" s="6"/>
      <c r="T20" s="6">
        <v>1</v>
      </c>
      <c r="U20" s="6" t="s">
        <v>150</v>
      </c>
      <c r="X20">
        <f t="shared" si="10"/>
        <v>0</v>
      </c>
      <c r="Y20">
        <f t="shared" si="7"/>
        <v>25</v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175</v>
      </c>
      <c r="T21">
        <v>1</v>
      </c>
      <c r="U21" t="s">
        <v>150</v>
      </c>
      <c r="X21">
        <f t="shared" si="10"/>
        <v>0</v>
      </c>
      <c r="Y21">
        <f t="shared" si="7"/>
        <v>50</v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143</v>
      </c>
      <c r="T22">
        <v>1</v>
      </c>
      <c r="U22" t="s">
        <v>150</v>
      </c>
      <c r="X22">
        <f t="shared" si="10"/>
        <v>0</v>
      </c>
      <c r="Y22">
        <f t="shared" si="7"/>
        <v>50</v>
      </c>
    </row>
    <row r="23" spans="1:27" x14ac:dyDescent="0.25">
      <c r="A23" s="2" t="s">
        <v>230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179</v>
      </c>
      <c r="Q23" s="6"/>
      <c r="R23" s="6"/>
      <c r="S23" s="6"/>
      <c r="T23" s="6">
        <v>1</v>
      </c>
      <c r="U23" s="6" t="s">
        <v>150</v>
      </c>
      <c r="X23">
        <f t="shared" si="10"/>
        <v>0</v>
      </c>
      <c r="Y23">
        <f t="shared" si="7"/>
        <v>25</v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193</v>
      </c>
      <c r="S24" t="s">
        <v>253</v>
      </c>
      <c r="T24">
        <v>1</v>
      </c>
      <c r="U24" t="s">
        <v>150</v>
      </c>
      <c r="W24" t="s">
        <v>250</v>
      </c>
      <c r="X24">
        <f t="shared" si="10"/>
        <v>1</v>
      </c>
      <c r="Y24" t="str">
        <f t="shared" si="7"/>
        <v/>
      </c>
      <c r="AA24" t="s">
        <v>252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184</v>
      </c>
      <c r="T25">
        <v>1</v>
      </c>
      <c r="U25" t="s">
        <v>150</v>
      </c>
      <c r="W25" t="s">
        <v>251</v>
      </c>
      <c r="X25">
        <f t="shared" si="10"/>
        <v>1</v>
      </c>
      <c r="Y25" t="str">
        <f t="shared" si="7"/>
        <v/>
      </c>
      <c r="AA25" t="s">
        <v>252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178</v>
      </c>
      <c r="T26">
        <v>1</v>
      </c>
      <c r="U26" t="s">
        <v>150</v>
      </c>
      <c r="X26">
        <f t="shared" si="10"/>
        <v>0</v>
      </c>
      <c r="Y26">
        <f t="shared" si="7"/>
        <v>25</v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185</v>
      </c>
      <c r="T27">
        <v>1</v>
      </c>
      <c r="U27" t="s">
        <v>150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194</v>
      </c>
      <c r="T28">
        <v>1</v>
      </c>
      <c r="U28" t="s">
        <v>150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186</v>
      </c>
      <c r="T29">
        <v>1</v>
      </c>
      <c r="U29" t="s">
        <v>150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174</v>
      </c>
      <c r="T30">
        <v>1</v>
      </c>
      <c r="U30" t="s">
        <v>150</v>
      </c>
      <c r="X30">
        <f t="shared" si="10"/>
        <v>0</v>
      </c>
      <c r="Y30">
        <f t="shared" si="7"/>
        <v>25</v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187</v>
      </c>
      <c r="T31">
        <v>1</v>
      </c>
      <c r="U31" t="s">
        <v>150</v>
      </c>
      <c r="X31">
        <f t="shared" si="10"/>
        <v>0</v>
      </c>
      <c r="Y31">
        <f t="shared" si="7"/>
        <v>25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176</v>
      </c>
      <c r="T32">
        <v>1</v>
      </c>
      <c r="U32" t="s">
        <v>150</v>
      </c>
      <c r="X32">
        <f t="shared" si="10"/>
        <v>0</v>
      </c>
      <c r="Y32">
        <f t="shared" si="7"/>
        <v>25</v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180</v>
      </c>
      <c r="T33">
        <v>1</v>
      </c>
      <c r="U33" t="s">
        <v>150</v>
      </c>
      <c r="X33">
        <f t="shared" si="10"/>
        <v>0</v>
      </c>
      <c r="Y33">
        <f t="shared" si="7"/>
        <v>25</v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121</v>
      </c>
      <c r="T34">
        <v>1</v>
      </c>
      <c r="U34" t="s">
        <v>150</v>
      </c>
      <c r="W34" t="s">
        <v>247</v>
      </c>
      <c r="X34">
        <f t="shared" si="10"/>
        <v>1</v>
      </c>
      <c r="Y34" t="str">
        <f t="shared" si="7"/>
        <v/>
      </c>
      <c r="AA34" t="s">
        <v>246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96</v>
      </c>
      <c r="T35">
        <v>1</v>
      </c>
      <c r="U35" t="s">
        <v>150</v>
      </c>
      <c r="X35">
        <f t="shared" si="10"/>
        <v>0</v>
      </c>
      <c r="Y35">
        <f t="shared" si="7"/>
        <v>100</v>
      </c>
    </row>
    <row r="36" spans="1:27" x14ac:dyDescent="0.25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103</v>
      </c>
      <c r="T36">
        <v>1</v>
      </c>
      <c r="U36" t="s">
        <v>150</v>
      </c>
      <c r="X36">
        <f t="shared" si="10"/>
        <v>0</v>
      </c>
      <c r="Y36">
        <f t="shared" si="7"/>
        <v>50</v>
      </c>
    </row>
    <row r="37" spans="1:27" x14ac:dyDescent="0.25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96</v>
      </c>
      <c r="T37">
        <v>1</v>
      </c>
      <c r="U37" t="s">
        <v>150</v>
      </c>
      <c r="X37">
        <f t="shared" si="10"/>
        <v>0</v>
      </c>
      <c r="Y37">
        <f t="shared" si="7"/>
        <v>50</v>
      </c>
    </row>
    <row r="38" spans="1:27" x14ac:dyDescent="0.25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122</v>
      </c>
      <c r="T38">
        <v>1</v>
      </c>
      <c r="U38" t="s">
        <v>150</v>
      </c>
      <c r="W38" t="s">
        <v>248</v>
      </c>
      <c r="X38">
        <f t="shared" si="10"/>
        <v>1</v>
      </c>
      <c r="Y38" t="str">
        <f t="shared" si="7"/>
        <v/>
      </c>
      <c r="AA38" t="s">
        <v>246</v>
      </c>
    </row>
    <row r="39" spans="1:27" x14ac:dyDescent="0.25">
      <c r="A39" s="2" t="s">
        <v>43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162</v>
      </c>
      <c r="T39">
        <v>1</v>
      </c>
      <c r="U39" t="s">
        <v>150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44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238</v>
      </c>
      <c r="S40" t="s">
        <v>253</v>
      </c>
      <c r="T40">
        <v>1</v>
      </c>
      <c r="U40" t="s">
        <v>150</v>
      </c>
      <c r="X40">
        <f t="shared" si="10"/>
        <v>1</v>
      </c>
      <c r="Y40" t="str">
        <f t="shared" si="7"/>
        <v/>
      </c>
    </row>
    <row r="41" spans="1:27" x14ac:dyDescent="0.25">
      <c r="A41" t="s">
        <v>100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101</v>
      </c>
      <c r="T41">
        <v>1</v>
      </c>
      <c r="U41" t="s">
        <v>150</v>
      </c>
      <c r="X41">
        <f>IF(ISNUMBER(E41),1,0)</f>
        <v>0</v>
      </c>
      <c r="Y41">
        <f t="shared" si="7"/>
        <v>50</v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183</v>
      </c>
      <c r="S45" t="s">
        <v>256</v>
      </c>
      <c r="T45">
        <v>1</v>
      </c>
      <c r="U45" t="s">
        <v>150</v>
      </c>
      <c r="W45" t="s">
        <v>250</v>
      </c>
      <c r="X45">
        <f t="shared" ref="X45:X50" si="11">IF(ISNUMBER(E45),1,0)</f>
        <v>1</v>
      </c>
      <c r="Y45" t="str">
        <f t="shared" si="7"/>
        <v/>
      </c>
      <c r="AA45" t="s">
        <v>252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196</v>
      </c>
      <c r="T46">
        <v>1</v>
      </c>
      <c r="U46" t="s">
        <v>150</v>
      </c>
      <c r="X46">
        <f t="shared" si="11"/>
        <v>0</v>
      </c>
      <c r="Y46">
        <f t="shared" si="7"/>
        <v>10</v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177</v>
      </c>
      <c r="T47">
        <v>1</v>
      </c>
      <c r="U47" t="s">
        <v>150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192</v>
      </c>
      <c r="S48" t="s">
        <v>45</v>
      </c>
      <c r="T48">
        <v>1</v>
      </c>
      <c r="U48" t="s">
        <v>150</v>
      </c>
      <c r="X48">
        <f t="shared" si="11"/>
        <v>0</v>
      </c>
      <c r="Y48">
        <f t="shared" si="7"/>
        <v>10</v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182</v>
      </c>
      <c r="S49" t="s">
        <v>45</v>
      </c>
      <c r="T49">
        <v>1</v>
      </c>
      <c r="U49" t="s">
        <v>150</v>
      </c>
      <c r="X49">
        <f t="shared" si="11"/>
        <v>1</v>
      </c>
      <c r="Y49" t="str">
        <f t="shared" si="7"/>
        <v/>
      </c>
    </row>
    <row r="50" spans="1:29" x14ac:dyDescent="0.25">
      <c r="A50" t="s">
        <v>231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197</v>
      </c>
      <c r="Q50" s="6"/>
      <c r="R50" s="6"/>
      <c r="S50" s="6" t="s">
        <v>46</v>
      </c>
      <c r="T50" s="6">
        <v>1</v>
      </c>
      <c r="U50" s="6" t="s">
        <v>150</v>
      </c>
      <c r="X50">
        <f t="shared" si="11"/>
        <v>0</v>
      </c>
      <c r="Y50">
        <f t="shared" si="7"/>
        <v>25</v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49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172</v>
      </c>
      <c r="Q53" s="6"/>
      <c r="R53" s="6"/>
      <c r="S53" s="6"/>
      <c r="T53" s="6">
        <v>1</v>
      </c>
      <c r="U53" s="6" t="s">
        <v>150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108</v>
      </c>
      <c r="Q54" s="6"/>
      <c r="R54" s="6"/>
      <c r="S54" s="6"/>
      <c r="T54" s="6">
        <v>1</v>
      </c>
      <c r="U54" s="6" t="s">
        <v>150</v>
      </c>
      <c r="X54">
        <f t="shared" si="12"/>
        <v>0</v>
      </c>
      <c r="Y54">
        <f t="shared" si="7"/>
        <v>100</v>
      </c>
    </row>
    <row r="55" spans="1:29" x14ac:dyDescent="0.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199</v>
      </c>
      <c r="Q55" s="6"/>
      <c r="R55" s="6"/>
      <c r="S55" s="6"/>
      <c r="T55" s="6">
        <v>1</v>
      </c>
      <c r="U55" s="6" t="s">
        <v>150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77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139</v>
      </c>
      <c r="T56">
        <v>1</v>
      </c>
      <c r="U56" t="s">
        <v>150</v>
      </c>
      <c r="X56">
        <f t="shared" si="12"/>
        <v>1</v>
      </c>
      <c r="Y56" t="str">
        <f t="shared" si="7"/>
        <v/>
      </c>
    </row>
    <row r="57" spans="1:29" x14ac:dyDescent="0.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109</v>
      </c>
      <c r="T57">
        <v>1</v>
      </c>
      <c r="U57" t="s">
        <v>150</v>
      </c>
      <c r="V57" t="s">
        <v>150</v>
      </c>
      <c r="X57">
        <f t="shared" si="12"/>
        <v>1</v>
      </c>
      <c r="Y57" t="str">
        <f t="shared" si="7"/>
        <v/>
      </c>
    </row>
    <row r="58" spans="1:29" x14ac:dyDescent="0.25">
      <c r="A58" t="s">
        <v>53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119</v>
      </c>
      <c r="S58" t="s">
        <v>253</v>
      </c>
      <c r="T58">
        <v>1</v>
      </c>
      <c r="U58" t="s">
        <v>150</v>
      </c>
      <c r="X58">
        <f t="shared" si="12"/>
        <v>1</v>
      </c>
      <c r="Y58" t="str">
        <f t="shared" si="7"/>
        <v/>
      </c>
    </row>
    <row r="59" spans="1:29" x14ac:dyDescent="0.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244</v>
      </c>
      <c r="T59">
        <v>1</v>
      </c>
      <c r="U59" t="s">
        <v>150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47</v>
      </c>
      <c r="B61" s="17"/>
      <c r="D61">
        <f>SUM(J62:J84)</f>
        <v>30.199999999999992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222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241</v>
      </c>
      <c r="Q62" s="6"/>
      <c r="R62" s="6"/>
      <c r="S62" s="6"/>
      <c r="T62" s="6">
        <v>1</v>
      </c>
      <c r="U62" s="6" t="s">
        <v>150</v>
      </c>
      <c r="V62" s="6"/>
      <c r="X62">
        <f t="shared" ref="X62:X85" si="13">IF(ISNUMBER(E62),1,0)</f>
        <v>0</v>
      </c>
      <c r="Y62">
        <f t="shared" si="7"/>
        <v>90</v>
      </c>
    </row>
    <row r="63" spans="1:29" x14ac:dyDescent="0.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105</v>
      </c>
      <c r="Q63" s="6"/>
      <c r="R63" s="6"/>
      <c r="S63" s="6"/>
      <c r="T63" s="6">
        <v>1</v>
      </c>
      <c r="U63" s="6" t="s">
        <v>150</v>
      </c>
      <c r="V63" s="6"/>
      <c r="X63">
        <f t="shared" si="13"/>
        <v>0</v>
      </c>
      <c r="Y63">
        <f t="shared" si="7"/>
        <v>90</v>
      </c>
    </row>
    <row r="64" spans="1:29" x14ac:dyDescent="0.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105</v>
      </c>
      <c r="Q64" s="6"/>
      <c r="R64" s="6"/>
      <c r="S64" s="6" t="s">
        <v>255</v>
      </c>
      <c r="T64" s="6">
        <v>1</v>
      </c>
      <c r="U64" s="6" t="s">
        <v>150</v>
      </c>
      <c r="V64" s="6"/>
      <c r="X64">
        <f t="shared" si="13"/>
        <v>0</v>
      </c>
      <c r="Y64">
        <f t="shared" si="7"/>
        <v>90</v>
      </c>
    </row>
    <row r="65" spans="1:25" x14ac:dyDescent="0.25">
      <c r="A65" t="s">
        <v>57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200</v>
      </c>
      <c r="Q65" s="6"/>
      <c r="R65" s="6"/>
      <c r="S65" s="6"/>
      <c r="T65" s="6">
        <v>1</v>
      </c>
      <c r="U65" s="6" t="s">
        <v>150</v>
      </c>
      <c r="V65" s="6"/>
      <c r="X65">
        <f t="shared" si="13"/>
        <v>0</v>
      </c>
      <c r="Y65">
        <f t="shared" si="7"/>
        <v>90</v>
      </c>
    </row>
    <row r="66" spans="1:25" x14ac:dyDescent="0.25">
      <c r="A66" t="s">
        <v>167</v>
      </c>
      <c r="B66" s="6">
        <v>52</v>
      </c>
      <c r="C66">
        <v>1</v>
      </c>
      <c r="D66">
        <v>1</v>
      </c>
      <c r="E66">
        <v>2</v>
      </c>
      <c r="F66">
        <v>3</v>
      </c>
      <c r="G66">
        <v>2</v>
      </c>
      <c r="I66">
        <v>90</v>
      </c>
      <c r="J66">
        <f t="shared" si="9"/>
        <v>2</v>
      </c>
      <c r="K66">
        <f t="shared" si="2"/>
        <v>2</v>
      </c>
      <c r="L66">
        <f t="shared" si="3"/>
        <v>2</v>
      </c>
      <c r="M66">
        <f t="shared" si="4"/>
        <v>0</v>
      </c>
      <c r="N66">
        <f t="shared" si="5"/>
        <v>1.8</v>
      </c>
      <c r="O66">
        <f t="shared" si="6"/>
        <v>0</v>
      </c>
      <c r="P66" s="6" t="s">
        <v>128</v>
      </c>
      <c r="Q66" s="6"/>
      <c r="R66" s="6"/>
      <c r="S66" s="6"/>
      <c r="T66" s="6">
        <v>1</v>
      </c>
      <c r="U66" s="6" t="s">
        <v>150</v>
      </c>
      <c r="V66" s="6"/>
      <c r="X66">
        <f t="shared" si="13"/>
        <v>1</v>
      </c>
      <c r="Y66" t="str">
        <f t="shared" si="7"/>
        <v/>
      </c>
    </row>
    <row r="67" spans="1:25" x14ac:dyDescent="0.25">
      <c r="A67" t="s">
        <v>191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172</v>
      </c>
      <c r="Q67" s="6"/>
      <c r="R67" s="6"/>
      <c r="S67" s="6" t="s">
        <v>254</v>
      </c>
      <c r="T67" s="6">
        <v>1</v>
      </c>
      <c r="U67" s="6" t="s">
        <v>150</v>
      </c>
      <c r="V67" s="6"/>
      <c r="X67">
        <f t="shared" si="13"/>
        <v>1</v>
      </c>
      <c r="Y67" t="str">
        <f t="shared" si="7"/>
        <v/>
      </c>
    </row>
    <row r="68" spans="1:25" x14ac:dyDescent="0.25">
      <c r="A68" t="s">
        <v>58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111</v>
      </c>
      <c r="Q68" s="6"/>
      <c r="R68" s="6"/>
      <c r="S68" s="6"/>
      <c r="T68" s="6">
        <v>1</v>
      </c>
      <c r="U68" s="6" t="s">
        <v>150</v>
      </c>
      <c r="V68" s="6"/>
      <c r="X68">
        <f t="shared" si="13"/>
        <v>0</v>
      </c>
      <c r="Y68">
        <f t="shared" si="7"/>
        <v>90</v>
      </c>
    </row>
    <row r="69" spans="1:25" x14ac:dyDescent="0.25">
      <c r="A69" t="s">
        <v>258</v>
      </c>
      <c r="B69" s="6">
        <v>55</v>
      </c>
      <c r="C69">
        <v>1</v>
      </c>
      <c r="D69">
        <v>1</v>
      </c>
      <c r="E69">
        <v>2</v>
      </c>
      <c r="F69">
        <v>4</v>
      </c>
      <c r="G69">
        <v>2</v>
      </c>
      <c r="I69">
        <v>90</v>
      </c>
      <c r="J69">
        <f t="shared" si="9"/>
        <v>2</v>
      </c>
      <c r="K69">
        <f t="shared" si="2"/>
        <v>2</v>
      </c>
      <c r="L69">
        <f t="shared" si="3"/>
        <v>2</v>
      </c>
      <c r="M69">
        <f t="shared" si="4"/>
        <v>2</v>
      </c>
      <c r="N69">
        <f t="shared" si="5"/>
        <v>1.8</v>
      </c>
      <c r="O69">
        <f t="shared" ref="O69:O121" si="14">IF(ISNUMBER(E69), 0, J69)</f>
        <v>0</v>
      </c>
      <c r="P69" s="6" t="s">
        <v>200</v>
      </c>
      <c r="Q69" s="6"/>
      <c r="R69" s="6"/>
      <c r="S69" s="6" t="s">
        <v>259</v>
      </c>
      <c r="T69" s="6">
        <v>1</v>
      </c>
      <c r="U69" s="6" t="s">
        <v>150</v>
      </c>
      <c r="V69" s="6"/>
      <c r="X69">
        <f t="shared" si="13"/>
        <v>1</v>
      </c>
      <c r="Y69" t="str">
        <f t="shared" si="7"/>
        <v/>
      </c>
    </row>
    <row r="70" spans="1:25" x14ac:dyDescent="0.25">
      <c r="A70" t="s">
        <v>59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106</v>
      </c>
      <c r="Q70" s="6"/>
      <c r="R70" s="6"/>
      <c r="S70" s="6"/>
      <c r="T70" s="6">
        <v>1</v>
      </c>
      <c r="U70" s="6" t="s">
        <v>150</v>
      </c>
      <c r="V70" s="6"/>
      <c r="X70">
        <f t="shared" si="13"/>
        <v>1</v>
      </c>
      <c r="Y70" t="str">
        <f t="shared" ref="Y70:Y130" si="19">IF(ISNUMBER(E70),"",IF(ISNUMBER(I70),I70,""))</f>
        <v/>
      </c>
    </row>
    <row r="71" spans="1:25" x14ac:dyDescent="0.25">
      <c r="A71" t="s">
        <v>60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102</v>
      </c>
      <c r="T71">
        <v>1</v>
      </c>
      <c r="U71" t="s">
        <v>150</v>
      </c>
      <c r="V71" t="s">
        <v>150</v>
      </c>
      <c r="X71">
        <f t="shared" si="13"/>
        <v>1</v>
      </c>
      <c r="Y71" t="str">
        <f t="shared" si="19"/>
        <v/>
      </c>
    </row>
    <row r="72" spans="1:25" x14ac:dyDescent="0.25">
      <c r="A72" t="s">
        <v>61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114</v>
      </c>
      <c r="T72">
        <v>1</v>
      </c>
      <c r="U72" t="s">
        <v>150</v>
      </c>
      <c r="V72" t="s">
        <v>150</v>
      </c>
      <c r="X72">
        <f t="shared" si="13"/>
        <v>1</v>
      </c>
      <c r="Y72" t="str">
        <f t="shared" si="19"/>
        <v/>
      </c>
    </row>
    <row r="73" spans="1:25" x14ac:dyDescent="0.25">
      <c r="A73" t="s">
        <v>62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115</v>
      </c>
      <c r="T73">
        <v>1</v>
      </c>
      <c r="U73" t="s">
        <v>150</v>
      </c>
      <c r="X73">
        <f t="shared" si="13"/>
        <v>1</v>
      </c>
      <c r="Y73" t="str">
        <f t="shared" si="19"/>
        <v/>
      </c>
    </row>
    <row r="74" spans="1:25" x14ac:dyDescent="0.25">
      <c r="A74" t="s">
        <v>63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107</v>
      </c>
      <c r="T74">
        <v>1</v>
      </c>
      <c r="U74" t="s">
        <v>150</v>
      </c>
      <c r="X74">
        <f t="shared" si="13"/>
        <v>0</v>
      </c>
      <c r="Y74">
        <f t="shared" si="19"/>
        <v>90</v>
      </c>
    </row>
    <row r="75" spans="1:25" x14ac:dyDescent="0.25">
      <c r="A75" t="s">
        <v>64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164</v>
      </c>
      <c r="T75">
        <v>1</v>
      </c>
      <c r="U75" t="s">
        <v>150</v>
      </c>
      <c r="X75">
        <f t="shared" si="13"/>
        <v>0</v>
      </c>
      <c r="Y75">
        <f t="shared" si="19"/>
        <v>90</v>
      </c>
    </row>
    <row r="76" spans="1:25" x14ac:dyDescent="0.25">
      <c r="A76" t="s">
        <v>65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155</v>
      </c>
      <c r="T76">
        <v>1</v>
      </c>
      <c r="U76" t="s">
        <v>150</v>
      </c>
      <c r="V76" t="s">
        <v>150</v>
      </c>
      <c r="X76">
        <f t="shared" si="13"/>
        <v>1</v>
      </c>
      <c r="Y76" t="str">
        <f t="shared" si="19"/>
        <v/>
      </c>
    </row>
    <row r="77" spans="1:25" x14ac:dyDescent="0.25">
      <c r="A77" t="s">
        <v>166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156</v>
      </c>
      <c r="T77">
        <v>1</v>
      </c>
      <c r="U77" t="s">
        <v>150</v>
      </c>
      <c r="X77">
        <f t="shared" si="13"/>
        <v>1</v>
      </c>
      <c r="Y77" t="str">
        <f t="shared" si="19"/>
        <v/>
      </c>
    </row>
    <row r="78" spans="1:25" x14ac:dyDescent="0.25">
      <c r="A78" t="s">
        <v>67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113</v>
      </c>
      <c r="T78">
        <v>1</v>
      </c>
      <c r="U78" t="s">
        <v>150</v>
      </c>
      <c r="X78">
        <f t="shared" si="13"/>
        <v>0</v>
      </c>
      <c r="Y78">
        <f t="shared" si="19"/>
        <v>90</v>
      </c>
    </row>
    <row r="79" spans="1:25" x14ac:dyDescent="0.25">
      <c r="A79" t="s">
        <v>127</v>
      </c>
      <c r="B79" s="6">
        <v>65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112</v>
      </c>
      <c r="T79">
        <v>1</v>
      </c>
      <c r="U79" t="s">
        <v>150</v>
      </c>
      <c r="X79">
        <f t="shared" si="13"/>
        <v>1</v>
      </c>
      <c r="Y79" t="str">
        <f t="shared" si="19"/>
        <v/>
      </c>
    </row>
    <row r="80" spans="1:25" x14ac:dyDescent="0.25">
      <c r="A80" t="s">
        <v>68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92</v>
      </c>
      <c r="T80">
        <v>1</v>
      </c>
      <c r="U80" t="s">
        <v>150</v>
      </c>
      <c r="X80">
        <f t="shared" si="13"/>
        <v>0</v>
      </c>
      <c r="Y80">
        <f t="shared" si="19"/>
        <v>90</v>
      </c>
    </row>
    <row r="81" spans="1:27" x14ac:dyDescent="0.25">
      <c r="A81" t="s">
        <v>66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115</v>
      </c>
      <c r="T81" s="6">
        <v>1</v>
      </c>
      <c r="U81" s="6" t="s">
        <v>150</v>
      </c>
      <c r="X81">
        <f t="shared" si="13"/>
        <v>1</v>
      </c>
      <c r="Y81" t="str">
        <f t="shared" si="19"/>
        <v/>
      </c>
    </row>
    <row r="82" spans="1:27" x14ac:dyDescent="0.25">
      <c r="A82" t="s">
        <v>169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170</v>
      </c>
      <c r="T82">
        <v>1</v>
      </c>
      <c r="U82" t="s">
        <v>150</v>
      </c>
      <c r="X82">
        <f t="shared" si="13"/>
        <v>0</v>
      </c>
      <c r="Y82">
        <f t="shared" si="19"/>
        <v>90</v>
      </c>
    </row>
    <row r="83" spans="1:27" x14ac:dyDescent="0.25">
      <c r="A83" t="s">
        <v>223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171</v>
      </c>
      <c r="Q83" s="6"/>
      <c r="R83" s="6"/>
      <c r="S83" s="6"/>
      <c r="T83" s="6">
        <v>1</v>
      </c>
      <c r="U83" s="6" t="s">
        <v>150</v>
      </c>
      <c r="X83">
        <f t="shared" si="13"/>
        <v>0</v>
      </c>
      <c r="Y83">
        <f t="shared" si="19"/>
        <v>90</v>
      </c>
    </row>
    <row r="84" spans="1:27" x14ac:dyDescent="0.25">
      <c r="A84" t="s">
        <v>249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165</v>
      </c>
      <c r="T84">
        <v>1</v>
      </c>
      <c r="U84" t="s">
        <v>150</v>
      </c>
      <c r="X84">
        <f t="shared" si="13"/>
        <v>0</v>
      </c>
      <c r="Y84">
        <f t="shared" si="19"/>
        <v>25</v>
      </c>
    </row>
    <row r="85" spans="1:27" x14ac:dyDescent="0.25">
      <c r="A85" t="s">
        <v>224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168</v>
      </c>
      <c r="T85">
        <v>1</v>
      </c>
      <c r="U85" t="s">
        <v>150</v>
      </c>
      <c r="X85">
        <f t="shared" si="13"/>
        <v>0</v>
      </c>
      <c r="Y85">
        <f t="shared" si="19"/>
        <v>90</v>
      </c>
    </row>
    <row r="86" spans="1:27" x14ac:dyDescent="0.25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 x14ac:dyDescent="0.25">
      <c r="A87" s="1" t="s">
        <v>73</v>
      </c>
      <c r="B87" s="17"/>
      <c r="D87">
        <f>SUM(J88:J102)</f>
        <v>21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2" t="s">
        <v>80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153</v>
      </c>
      <c r="T88">
        <v>1</v>
      </c>
      <c r="U88" t="s">
        <v>150</v>
      </c>
      <c r="X88">
        <f t="shared" ref="X88:X113" si="24">IF(ISNUMBER(E88),1,0)</f>
        <v>1</v>
      </c>
      <c r="Y88" t="str">
        <f t="shared" si="19"/>
        <v/>
      </c>
    </row>
    <row r="89" spans="1:27" x14ac:dyDescent="0.25">
      <c r="A89" t="s">
        <v>74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149</v>
      </c>
      <c r="T89">
        <v>1</v>
      </c>
      <c r="U89" t="s">
        <v>150</v>
      </c>
      <c r="X89">
        <f t="shared" si="24"/>
        <v>1</v>
      </c>
      <c r="Y89" t="str">
        <f t="shared" si="19"/>
        <v/>
      </c>
    </row>
    <row r="90" spans="1:27" x14ac:dyDescent="0.25">
      <c r="A90" t="s">
        <v>134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133</v>
      </c>
      <c r="T90">
        <v>1</v>
      </c>
      <c r="U90" t="s">
        <v>150</v>
      </c>
      <c r="X90">
        <f t="shared" si="24"/>
        <v>0</v>
      </c>
      <c r="Y90">
        <f t="shared" si="19"/>
        <v>80</v>
      </c>
    </row>
    <row r="91" spans="1:27" x14ac:dyDescent="0.25">
      <c r="A91" t="s">
        <v>75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129</v>
      </c>
      <c r="T91">
        <v>1</v>
      </c>
      <c r="U91" t="s">
        <v>150</v>
      </c>
      <c r="X91">
        <f t="shared" si="24"/>
        <v>1</v>
      </c>
      <c r="Y91" t="str">
        <f t="shared" si="19"/>
        <v/>
      </c>
    </row>
    <row r="92" spans="1:27" x14ac:dyDescent="0.25">
      <c r="A92" t="s">
        <v>76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141</v>
      </c>
      <c r="T92">
        <v>1</v>
      </c>
      <c r="U92" t="s">
        <v>150</v>
      </c>
      <c r="W92" t="s">
        <v>245</v>
      </c>
      <c r="X92">
        <f t="shared" si="24"/>
        <v>0</v>
      </c>
      <c r="Y92">
        <f t="shared" si="19"/>
        <v>80</v>
      </c>
      <c r="AA92" t="s">
        <v>246</v>
      </c>
    </row>
    <row r="93" spans="1:27" x14ac:dyDescent="0.25">
      <c r="A93" t="s">
        <v>157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146</v>
      </c>
      <c r="T93">
        <v>1</v>
      </c>
      <c r="U93" t="s">
        <v>150</v>
      </c>
      <c r="X93">
        <f t="shared" si="24"/>
        <v>1</v>
      </c>
      <c r="Y93" t="str">
        <f t="shared" si="19"/>
        <v/>
      </c>
    </row>
    <row r="94" spans="1:27" x14ac:dyDescent="0.25">
      <c r="A94" t="s">
        <v>154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138</v>
      </c>
      <c r="T94">
        <v>1</v>
      </c>
      <c r="U94" t="s">
        <v>150</v>
      </c>
      <c r="X94">
        <f t="shared" si="24"/>
        <v>1</v>
      </c>
      <c r="Y94" t="str">
        <f t="shared" si="19"/>
        <v/>
      </c>
    </row>
    <row r="95" spans="1:27" x14ac:dyDescent="0.25">
      <c r="A95" t="s">
        <v>158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130</v>
      </c>
      <c r="T95">
        <v>1</v>
      </c>
      <c r="U95" t="s">
        <v>150</v>
      </c>
      <c r="X95">
        <f t="shared" si="24"/>
        <v>1</v>
      </c>
      <c r="Y95" t="str">
        <f t="shared" si="19"/>
        <v/>
      </c>
    </row>
    <row r="96" spans="1:27" x14ac:dyDescent="0.25">
      <c r="A96" t="s">
        <v>120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132</v>
      </c>
      <c r="T96">
        <v>1</v>
      </c>
      <c r="U96" t="s">
        <v>150</v>
      </c>
      <c r="X96">
        <f t="shared" si="24"/>
        <v>0</v>
      </c>
      <c r="Y96">
        <f t="shared" si="19"/>
        <v>50</v>
      </c>
    </row>
    <row r="97" spans="1:27" x14ac:dyDescent="0.25">
      <c r="A97" t="s">
        <v>135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136</v>
      </c>
      <c r="T97">
        <v>1</v>
      </c>
      <c r="U97" t="s">
        <v>150</v>
      </c>
      <c r="X97">
        <f t="shared" si="24"/>
        <v>0</v>
      </c>
      <c r="Y97">
        <f t="shared" si="19"/>
        <v>50</v>
      </c>
    </row>
    <row r="98" spans="1:27" x14ac:dyDescent="0.25">
      <c r="A98" t="s">
        <v>78</v>
      </c>
      <c r="B98" s="7">
        <v>82</v>
      </c>
      <c r="C98">
        <v>1</v>
      </c>
      <c r="D98">
        <v>1</v>
      </c>
      <c r="E98">
        <v>2</v>
      </c>
      <c r="F98">
        <v>4</v>
      </c>
      <c r="G98">
        <v>2</v>
      </c>
      <c r="I98">
        <v>80</v>
      </c>
      <c r="J98">
        <f t="shared" si="20"/>
        <v>2</v>
      </c>
      <c r="K98">
        <f t="shared" si="21"/>
        <v>2</v>
      </c>
      <c r="L98">
        <f t="shared" si="22"/>
        <v>2</v>
      </c>
      <c r="M98">
        <f t="shared" si="23"/>
        <v>2</v>
      </c>
      <c r="N98">
        <f t="shared" si="18"/>
        <v>1.6</v>
      </c>
      <c r="O98">
        <f t="shared" si="14"/>
        <v>0</v>
      </c>
      <c r="P98" t="s">
        <v>142</v>
      </c>
      <c r="T98">
        <v>1</v>
      </c>
      <c r="U98" t="s">
        <v>150</v>
      </c>
      <c r="X98">
        <f t="shared" si="24"/>
        <v>1</v>
      </c>
      <c r="Y98" t="str">
        <f t="shared" si="19"/>
        <v/>
      </c>
    </row>
    <row r="99" spans="1:27" x14ac:dyDescent="0.25">
      <c r="A99" t="s">
        <v>159</v>
      </c>
      <c r="B99" s="7">
        <v>83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110</v>
      </c>
      <c r="T99">
        <v>1</v>
      </c>
      <c r="U99" t="s">
        <v>150</v>
      </c>
      <c r="W99" t="s">
        <v>257</v>
      </c>
      <c r="X99">
        <f t="shared" si="24"/>
        <v>1</v>
      </c>
      <c r="Y99" t="str">
        <f t="shared" si="19"/>
        <v/>
      </c>
      <c r="AA99" t="s">
        <v>246</v>
      </c>
    </row>
    <row r="100" spans="1:27" x14ac:dyDescent="0.25">
      <c r="A100" t="s">
        <v>147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148</v>
      </c>
      <c r="T100">
        <v>1</v>
      </c>
      <c r="U100" t="s">
        <v>150</v>
      </c>
      <c r="X100">
        <f t="shared" si="24"/>
        <v>0</v>
      </c>
      <c r="Y100">
        <f t="shared" si="19"/>
        <v>90</v>
      </c>
    </row>
    <row r="101" spans="1:27" x14ac:dyDescent="0.25">
      <c r="A101" t="s">
        <v>79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131</v>
      </c>
      <c r="T101">
        <v>1</v>
      </c>
      <c r="U101" t="s">
        <v>150</v>
      </c>
      <c r="X101">
        <f t="shared" si="24"/>
        <v>0</v>
      </c>
      <c r="Y101">
        <f t="shared" si="19"/>
        <v>80</v>
      </c>
    </row>
    <row r="102" spans="1:27" x14ac:dyDescent="0.25">
      <c r="A102" t="s">
        <v>151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137</v>
      </c>
      <c r="T102">
        <v>1</v>
      </c>
      <c r="U102" t="s">
        <v>150</v>
      </c>
      <c r="X102">
        <f t="shared" si="24"/>
        <v>0</v>
      </c>
      <c r="Y102">
        <f t="shared" si="19"/>
        <v>80</v>
      </c>
    </row>
    <row r="103" spans="1:27" x14ac:dyDescent="0.25">
      <c r="A103" t="s">
        <v>152</v>
      </c>
      <c r="B103" s="7">
        <v>87</v>
      </c>
      <c r="C103">
        <v>2</v>
      </c>
      <c r="D103">
        <v>1</v>
      </c>
      <c r="E103">
        <v>2</v>
      </c>
      <c r="F103">
        <v>4</v>
      </c>
      <c r="G103">
        <v>2</v>
      </c>
      <c r="I103">
        <v>80</v>
      </c>
      <c r="J103">
        <f t="shared" si="20"/>
        <v>2</v>
      </c>
      <c r="K103">
        <f t="shared" si="21"/>
        <v>2</v>
      </c>
      <c r="L103">
        <f t="shared" si="22"/>
        <v>2</v>
      </c>
      <c r="M103">
        <f t="shared" si="23"/>
        <v>2</v>
      </c>
      <c r="N103">
        <f t="shared" si="18"/>
        <v>1.6</v>
      </c>
      <c r="O103">
        <f t="shared" si="14"/>
        <v>0</v>
      </c>
      <c r="P103" t="s">
        <v>95</v>
      </c>
      <c r="T103">
        <v>1</v>
      </c>
      <c r="U103" t="s">
        <v>150</v>
      </c>
      <c r="X103">
        <f t="shared" si="24"/>
        <v>1</v>
      </c>
      <c r="Y103" t="str">
        <f t="shared" si="19"/>
        <v/>
      </c>
    </row>
    <row r="104" spans="1:27" x14ac:dyDescent="0.25">
      <c r="A104" t="s">
        <v>229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116</v>
      </c>
      <c r="S104" t="s">
        <v>253</v>
      </c>
      <c r="T104">
        <v>1</v>
      </c>
      <c r="U104" t="s">
        <v>150</v>
      </c>
      <c r="X104">
        <f t="shared" si="24"/>
        <v>1</v>
      </c>
      <c r="Y104" t="str">
        <f t="shared" si="19"/>
        <v/>
      </c>
    </row>
    <row r="105" spans="1:27" x14ac:dyDescent="0.25">
      <c r="A105" t="s">
        <v>118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123</v>
      </c>
      <c r="T105">
        <v>1</v>
      </c>
      <c r="U105" t="s">
        <v>150</v>
      </c>
      <c r="X105">
        <f t="shared" si="24"/>
        <v>0</v>
      </c>
      <c r="Y105">
        <f t="shared" si="19"/>
        <v>80</v>
      </c>
    </row>
    <row r="106" spans="1:27" x14ac:dyDescent="0.25">
      <c r="A106" t="s">
        <v>160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97</v>
      </c>
      <c r="T106">
        <v>1</v>
      </c>
      <c r="U106" t="s">
        <v>150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161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98</v>
      </c>
      <c r="T107">
        <v>1</v>
      </c>
      <c r="U107" t="s">
        <v>150</v>
      </c>
      <c r="X107">
        <f t="shared" si="24"/>
        <v>0</v>
      </c>
      <c r="Y107">
        <f t="shared" si="19"/>
        <v>20</v>
      </c>
    </row>
    <row r="108" spans="1:27" x14ac:dyDescent="0.25">
      <c r="A108" t="s">
        <v>82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99</v>
      </c>
      <c r="T108">
        <v>1</v>
      </c>
      <c r="U108" t="s">
        <v>150</v>
      </c>
      <c r="X108">
        <f t="shared" si="24"/>
        <v>1</v>
      </c>
      <c r="Y108" t="str">
        <f t="shared" si="19"/>
        <v/>
      </c>
    </row>
    <row r="109" spans="1:27" x14ac:dyDescent="0.25">
      <c r="A109" t="s">
        <v>227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94</v>
      </c>
      <c r="T109">
        <v>1</v>
      </c>
      <c r="U109" t="s">
        <v>150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226</v>
      </c>
      <c r="B110" s="7">
        <v>94</v>
      </c>
      <c r="C110">
        <v>2</v>
      </c>
      <c r="D110">
        <v>1</v>
      </c>
      <c r="E110">
        <v>1</v>
      </c>
      <c r="F110">
        <v>4</v>
      </c>
      <c r="G110">
        <v>1</v>
      </c>
      <c r="I110">
        <v>80</v>
      </c>
      <c r="J110">
        <f t="shared" si="20"/>
        <v>1</v>
      </c>
      <c r="K110">
        <f t="shared" si="21"/>
        <v>1</v>
      </c>
      <c r="L110">
        <f t="shared" si="22"/>
        <v>1</v>
      </c>
      <c r="M110">
        <f t="shared" si="23"/>
        <v>1</v>
      </c>
      <c r="N110">
        <f t="shared" ref="N110:N124" si="25">IF(D110=1,G110*I110/100,0)</f>
        <v>0.8</v>
      </c>
      <c r="O110">
        <f t="shared" si="14"/>
        <v>0</v>
      </c>
      <c r="P110" t="s">
        <v>93</v>
      </c>
      <c r="T110">
        <v>1</v>
      </c>
      <c r="U110" t="s">
        <v>150</v>
      </c>
      <c r="X110">
        <f t="shared" si="24"/>
        <v>1</v>
      </c>
      <c r="Y110" t="str">
        <f t="shared" si="19"/>
        <v/>
      </c>
    </row>
    <row r="111" spans="1:27" x14ac:dyDescent="0.25">
      <c r="A111" t="s">
        <v>228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117</v>
      </c>
      <c r="T111">
        <v>1</v>
      </c>
      <c r="U111" t="s">
        <v>150</v>
      </c>
      <c r="X111">
        <f t="shared" si="24"/>
        <v>0</v>
      </c>
      <c r="Y111">
        <f t="shared" si="19"/>
        <v>80</v>
      </c>
    </row>
    <row r="112" spans="1:27" x14ac:dyDescent="0.25">
      <c r="A112" t="s">
        <v>81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104</v>
      </c>
      <c r="T112">
        <v>1</v>
      </c>
      <c r="U112" t="s">
        <v>150</v>
      </c>
      <c r="X112">
        <f t="shared" si="24"/>
        <v>0</v>
      </c>
      <c r="Y112">
        <f t="shared" si="19"/>
        <v>80</v>
      </c>
    </row>
    <row r="113" spans="1:25" x14ac:dyDescent="0.25">
      <c r="A113" t="s">
        <v>225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163</v>
      </c>
      <c r="T113">
        <v>1</v>
      </c>
      <c r="U113" t="s">
        <v>150</v>
      </c>
      <c r="X113">
        <f t="shared" si="24"/>
        <v>0</v>
      </c>
      <c r="Y113">
        <f t="shared" si="19"/>
        <v>80</v>
      </c>
    </row>
    <row r="114" spans="1:25" x14ac:dyDescent="0.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 x14ac:dyDescent="0.25">
      <c r="A115" s="1" t="s">
        <v>83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 x14ac:dyDescent="0.25">
      <c r="A116" t="s">
        <v>232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201</v>
      </c>
      <c r="T116">
        <v>1</v>
      </c>
      <c r="U116" t="s">
        <v>150</v>
      </c>
      <c r="X116">
        <f t="shared" ref="X116:X124" si="33">IF(ISNUMBER(E116),1,0)</f>
        <v>0</v>
      </c>
      <c r="Y116">
        <f t="shared" si="19"/>
        <v>50</v>
      </c>
    </row>
    <row r="117" spans="1:25" x14ac:dyDescent="0.25">
      <c r="A117" t="s">
        <v>84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140</v>
      </c>
      <c r="T117">
        <v>1</v>
      </c>
      <c r="U117" t="s">
        <v>150</v>
      </c>
      <c r="X117">
        <f t="shared" si="33"/>
        <v>0</v>
      </c>
      <c r="Y117">
        <f t="shared" si="19"/>
        <v>80</v>
      </c>
    </row>
    <row r="118" spans="1:25" x14ac:dyDescent="0.25">
      <c r="A118" t="s">
        <v>233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202</v>
      </c>
      <c r="T118">
        <v>1</v>
      </c>
      <c r="U118" t="s">
        <v>150</v>
      </c>
      <c r="X118">
        <f t="shared" si="33"/>
        <v>0</v>
      </c>
      <c r="Y118">
        <f t="shared" si="19"/>
        <v>90</v>
      </c>
    </row>
    <row r="119" spans="1:25" x14ac:dyDescent="0.25">
      <c r="A119" t="s">
        <v>85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203</v>
      </c>
      <c r="T119">
        <v>1</v>
      </c>
      <c r="U119" t="s">
        <v>150</v>
      </c>
      <c r="X119">
        <f t="shared" si="33"/>
        <v>0</v>
      </c>
      <c r="Y119">
        <f t="shared" si="19"/>
        <v>90</v>
      </c>
    </row>
    <row r="120" spans="1:25" x14ac:dyDescent="0.25">
      <c r="A120" t="s">
        <v>86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204</v>
      </c>
      <c r="T120">
        <v>1</v>
      </c>
      <c r="U120" t="s">
        <v>150</v>
      </c>
      <c r="X120">
        <f t="shared" si="33"/>
        <v>0</v>
      </c>
      <c r="Y120">
        <f t="shared" si="19"/>
        <v>90</v>
      </c>
    </row>
    <row r="121" spans="1:25" x14ac:dyDescent="0.25">
      <c r="A121" t="s">
        <v>234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205</v>
      </c>
      <c r="T121">
        <v>1</v>
      </c>
      <c r="U121" t="s">
        <v>150</v>
      </c>
      <c r="X121">
        <f t="shared" si="33"/>
        <v>0</v>
      </c>
      <c r="Y121">
        <f t="shared" si="19"/>
        <v>90</v>
      </c>
    </row>
    <row r="122" spans="1:25" x14ac:dyDescent="0.25">
      <c r="A122" t="s">
        <v>235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30" si="34">IF(ISNUMBER(E122), 0, J122)</f>
        <v>0.9</v>
      </c>
      <c r="P122" t="s">
        <v>239</v>
      </c>
      <c r="T122">
        <v>1</v>
      </c>
      <c r="U122" t="s">
        <v>150</v>
      </c>
      <c r="X122">
        <f t="shared" si="33"/>
        <v>0</v>
      </c>
      <c r="Y122">
        <f t="shared" si="19"/>
        <v>90</v>
      </c>
    </row>
    <row r="123" spans="1:25" x14ac:dyDescent="0.25">
      <c r="A123" t="s">
        <v>236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206</v>
      </c>
      <c r="T123">
        <v>1</v>
      </c>
      <c r="U123" t="s">
        <v>150</v>
      </c>
      <c r="X123">
        <f t="shared" si="33"/>
        <v>0</v>
      </c>
      <c r="Y123">
        <f t="shared" si="19"/>
        <v>90</v>
      </c>
    </row>
    <row r="124" spans="1:25" x14ac:dyDescent="0.25">
      <c r="A124" t="s">
        <v>237</v>
      </c>
      <c r="B124" s="6">
        <v>106</v>
      </c>
      <c r="C124">
        <v>1</v>
      </c>
      <c r="D124">
        <v>1</v>
      </c>
      <c r="E124">
        <v>2</v>
      </c>
      <c r="F124">
        <v>2</v>
      </c>
      <c r="G124">
        <v>2</v>
      </c>
      <c r="I124">
        <v>90</v>
      </c>
      <c r="J124">
        <f t="shared" si="20"/>
        <v>2</v>
      </c>
      <c r="K124">
        <f t="shared" si="30"/>
        <v>2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S124" t="s">
        <v>262</v>
      </c>
      <c r="T124">
        <v>1</v>
      </c>
      <c r="U124" t="s">
        <v>150</v>
      </c>
      <c r="X124">
        <f t="shared" si="33"/>
        <v>1</v>
      </c>
      <c r="Y124" t="str">
        <f t="shared" si="19"/>
        <v/>
      </c>
    </row>
    <row r="125" spans="1:25" x14ac:dyDescent="0.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 x14ac:dyDescent="0.25">
      <c r="A126" s="1" t="s">
        <v>208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 x14ac:dyDescent="0.25">
      <c r="A127" t="s">
        <v>260</v>
      </c>
      <c r="B127" s="6"/>
      <c r="C127">
        <v>1</v>
      </c>
      <c r="D127">
        <v>1</v>
      </c>
      <c r="E127">
        <v>2</v>
      </c>
      <c r="G127">
        <v>2</v>
      </c>
      <c r="I127">
        <v>100</v>
      </c>
      <c r="J127">
        <f t="shared" ref="J127:J130" si="35">IF(ISNUMBER(E127), E127, I127*G127/100)</f>
        <v>2</v>
      </c>
      <c r="O127">
        <f t="shared" si="34"/>
        <v>0</v>
      </c>
      <c r="X127">
        <f>IF(ISNUMBER(E127),1,0)</f>
        <v>1</v>
      </c>
      <c r="Y127" t="str">
        <f t="shared" si="19"/>
        <v/>
      </c>
    </row>
    <row r="128" spans="1:25" x14ac:dyDescent="0.25">
      <c r="A128" t="s">
        <v>209</v>
      </c>
      <c r="B128" s="6"/>
      <c r="C128">
        <v>1</v>
      </c>
      <c r="D128">
        <v>1</v>
      </c>
      <c r="E128">
        <v>1</v>
      </c>
      <c r="G128">
        <v>1</v>
      </c>
      <c r="I128">
        <v>100</v>
      </c>
      <c r="J128">
        <f t="shared" si="35"/>
        <v>1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210</v>
      </c>
      <c r="B129" s="6"/>
      <c r="C129">
        <v>1</v>
      </c>
      <c r="D129">
        <v>1</v>
      </c>
      <c r="E129">
        <v>2</v>
      </c>
      <c r="G129">
        <v>2</v>
      </c>
      <c r="I129">
        <v>100</v>
      </c>
      <c r="J129">
        <f t="shared" si="35"/>
        <v>2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261</v>
      </c>
      <c r="B130" s="6"/>
      <c r="C130">
        <v>1</v>
      </c>
      <c r="D130">
        <v>1</v>
      </c>
      <c r="E130">
        <v>1</v>
      </c>
      <c r="G130">
        <v>1</v>
      </c>
      <c r="I130">
        <v>100</v>
      </c>
      <c r="J130">
        <f t="shared" si="35"/>
        <v>1</v>
      </c>
      <c r="O130">
        <f t="shared" si="34"/>
        <v>0</v>
      </c>
      <c r="Y130" t="str">
        <f t="shared" si="19"/>
        <v/>
      </c>
    </row>
    <row r="131" spans="1:25" x14ac:dyDescent="0.25">
      <c r="B131" s="6"/>
    </row>
    <row r="132" spans="1:25" x14ac:dyDescent="0.25">
      <c r="B132" s="6"/>
    </row>
    <row r="133" spans="1:25" x14ac:dyDescent="0.25">
      <c r="B133" s="6"/>
    </row>
    <row r="134" spans="1:25" x14ac:dyDescent="0.25">
      <c r="B134" s="6"/>
    </row>
    <row r="135" spans="1:25" x14ac:dyDescent="0.25">
      <c r="B135" s="6"/>
    </row>
    <row r="136" spans="1:25" x14ac:dyDescent="0.25">
      <c r="B136" s="6"/>
    </row>
    <row r="137" spans="1:25" x14ac:dyDescent="0.25">
      <c r="B137" s="6"/>
    </row>
    <row r="138" spans="1:25" x14ac:dyDescent="0.25">
      <c r="B138" s="6"/>
    </row>
    <row r="139" spans="1:25" x14ac:dyDescent="0.25">
      <c r="B139" s="6"/>
    </row>
    <row r="140" spans="1:25" x14ac:dyDescent="0.25">
      <c r="B140" s="6"/>
    </row>
    <row r="141" spans="1:25" x14ac:dyDescent="0.25">
      <c r="B141" s="6"/>
    </row>
    <row r="142" spans="1:25" x14ac:dyDescent="0.25">
      <c r="B142" s="6"/>
    </row>
    <row r="143" spans="1:25" x14ac:dyDescent="0.25">
      <c r="B143" s="6"/>
    </row>
    <row r="144" spans="1:25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3">
      <formula>IF(E3&gt;0,1,0)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2018-03-30T21:25:33Z</dcterms:modified>
</cp:coreProperties>
</file>