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/>
  <c r="N138"/>
  <c r="C118"/>
  <c r="K118" s="1"/>
  <c r="K7"/>
  <c r="K8"/>
  <c r="K9"/>
  <c r="K10"/>
  <c r="K11"/>
  <c r="K14"/>
  <c r="K15"/>
  <c r="K16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0"/>
  <c r="K51"/>
  <c r="K52"/>
  <c r="K55"/>
  <c r="K56"/>
  <c r="K57"/>
  <c r="K58"/>
  <c r="K59"/>
  <c r="K60"/>
  <c r="K61"/>
  <c r="K64"/>
  <c r="K65"/>
  <c r="K66"/>
  <c r="K67"/>
  <c r="K68"/>
  <c r="K70"/>
  <c r="K71"/>
  <c r="K72"/>
  <c r="K73"/>
  <c r="K74"/>
  <c r="K75"/>
  <c r="K76"/>
  <c r="K80"/>
  <c r="K81"/>
  <c r="K82"/>
  <c r="K96"/>
  <c r="K97"/>
  <c r="K98"/>
  <c r="K99"/>
  <c r="K100"/>
  <c r="K101"/>
  <c r="K102"/>
  <c r="K103"/>
  <c r="K106"/>
  <c r="K107"/>
  <c r="K109"/>
  <c r="K110"/>
  <c r="K111"/>
  <c r="K112"/>
  <c r="K113"/>
  <c r="K119"/>
  <c r="K120"/>
  <c r="K121"/>
  <c r="K128"/>
  <c r="K129"/>
  <c r="K130"/>
  <c r="K131"/>
  <c r="K132"/>
  <c r="K136"/>
  <c r="K6"/>
  <c r="G112"/>
  <c r="G113"/>
  <c r="G114"/>
  <c r="G115"/>
  <c r="G116"/>
  <c r="G117"/>
  <c r="G118"/>
  <c r="E1"/>
  <c r="D1"/>
  <c r="C12"/>
  <c r="K12" s="1"/>
  <c r="K18"/>
  <c r="C44"/>
  <c r="K44" s="1"/>
  <c r="C45"/>
  <c r="K45" s="1"/>
  <c r="K47"/>
  <c r="K48"/>
  <c r="K49"/>
  <c r="C53"/>
  <c r="K53" s="1"/>
  <c r="C62"/>
  <c r="K62" s="1"/>
  <c r="K77"/>
  <c r="K78"/>
  <c r="K79"/>
  <c r="K83"/>
  <c r="K84"/>
  <c r="K85"/>
  <c r="C86"/>
  <c r="K86" s="1"/>
  <c r="K87"/>
  <c r="C88"/>
  <c r="K88" s="1"/>
  <c r="C89"/>
  <c r="K89" s="1"/>
  <c r="K90"/>
  <c r="C91"/>
  <c r="K91" s="1"/>
  <c r="C92"/>
  <c r="K92" s="1"/>
  <c r="C93"/>
  <c r="K93" s="1"/>
  <c r="C94"/>
  <c r="K94" s="1"/>
  <c r="K104"/>
  <c r="K105"/>
  <c r="K108"/>
  <c r="K114"/>
  <c r="K115"/>
  <c r="K116"/>
  <c r="K117"/>
  <c r="K122"/>
  <c r="C123"/>
  <c r="K123" s="1"/>
  <c r="C124"/>
  <c r="K124" s="1"/>
  <c r="C125"/>
  <c r="K125" s="1"/>
  <c r="C126"/>
  <c r="K126" s="1"/>
  <c r="C127"/>
  <c r="K127" s="1"/>
  <c r="K133"/>
  <c r="K134"/>
  <c r="K135"/>
  <c r="K137"/>
  <c r="G1"/>
  <c r="F1"/>
  <c r="G126"/>
  <c r="H126"/>
  <c r="I126"/>
  <c r="J126"/>
  <c r="G127"/>
  <c r="H127"/>
  <c r="I127"/>
  <c r="J127"/>
  <c r="G128"/>
  <c r="H128" s="1"/>
  <c r="G129"/>
  <c r="H129" s="1"/>
  <c r="G130"/>
  <c r="H130" s="1"/>
  <c r="G131"/>
  <c r="H131" s="1"/>
  <c r="G132"/>
  <c r="H132" s="1"/>
  <c r="G133"/>
  <c r="H133" s="1"/>
  <c r="J133"/>
  <c r="G134"/>
  <c r="H134" s="1"/>
  <c r="I134"/>
  <c r="J134"/>
  <c r="G135"/>
  <c r="H135" s="1"/>
  <c r="I135"/>
  <c r="J135"/>
  <c r="G136"/>
  <c r="H136" s="1"/>
  <c r="G137"/>
  <c r="H137" s="1"/>
  <c r="I137"/>
  <c r="J137"/>
  <c r="G111"/>
  <c r="I111" s="1"/>
  <c r="G120"/>
  <c r="I120" s="1"/>
  <c r="J120"/>
  <c r="G121"/>
  <c r="I121" s="1"/>
  <c r="J121"/>
  <c r="G122"/>
  <c r="I122" s="1"/>
  <c r="J122"/>
  <c r="G123"/>
  <c r="H123"/>
  <c r="I123"/>
  <c r="J123"/>
  <c r="G124"/>
  <c r="H124"/>
  <c r="I124"/>
  <c r="J124"/>
  <c r="G125"/>
  <c r="H125" s="1"/>
  <c r="I125"/>
  <c r="J125"/>
  <c r="G119"/>
  <c r="H119" s="1"/>
  <c r="G94"/>
  <c r="H94"/>
  <c r="I94"/>
  <c r="J94"/>
  <c r="G95"/>
  <c r="H95"/>
  <c r="I95"/>
  <c r="J95"/>
  <c r="G96"/>
  <c r="I96" s="1"/>
  <c r="G97"/>
  <c r="J97" s="1"/>
  <c r="G98"/>
  <c r="J98" s="1"/>
  <c r="G99"/>
  <c r="J99" s="1"/>
  <c r="G100"/>
  <c r="J100" s="1"/>
  <c r="G101"/>
  <c r="J101" s="1"/>
  <c r="G102"/>
  <c r="J102" s="1"/>
  <c r="G103"/>
  <c r="I103" s="1"/>
  <c r="J103"/>
  <c r="G104"/>
  <c r="H104" s="1"/>
  <c r="I104"/>
  <c r="J104"/>
  <c r="G105"/>
  <c r="H105" s="1"/>
  <c r="I105"/>
  <c r="J105"/>
  <c r="G106"/>
  <c r="J106" s="1"/>
  <c r="G107"/>
  <c r="J107" s="1"/>
  <c r="G108"/>
  <c r="H108" s="1"/>
  <c r="I108"/>
  <c r="J108"/>
  <c r="G109"/>
  <c r="I109" s="1"/>
  <c r="J109"/>
  <c r="G110"/>
  <c r="I110" s="1"/>
  <c r="J110"/>
  <c r="G58"/>
  <c r="J58" s="1"/>
  <c r="G91"/>
  <c r="H91" s="1"/>
  <c r="I91"/>
  <c r="J91"/>
  <c r="G92"/>
  <c r="H92"/>
  <c r="I92"/>
  <c r="J92"/>
  <c r="G93"/>
  <c r="H93"/>
  <c r="I93"/>
  <c r="J93"/>
  <c r="G90"/>
  <c r="I90" s="1"/>
  <c r="J90"/>
  <c r="G76"/>
  <c r="I76" s="1"/>
  <c r="G77"/>
  <c r="H77" s="1"/>
  <c r="J77"/>
  <c r="G78"/>
  <c r="I78" s="1"/>
  <c r="J78"/>
  <c r="G79"/>
  <c r="I79" s="1"/>
  <c r="J79"/>
  <c r="G80"/>
  <c r="I80" s="1"/>
  <c r="G81"/>
  <c r="I81" s="1"/>
  <c r="G82"/>
  <c r="I82" s="1"/>
  <c r="G83"/>
  <c r="I83" s="1"/>
  <c r="J83"/>
  <c r="G84"/>
  <c r="I84" s="1"/>
  <c r="J84"/>
  <c r="G85"/>
  <c r="I85" s="1"/>
  <c r="J85"/>
  <c r="G86"/>
  <c r="H86" s="1"/>
  <c r="I86"/>
  <c r="J86"/>
  <c r="G87"/>
  <c r="H87"/>
  <c r="I87"/>
  <c r="J87"/>
  <c r="G88"/>
  <c r="H88"/>
  <c r="I88"/>
  <c r="J88"/>
  <c r="J12"/>
  <c r="J13"/>
  <c r="J17"/>
  <c r="J18"/>
  <c r="J44"/>
  <c r="J45"/>
  <c r="J46"/>
  <c r="J47"/>
  <c r="J48"/>
  <c r="J49"/>
  <c r="J50"/>
  <c r="J51"/>
  <c r="J52"/>
  <c r="J53"/>
  <c r="J54"/>
  <c r="J62"/>
  <c r="J63"/>
  <c r="J66"/>
  <c r="J67"/>
  <c r="J68"/>
  <c r="J70"/>
  <c r="J89"/>
  <c r="I12"/>
  <c r="I13"/>
  <c r="I17"/>
  <c r="I18"/>
  <c r="I44"/>
  <c r="I45"/>
  <c r="I46"/>
  <c r="I47"/>
  <c r="I48"/>
  <c r="I49"/>
  <c r="I53"/>
  <c r="I54"/>
  <c r="I62"/>
  <c r="I63"/>
  <c r="I89"/>
  <c r="H12"/>
  <c r="H13"/>
  <c r="H44"/>
  <c r="H45"/>
  <c r="H46"/>
  <c r="H48"/>
  <c r="H49"/>
  <c r="H53"/>
  <c r="H54"/>
  <c r="H62"/>
  <c r="H63"/>
  <c r="H89"/>
  <c r="G65"/>
  <c r="J65" s="1"/>
  <c r="G66"/>
  <c r="H66" s="1"/>
  <c r="G67"/>
  <c r="H67" s="1"/>
  <c r="G68"/>
  <c r="I68" s="1"/>
  <c r="G70"/>
  <c r="I70" s="1"/>
  <c r="G71"/>
  <c r="H71" s="1"/>
  <c r="G72"/>
  <c r="J72" s="1"/>
  <c r="G73"/>
  <c r="H73" s="1"/>
  <c r="G74"/>
  <c r="H74" s="1"/>
  <c r="G75"/>
  <c r="J75" s="1"/>
  <c r="G89"/>
  <c r="G62"/>
  <c r="G64"/>
  <c r="J64" s="1"/>
  <c r="G7"/>
  <c r="J7" s="1"/>
  <c r="G53"/>
  <c r="G55"/>
  <c r="J55" s="1"/>
  <c r="G56"/>
  <c r="J56" s="1"/>
  <c r="G57"/>
  <c r="I57" s="1"/>
  <c r="G59"/>
  <c r="H59" s="1"/>
  <c r="G60"/>
  <c r="J60" s="1"/>
  <c r="G61"/>
  <c r="J61" s="1"/>
  <c r="G44"/>
  <c r="G45"/>
  <c r="G47"/>
  <c r="H47" s="1"/>
  <c r="G48"/>
  <c r="G49"/>
  <c r="G50"/>
  <c r="H50" s="1"/>
  <c r="G51"/>
  <c r="H51" s="1"/>
  <c r="G52"/>
  <c r="I52" s="1"/>
  <c r="G32"/>
  <c r="I32" s="1"/>
  <c r="G33"/>
  <c r="I33" s="1"/>
  <c r="G34"/>
  <c r="H34" s="1"/>
  <c r="G35"/>
  <c r="J35" s="1"/>
  <c r="G36"/>
  <c r="I36" s="1"/>
  <c r="G37"/>
  <c r="I37" s="1"/>
  <c r="G38"/>
  <c r="H38" s="1"/>
  <c r="G39"/>
  <c r="J39" s="1"/>
  <c r="I40"/>
  <c r="G41"/>
  <c r="I41" s="1"/>
  <c r="G42"/>
  <c r="H42" s="1"/>
  <c r="G43"/>
  <c r="J43" s="1"/>
  <c r="G12"/>
  <c r="G14"/>
  <c r="H14" s="1"/>
  <c r="G15"/>
  <c r="J15" s="1"/>
  <c r="G16"/>
  <c r="I16" s="1"/>
  <c r="G17"/>
  <c r="H17" s="1"/>
  <c r="G18"/>
  <c r="H18" s="1"/>
  <c r="G19"/>
  <c r="J19" s="1"/>
  <c r="G20"/>
  <c r="I20" s="1"/>
  <c r="G21"/>
  <c r="H21" s="1"/>
  <c r="G22"/>
  <c r="H22" s="1"/>
  <c r="G23"/>
  <c r="J23" s="1"/>
  <c r="G24"/>
  <c r="I24" s="1"/>
  <c r="G25"/>
  <c r="H25" s="1"/>
  <c r="G26"/>
  <c r="H26" s="1"/>
  <c r="G27"/>
  <c r="J27" s="1"/>
  <c r="G28"/>
  <c r="I28" s="1"/>
  <c r="G29"/>
  <c r="H29" s="1"/>
  <c r="G30"/>
  <c r="H30" s="1"/>
  <c r="G31"/>
  <c r="J31" s="1"/>
  <c r="G11"/>
  <c r="J11" s="1"/>
  <c r="G8"/>
  <c r="G9"/>
  <c r="I9" s="1"/>
  <c r="G10"/>
  <c r="I10" s="1"/>
  <c r="G6"/>
  <c r="J6" s="1"/>
  <c r="I77" l="1"/>
  <c r="J80"/>
  <c r="I101"/>
  <c r="I97"/>
  <c r="H97"/>
  <c r="J82"/>
  <c r="H101"/>
  <c r="I98"/>
  <c r="J111"/>
  <c r="J76"/>
  <c r="H58"/>
  <c r="H110"/>
  <c r="H109"/>
  <c r="I102"/>
  <c r="J81"/>
  <c r="I58"/>
  <c r="I6"/>
  <c r="H100"/>
  <c r="H32"/>
  <c r="H7"/>
  <c r="I7"/>
  <c r="H85"/>
  <c r="H84"/>
  <c r="H83"/>
  <c r="H82"/>
  <c r="H81"/>
  <c r="H80"/>
  <c r="H79"/>
  <c r="H78"/>
  <c r="H76"/>
  <c r="H90"/>
  <c r="I107"/>
  <c r="H106"/>
  <c r="H103"/>
  <c r="I100"/>
  <c r="H99"/>
  <c r="H122"/>
  <c r="H121"/>
  <c r="H120"/>
  <c r="H111"/>
  <c r="C95"/>
  <c r="K95" s="1"/>
  <c r="H6"/>
  <c r="H107"/>
  <c r="H96"/>
  <c r="H11"/>
  <c r="I11"/>
  <c r="I106"/>
  <c r="H102"/>
  <c r="I99"/>
  <c r="H98"/>
  <c r="J10"/>
  <c r="H10"/>
  <c r="J119"/>
  <c r="J136"/>
  <c r="J132"/>
  <c r="J131"/>
  <c r="J130"/>
  <c r="J129"/>
  <c r="J128"/>
  <c r="C63"/>
  <c r="K63" s="1"/>
  <c r="J9"/>
  <c r="C5"/>
  <c r="H9"/>
  <c r="J32"/>
  <c r="J8"/>
  <c r="I119"/>
  <c r="I136"/>
  <c r="I133"/>
  <c r="I132"/>
  <c r="I131"/>
  <c r="I130"/>
  <c r="I129"/>
  <c r="I128"/>
  <c r="H8"/>
  <c r="I8"/>
  <c r="J96"/>
  <c r="C46"/>
  <c r="K46" s="1"/>
  <c r="H75"/>
  <c r="H41"/>
  <c r="I15"/>
  <c r="H70"/>
  <c r="I65"/>
  <c r="I23"/>
  <c r="H68"/>
  <c r="J30"/>
  <c r="I61"/>
  <c r="H61"/>
  <c r="H40"/>
  <c r="I64"/>
  <c r="I60"/>
  <c r="I19"/>
  <c r="J26"/>
  <c r="J14"/>
  <c r="H72"/>
  <c r="H65"/>
  <c r="H57"/>
  <c r="H52"/>
  <c r="H36"/>
  <c r="I75"/>
  <c r="I56"/>
  <c r="I51"/>
  <c r="I31"/>
  <c r="J74"/>
  <c r="J34"/>
  <c r="J22"/>
  <c r="H56"/>
  <c r="H33"/>
  <c r="I72"/>
  <c r="I55"/>
  <c r="I27"/>
  <c r="J42"/>
  <c r="J38"/>
  <c r="H37"/>
  <c r="H16"/>
  <c r="I39"/>
  <c r="J59"/>
  <c r="H64"/>
  <c r="H60"/>
  <c r="H55"/>
  <c r="H43"/>
  <c r="H39"/>
  <c r="H35"/>
  <c r="H31"/>
  <c r="H27"/>
  <c r="H23"/>
  <c r="H19"/>
  <c r="H15"/>
  <c r="I74"/>
  <c r="I67"/>
  <c r="I59"/>
  <c r="I50"/>
  <c r="I42"/>
  <c r="I38"/>
  <c r="I34"/>
  <c r="I30"/>
  <c r="I26"/>
  <c r="I22"/>
  <c r="I14"/>
  <c r="J73"/>
  <c r="J71"/>
  <c r="J57"/>
  <c r="J41"/>
  <c r="J37"/>
  <c r="J33"/>
  <c r="J29"/>
  <c r="J25"/>
  <c r="J21"/>
  <c r="H28"/>
  <c r="H20"/>
  <c r="I43"/>
  <c r="I35"/>
  <c r="C54"/>
  <c r="I73"/>
  <c r="I71"/>
  <c r="I66"/>
  <c r="I29"/>
  <c r="I25"/>
  <c r="I21"/>
  <c r="J40"/>
  <c r="J36"/>
  <c r="J28"/>
  <c r="J24"/>
  <c r="J20"/>
  <c r="J16"/>
  <c r="C13"/>
  <c r="H24"/>
  <c r="C1" l="1"/>
  <c r="G63"/>
  <c r="G46"/>
  <c r="G13"/>
  <c r="K13"/>
  <c r="G54"/>
  <c r="K54"/>
  <c r="E3"/>
  <c r="G3"/>
  <c r="F3"/>
  <c r="D3" l="1"/>
  <c r="C3"/>
</calcChain>
</file>

<file path=xl/sharedStrings.xml><?xml version="1.0" encoding="utf-8"?>
<sst xmlns="http://schemas.openxmlformats.org/spreadsheetml/2006/main" count="369" uniqueCount="249">
  <si>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</si>
  <si>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</si>
  <si>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</si>
  <si>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</si>
  <si>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</si>
  <si>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</si>
  <si>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</si>
  <si>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</si>
  <si>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</si>
  <si>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</si>
  <si>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</si>
  <si>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</si>
  <si>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</si>
  <si>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</si>
  <si>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</si>
  <si>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</si>
  <si>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</si>
  <si>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</si>
  <si>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</si>
  <si>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</si>
  <si>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</si>
  <si>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</si>
  <si>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</si>
  <si>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</si>
  <si>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</si>
  <si>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</si>
  <si>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</si>
  <si>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</si>
  <si>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</si>
  <si>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</si>
  <si>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</si>
  <si>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</si>
  <si>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</si>
  <si>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</si>
  <si>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</si>
  <si>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</si>
  <si>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</si>
  <si>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</si>
  <si>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</si>
  <si>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</si>
  <si>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</si>
  <si>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</si>
  <si>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</si>
  <si>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</si>
  <si>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</si>
  <si>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</si>
  <si>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</si>
  <si>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</si>
  <si>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</si>
  <si>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</si>
  <si>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</si>
  <si>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</si>
  <si>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</si>
  <si>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</si>
  <si>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</si>
  <si>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</si>
  <si>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</si>
  <si>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</si>
  <si>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</si>
  <si>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</si>
  <si>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</si>
  <si>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</si>
  <si>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</si>
  <si>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</si>
  <si>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</si>
  <si>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</si>
  <si>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</si>
  <si>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</si>
  <si>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</si>
  <si>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</si>
  <si>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</si>
  <si>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</si>
  <si>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</si>
  <si>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</si>
  <si>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</si>
  <si>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</si>
  <si>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</si>
  <si>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</si>
  <si>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</si>
  <si>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</si>
  <si>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</si>
  <si>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</si>
  <si>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</si>
  <si>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</si>
  <si>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</si>
  <si>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</si>
  <si>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</si>
  <si>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</si>
  <si>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</si>
  <si>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</si>
  <si>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</si>
  <si>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</si>
  <si>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</si>
  <si>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</si>
  <si>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</si>
  <si>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</si>
  <si>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</si>
  <si>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</si>
  <si>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</si>
  <si>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</si>
  <si>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</si>
  <si>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</si>
  <si>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</si>
  <si>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Raw</t>
  </si>
  <si>
    <t>Kyle and Ethan</t>
  </si>
  <si>
    <t>Jared and Allison</t>
  </si>
  <si>
    <t>Matt and Robin</t>
  </si>
  <si>
    <t>Liz and Brent</t>
  </si>
  <si>
    <t>Christine &amp; Guest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</si>
  <si>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</si>
  <si>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</si>
  <si>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</si>
  <si>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</si>
  <si>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</si>
  <si>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</si>
  <si>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</si>
  <si>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</si>
  <si>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</si>
  <si>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</si>
  <si>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</si>
  <si>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</si>
  <si>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</si>
  <si>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 xml:space="preserve">Ed and Wife Herrera </t>
  </si>
  <si>
    <t>Evan and Izzy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</si>
  <si>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</si>
  <si>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</si>
  <si>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</si>
  <si>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</si>
  <si>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</si>
  <si>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</si>
  <si>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</si>
  <si>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</si>
  <si>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</si>
  <si>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</si>
  <si>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</si>
  <si>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</si>
  <si>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</si>
  <si>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</si>
  <si>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</si>
  <si>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</si>
  <si>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</si>
  <si>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</si>
  <si>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</si>
  <si>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</si>
  <si>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</si>
  <si>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</si>
  <si>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</si>
  <si>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</si>
  <si>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</si>
  <si>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</si>
  <si>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</si>
  <si>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</si>
  <si>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</si>
  <si>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</si>
  <si>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</si>
  <si>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</si>
  <si>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</si>
  <si>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</si>
  <si>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</si>
  <si>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</si>
  <si>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</si>
  <si>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Fiona</t>
  </si>
  <si>
    <t>Jennifer Gaffney &amp; Guest</t>
  </si>
  <si>
    <t>Parker Francis &amp; Guest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</si>
  <si>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</si>
  <si>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</si>
  <si>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</si>
  <si>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</si>
  <si>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</si>
  <si>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</si>
  <si>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</si>
  <si>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</si>
  <si>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Hand Deliver</t>
  </si>
  <si>
    <t xml:space="preserve">Hand Deliver 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</si>
  <si>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</si>
  <si>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</si>
  <si>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</si>
  <si>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</si>
  <si>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</si>
  <si>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</si>
  <si>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</si>
  <si>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</si>
  <si>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</si>
  <si>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</si>
  <si>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</si>
  <si>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</si>
  <si>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</si>
  <si>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</si>
  <si>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</si>
  <si>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</si>
  <si>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</si>
  <si>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</si>
  <si>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</si>
  <si>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</si>
  <si>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</si>
  <si>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</si>
  <si>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</si>
  <si>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</si>
  <si>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</si>
  <si>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</si>
  <si>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</si>
  <si>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</si>
  <si>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</si>
  <si>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</si>
  <si>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</si>
  <si>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</si>
  <si>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</si>
  <si>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</si>
  <si>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</si>
  <si>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</si>
  <si>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</si>
  <si>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</si>
  <si>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</si>
  <si>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</si>
  <si>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</si>
  <si>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</si>
  <si>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</si>
  <si>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Included with Logan's other Save-the-Dates</t>
  </si>
  <si>
    <t>Logan</t>
  </si>
  <si>
    <t>1710 San Sebastian Lane, Houston, TX 77058</t>
  </si>
  <si>
    <t>3113 Gillespie St., Houston, TX 77020</t>
  </si>
  <si>
    <t>Logan has to deliver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</si>
  <si>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</si>
  <si>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</si>
  <si>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</si>
  <si>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</si>
  <si>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</si>
  <si>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</si>
  <si>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</si>
  <si>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</si>
  <si>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</si>
  <si>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</si>
  <si>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</si>
  <si>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</si>
  <si>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</si>
  <si>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</si>
  <si>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</si>
  <si>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</si>
  <si>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</si>
  <si>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</si>
  <si>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</si>
  <si>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</si>
  <si>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</si>
  <si>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</si>
  <si>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</si>
  <si>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</si>
  <si>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Need address after she moves</t>
  </si>
  <si>
    <t>5509 N 200 E, Attica, IN 47918</t>
  </si>
  <si>
    <t>Hand deliver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</si>
</sst>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8"/>
  <sheetViews>
    <sheetView tabSelected="1" workbookViewId="0">
      <pane ySplit="4" topLeftCell="A44" activePane="bottomLeft" state="frozen"/>
      <selection pane="bottomLeft" activeCell="O53" sqref="O53"/>
    </sheetView>
  </sheetViews>
  <sheetFormatPr defaultRowHeight="1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35.5703125" customWidth="1"/>
    <col min="13" max="13" width="18" customWidth="1"/>
    <col min="14" max="14" width="10.85546875" customWidth="1"/>
    <col min="15" max="15" width="11" customWidth="1"/>
    <col min="16" max="16" width="11.85546875" customWidth="1"/>
  </cols>
  <sheetData>
    <row r="1" spans="1:19">
      <c r="A1" s="7">
        <v>4</v>
      </c>
      <c r="B1" t="s">
        <v>103</v>
      </c>
      <c r="C1">
        <f ca="1">SUMIF(C5:C224,"=1",E6:E224)</f>
        <v>191</v>
      </c>
      <c r="D1">
        <f>SUM(E5:E136)</f>
        <v>220</v>
      </c>
      <c r="E1">
        <f>SUMIF(D6:D224,"&gt;1",E6:E224)</f>
        <v>200</v>
      </c>
      <c r="F1">
        <f>SUMIF(D6:D224,"&gt;2",E6:E224)</f>
        <v>179</v>
      </c>
      <c r="G1">
        <f>SUMIF(D6:D224,"&gt;3",E6:E224)</f>
        <v>130</v>
      </c>
      <c r="N1" s="12" t="s">
        <v>168</v>
      </c>
      <c r="O1" s="12" t="s">
        <v>169</v>
      </c>
      <c r="P1" s="12" t="s">
        <v>170</v>
      </c>
    </row>
    <row r="2" spans="1:19">
      <c r="A2" s="6">
        <v>3</v>
      </c>
      <c r="C2" s="3" t="s">
        <v>125</v>
      </c>
      <c r="D2" t="s">
        <v>87</v>
      </c>
      <c r="E2" t="s">
        <v>88</v>
      </c>
      <c r="F2" t="s">
        <v>89</v>
      </c>
      <c r="G2" t="s">
        <v>90</v>
      </c>
      <c r="N2" s="12"/>
      <c r="O2" s="12"/>
      <c r="P2" s="12"/>
    </row>
    <row r="3" spans="1:19">
      <c r="A3" s="4">
        <v>2</v>
      </c>
      <c r="B3" t="s">
        <v>124</v>
      </c>
      <c r="C3">
        <f>SUM(K5:K224)</f>
        <v>127.29999999999991</v>
      </c>
      <c r="D3">
        <f>SUM(G6:G186)</f>
        <v>144.30000000000001</v>
      </c>
      <c r="E3">
        <f>SUM(H:H)</f>
        <v>122.39999999999992</v>
      </c>
      <c r="F3">
        <f>SUM(I:I)</f>
        <v>108.79999999999991</v>
      </c>
      <c r="G3">
        <f>SUM(J:J)</f>
        <v>85.499999999999915</v>
      </c>
      <c r="N3" s="12"/>
      <c r="O3" s="12"/>
      <c r="P3" s="12"/>
      <c r="R3" t="s">
        <v>38</v>
      </c>
      <c r="S3" t="s">
        <v>39</v>
      </c>
    </row>
    <row r="4" spans="1:19">
      <c r="A4" s="5">
        <v>1</v>
      </c>
      <c r="B4" t="s">
        <v>37</v>
      </c>
      <c r="C4" t="s">
        <v>125</v>
      </c>
      <c r="D4" t="s">
        <v>0</v>
      </c>
      <c r="E4" t="s">
        <v>1</v>
      </c>
      <c r="F4" t="s">
        <v>2</v>
      </c>
      <c r="G4" t="s">
        <v>83</v>
      </c>
      <c r="H4" t="s">
        <v>84</v>
      </c>
      <c r="I4" t="s">
        <v>85</v>
      </c>
      <c r="J4" t="s">
        <v>86</v>
      </c>
      <c r="K4" t="s">
        <v>126</v>
      </c>
      <c r="L4" t="s">
        <v>3</v>
      </c>
      <c r="M4" t="s">
        <v>4</v>
      </c>
      <c r="N4" s="12"/>
      <c r="O4" s="12"/>
      <c r="P4" s="12"/>
    </row>
    <row r="5" spans="1:19">
      <c r="A5" s="1" t="s">
        <v>5</v>
      </c>
      <c r="C5">
        <f>SUM(G6:G11)</f>
        <v>9</v>
      </c>
    </row>
    <row r="6" spans="1:19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127</v>
      </c>
      <c r="N6">
        <v>1</v>
      </c>
      <c r="O6" t="s">
        <v>196</v>
      </c>
    </row>
    <row r="7" spans="1:19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  <c r="L7" t="s">
        <v>172</v>
      </c>
      <c r="N7">
        <v>1</v>
      </c>
      <c r="O7" t="s">
        <v>196</v>
      </c>
    </row>
    <row r="8" spans="1:19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  <c r="L8" t="s">
        <v>191</v>
      </c>
      <c r="N8">
        <v>1</v>
      </c>
      <c r="O8" t="s">
        <v>196</v>
      </c>
    </row>
    <row r="9" spans="1:19">
      <c r="A9" t="s">
        <v>40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128</v>
      </c>
      <c r="N9">
        <v>1</v>
      </c>
      <c r="O9" t="s">
        <v>196</v>
      </c>
    </row>
    <row r="10" spans="1:19">
      <c r="A10" t="s">
        <v>41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131</v>
      </c>
      <c r="N10">
        <v>1</v>
      </c>
      <c r="O10" t="s">
        <v>196</v>
      </c>
    </row>
    <row r="11" spans="1:19">
      <c r="A11" t="s">
        <v>42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L11" s="11" t="s">
        <v>246</v>
      </c>
      <c r="N11">
        <v>1</v>
      </c>
      <c r="O11" t="s">
        <v>196</v>
      </c>
    </row>
    <row r="12" spans="1:19">
      <c r="B12" s="1"/>
      <c r="C12">
        <f t="shared" ref="C12:C62" si="5">IF(D12=4, 1,0)</f>
        <v>0</v>
      </c>
      <c r="G12">
        <f t="shared" ref="G12:G75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9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9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L14" t="s">
        <v>222</v>
      </c>
      <c r="N14">
        <v>1</v>
      </c>
      <c r="O14" t="s">
        <v>196</v>
      </c>
    </row>
    <row r="15" spans="1:19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L15" t="s">
        <v>190</v>
      </c>
      <c r="N15">
        <v>1</v>
      </c>
      <c r="O15" t="s">
        <v>196</v>
      </c>
    </row>
    <row r="16" spans="1:19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 s="10" t="s">
        <v>244</v>
      </c>
      <c r="M16" s="9"/>
      <c r="N16" s="9">
        <v>1</v>
      </c>
      <c r="O16" s="9" t="s">
        <v>196</v>
      </c>
    </row>
    <row r="17" spans="1:15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  <c r="L17" s="9"/>
      <c r="M17" s="9"/>
      <c r="N17" s="9">
        <v>0</v>
      </c>
      <c r="O17" s="9"/>
    </row>
    <row r="18" spans="1:15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  <c r="L18" t="s">
        <v>239</v>
      </c>
      <c r="N18">
        <v>1</v>
      </c>
      <c r="O18" t="s">
        <v>196</v>
      </c>
    </row>
    <row r="19" spans="1:15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L19" t="s">
        <v>230</v>
      </c>
      <c r="N19">
        <v>1</v>
      </c>
      <c r="O19" t="s">
        <v>196</v>
      </c>
    </row>
    <row r="20" spans="1:15">
      <c r="A20" s="2" t="s">
        <v>237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  <c r="L20" s="9" t="s">
        <v>238</v>
      </c>
      <c r="M20" s="9"/>
      <c r="N20" s="9">
        <v>1</v>
      </c>
      <c r="O20" s="9" t="s">
        <v>196</v>
      </c>
    </row>
    <row r="21" spans="1:15">
      <c r="A21" s="2" t="s">
        <v>16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  <c r="L21" s="9" t="s">
        <v>230</v>
      </c>
      <c r="M21" s="9"/>
      <c r="N21" s="9">
        <v>1</v>
      </c>
      <c r="O21" s="9" t="s">
        <v>196</v>
      </c>
    </row>
    <row r="22" spans="1:15">
      <c r="A22" s="2" t="s">
        <v>17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L22" t="s">
        <v>224</v>
      </c>
      <c r="N22">
        <v>1</v>
      </c>
      <c r="O22" t="s">
        <v>196</v>
      </c>
    </row>
    <row r="23" spans="1:15">
      <c r="A23" s="2" t="s">
        <v>18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L23" t="s">
        <v>189</v>
      </c>
      <c r="N23">
        <v>1</v>
      </c>
      <c r="O23" t="s">
        <v>196</v>
      </c>
    </row>
    <row r="24" spans="1:15">
      <c r="A24" s="2" t="s">
        <v>19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  <c r="L24" s="8" t="s">
        <v>228</v>
      </c>
      <c r="M24" s="8"/>
      <c r="N24" s="8">
        <v>1</v>
      </c>
      <c r="O24" s="8"/>
    </row>
    <row r="25" spans="1:15">
      <c r="A25" s="2" t="s">
        <v>20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L25" t="s">
        <v>242</v>
      </c>
      <c r="N25">
        <v>1</v>
      </c>
      <c r="O25" t="s">
        <v>196</v>
      </c>
    </row>
    <row r="26" spans="1:15">
      <c r="A26" s="2" t="s">
        <v>21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  <c r="L26" t="s">
        <v>233</v>
      </c>
      <c r="N26">
        <v>1</v>
      </c>
      <c r="O26" t="s">
        <v>196</v>
      </c>
    </row>
    <row r="27" spans="1:15">
      <c r="A27" s="2" t="s">
        <v>22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  <c r="L27" t="s">
        <v>227</v>
      </c>
      <c r="N27">
        <v>1</v>
      </c>
      <c r="O27" t="s">
        <v>196</v>
      </c>
    </row>
    <row r="28" spans="1:15">
      <c r="A28" s="2" t="s">
        <v>23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  <c r="L28" t="s">
        <v>234</v>
      </c>
      <c r="N28">
        <v>1</v>
      </c>
      <c r="O28" t="s">
        <v>196</v>
      </c>
    </row>
    <row r="29" spans="1:15">
      <c r="A29" s="2" t="s">
        <v>24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  <c r="L29" t="s">
        <v>243</v>
      </c>
      <c r="N29">
        <v>1</v>
      </c>
      <c r="O29" t="s">
        <v>196</v>
      </c>
    </row>
    <row r="30" spans="1:15">
      <c r="A30" s="2" t="s">
        <v>25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  <c r="L30" t="s">
        <v>235</v>
      </c>
      <c r="N30">
        <v>1</v>
      </c>
      <c r="O30" t="s">
        <v>196</v>
      </c>
    </row>
    <row r="31" spans="1:15">
      <c r="A31" s="2" t="s">
        <v>26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  <c r="L31" t="s">
        <v>223</v>
      </c>
      <c r="N31">
        <v>1</v>
      </c>
      <c r="O31" t="s">
        <v>196</v>
      </c>
    </row>
    <row r="32" spans="1:15">
      <c r="A32" s="2" t="s">
        <v>27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  <c r="L32" t="s">
        <v>236</v>
      </c>
      <c r="N32">
        <v>1</v>
      </c>
      <c r="O32" t="s">
        <v>196</v>
      </c>
    </row>
    <row r="33" spans="1:15">
      <c r="A33" s="2" t="s">
        <v>28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  <c r="L33" t="s">
        <v>225</v>
      </c>
      <c r="N33">
        <v>1</v>
      </c>
      <c r="O33" t="s">
        <v>196</v>
      </c>
    </row>
    <row r="34" spans="1:15">
      <c r="A34" s="2" t="s">
        <v>29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  <c r="L34" t="s">
        <v>229</v>
      </c>
      <c r="N34">
        <v>1</v>
      </c>
      <c r="O34" t="s">
        <v>196</v>
      </c>
    </row>
    <row r="35" spans="1:15">
      <c r="A35" s="2" t="s">
        <v>43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165</v>
      </c>
      <c r="N35">
        <v>1</v>
      </c>
      <c r="O35" t="s">
        <v>196</v>
      </c>
    </row>
    <row r="36" spans="1:15">
      <c r="A36" s="2" t="s">
        <v>44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134</v>
      </c>
      <c r="N36">
        <v>1</v>
      </c>
      <c r="O36" t="s">
        <v>196</v>
      </c>
    </row>
    <row r="37" spans="1:15">
      <c r="A37" s="2" t="s">
        <v>45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141</v>
      </c>
      <c r="N37">
        <v>1</v>
      </c>
      <c r="O37" t="s">
        <v>196</v>
      </c>
    </row>
    <row r="38" spans="1:15">
      <c r="A38" s="2" t="s">
        <v>46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L38" t="s">
        <v>134</v>
      </c>
      <c r="N38">
        <v>1</v>
      </c>
      <c r="O38" t="s">
        <v>196</v>
      </c>
    </row>
    <row r="39" spans="1:15">
      <c r="A39" s="2" t="s">
        <v>47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166</v>
      </c>
      <c r="N39">
        <v>1</v>
      </c>
      <c r="O39" t="s">
        <v>196</v>
      </c>
    </row>
    <row r="40" spans="1:15">
      <c r="A40" s="2" t="s">
        <v>48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208</v>
      </c>
      <c r="N40">
        <v>1</v>
      </c>
      <c r="O40" t="s">
        <v>196</v>
      </c>
    </row>
    <row r="41" spans="1:15">
      <c r="A41" s="2" t="s">
        <v>49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133</v>
      </c>
      <c r="N41">
        <v>1</v>
      </c>
      <c r="O41" t="s">
        <v>196</v>
      </c>
    </row>
    <row r="42" spans="1:15">
      <c r="A42" s="2" t="s">
        <v>50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L42" s="8"/>
      <c r="M42" s="8" t="s">
        <v>159</v>
      </c>
      <c r="N42" s="8">
        <v>1</v>
      </c>
      <c r="O42" s="8"/>
    </row>
    <row r="43" spans="1:15">
      <c r="A43" t="s">
        <v>138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139</v>
      </c>
      <c r="N43">
        <v>1</v>
      </c>
      <c r="O43" t="s">
        <v>196</v>
      </c>
    </row>
    <row r="44" spans="1:15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5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5">
      <c r="A46" s="1" t="s">
        <v>30</v>
      </c>
      <c r="C46">
        <f>SUM(G47:G52)</f>
        <v>2.2000000000000002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5">
      <c r="A47" t="s">
        <v>31</v>
      </c>
      <c r="B47">
        <v>1</v>
      </c>
      <c r="C47">
        <v>1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0.5</v>
      </c>
      <c r="L47" t="s">
        <v>232</v>
      </c>
      <c r="M47" t="s">
        <v>51</v>
      </c>
      <c r="N47">
        <v>1</v>
      </c>
      <c r="O47" t="s">
        <v>196</v>
      </c>
    </row>
    <row r="48" spans="1:15">
      <c r="A48" t="s">
        <v>32</v>
      </c>
      <c r="B48">
        <v>1</v>
      </c>
      <c r="C48">
        <v>1</v>
      </c>
      <c r="D48">
        <v>1</v>
      </c>
      <c r="E48">
        <v>4</v>
      </c>
      <c r="F48">
        <v>10</v>
      </c>
      <c r="G48">
        <f t="shared" si="6"/>
        <v>0.4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0.4</v>
      </c>
      <c r="L48" t="s">
        <v>245</v>
      </c>
      <c r="M48" t="s">
        <v>52</v>
      </c>
      <c r="N48">
        <v>1</v>
      </c>
      <c r="O48" t="s">
        <v>196</v>
      </c>
    </row>
    <row r="49" spans="1:15">
      <c r="A49" t="s">
        <v>33</v>
      </c>
      <c r="B49">
        <v>1</v>
      </c>
      <c r="C49">
        <v>1</v>
      </c>
      <c r="D49">
        <v>1</v>
      </c>
      <c r="E49">
        <v>4</v>
      </c>
      <c r="F49">
        <v>10</v>
      </c>
      <c r="G49">
        <f t="shared" si="6"/>
        <v>0.4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0.4</v>
      </c>
      <c r="L49" t="s">
        <v>226</v>
      </c>
      <c r="M49" t="s">
        <v>51</v>
      </c>
      <c r="N49">
        <v>1</v>
      </c>
      <c r="O49" t="s">
        <v>196</v>
      </c>
    </row>
    <row r="50" spans="1:15">
      <c r="A50" t="s">
        <v>34</v>
      </c>
      <c r="B50">
        <v>1</v>
      </c>
      <c r="C50">
        <v>1</v>
      </c>
      <c r="D50">
        <v>3</v>
      </c>
      <c r="E50">
        <v>2</v>
      </c>
      <c r="F50">
        <v>10</v>
      </c>
      <c r="G50">
        <f t="shared" si="6"/>
        <v>0.2</v>
      </c>
      <c r="H50">
        <f t="shared" si="0"/>
        <v>0.2</v>
      </c>
      <c r="I50">
        <f t="shared" si="1"/>
        <v>0.2</v>
      </c>
      <c r="J50">
        <f t="shared" si="2"/>
        <v>0</v>
      </c>
      <c r="K50">
        <f t="shared" si="3"/>
        <v>0.2</v>
      </c>
      <c r="L50" t="s">
        <v>241</v>
      </c>
      <c r="M50" t="s">
        <v>53</v>
      </c>
      <c r="N50">
        <v>1</v>
      </c>
      <c r="O50" t="s">
        <v>196</v>
      </c>
    </row>
    <row r="51" spans="1:15">
      <c r="A51" t="s">
        <v>35</v>
      </c>
      <c r="B51">
        <v>1</v>
      </c>
      <c r="C51">
        <v>1</v>
      </c>
      <c r="D51">
        <v>3</v>
      </c>
      <c r="E51">
        <v>2</v>
      </c>
      <c r="F51">
        <v>10</v>
      </c>
      <c r="G51">
        <f t="shared" si="6"/>
        <v>0.2</v>
      </c>
      <c r="H51">
        <f t="shared" si="0"/>
        <v>0.2</v>
      </c>
      <c r="I51">
        <f t="shared" si="1"/>
        <v>0.2</v>
      </c>
      <c r="J51">
        <f t="shared" si="2"/>
        <v>0</v>
      </c>
      <c r="K51">
        <f t="shared" si="3"/>
        <v>0.2</v>
      </c>
      <c r="L51" t="s">
        <v>231</v>
      </c>
      <c r="M51" t="s">
        <v>53</v>
      </c>
      <c r="N51">
        <v>1</v>
      </c>
      <c r="O51" t="s">
        <v>196</v>
      </c>
    </row>
    <row r="52" spans="1:15">
      <c r="A52" t="s">
        <v>36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L52" s="9" t="s">
        <v>247</v>
      </c>
      <c r="M52" s="9" t="s">
        <v>54</v>
      </c>
      <c r="N52" s="9">
        <v>1</v>
      </c>
      <c r="O52" s="8" t="s">
        <v>248</v>
      </c>
    </row>
    <row r="53" spans="1:15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5">
      <c r="A54" s="1" t="s">
        <v>57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5">
      <c r="A55" t="s">
        <v>56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 s="8" t="s">
        <v>172</v>
      </c>
      <c r="M55" s="8"/>
      <c r="N55" s="8">
        <v>1</v>
      </c>
      <c r="O55" s="8" t="s">
        <v>221</v>
      </c>
    </row>
    <row r="56" spans="1:15">
      <c r="A56" t="s">
        <v>59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s="9" t="s">
        <v>147</v>
      </c>
      <c r="M56" s="9"/>
      <c r="N56" s="9">
        <v>1</v>
      </c>
      <c r="O56" s="9" t="s">
        <v>196</v>
      </c>
    </row>
    <row r="57" spans="1:15">
      <c r="A57" t="s">
        <v>58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  <c r="L57" s="8" t="s">
        <v>172</v>
      </c>
      <c r="M57" s="8"/>
      <c r="N57" s="8">
        <v>1</v>
      </c>
      <c r="O57" s="8" t="s">
        <v>221</v>
      </c>
    </row>
    <row r="58" spans="1:15">
      <c r="A58" t="s">
        <v>99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  <c r="L58" t="s">
        <v>185</v>
      </c>
      <c r="N58">
        <v>1</v>
      </c>
      <c r="O58" t="s">
        <v>196</v>
      </c>
    </row>
    <row r="59" spans="1:15">
      <c r="A59" t="s">
        <v>60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148</v>
      </c>
      <c r="N59">
        <v>1</v>
      </c>
      <c r="O59" t="s">
        <v>196</v>
      </c>
    </row>
    <row r="60" spans="1:15">
      <c r="A60" t="s">
        <v>61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158</v>
      </c>
      <c r="N60">
        <v>1</v>
      </c>
      <c r="O60" t="s">
        <v>196</v>
      </c>
    </row>
    <row r="61" spans="1:15">
      <c r="A61" t="s">
        <v>62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144</v>
      </c>
      <c r="N61">
        <v>1</v>
      </c>
      <c r="O61" t="s">
        <v>196</v>
      </c>
    </row>
    <row r="62" spans="1:15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5">
      <c r="A63" s="1" t="s">
        <v>55</v>
      </c>
      <c r="C63">
        <f>SUM(G64:G89)</f>
        <v>30.199999999999989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5">
      <c r="A64" t="s">
        <v>63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  <c r="L64" s="8" t="s">
        <v>172</v>
      </c>
      <c r="M64" s="8"/>
      <c r="N64" s="8">
        <v>1</v>
      </c>
      <c r="O64" s="8" t="s">
        <v>221</v>
      </c>
    </row>
    <row r="65" spans="1:15">
      <c r="A65" t="s">
        <v>64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143</v>
      </c>
      <c r="N65">
        <v>1</v>
      </c>
      <c r="O65" t="s">
        <v>196</v>
      </c>
    </row>
    <row r="66" spans="1:15">
      <c r="A66" t="s">
        <v>65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L66" s="8" t="s">
        <v>172</v>
      </c>
      <c r="M66" s="8" t="s">
        <v>66</v>
      </c>
      <c r="N66" s="8">
        <v>1</v>
      </c>
      <c r="O66" s="8" t="s">
        <v>221</v>
      </c>
    </row>
    <row r="67" spans="1:15">
      <c r="A67" t="s">
        <v>67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  <c r="L67" s="8" t="s">
        <v>172</v>
      </c>
      <c r="M67" s="8"/>
      <c r="N67" s="8">
        <v>1</v>
      </c>
      <c r="O67" s="8" t="s">
        <v>221</v>
      </c>
    </row>
    <row r="68" spans="1:15">
      <c r="A68" t="s">
        <v>213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  <c r="L68" t="s">
        <v>174</v>
      </c>
      <c r="N68">
        <v>1</v>
      </c>
      <c r="O68" t="s">
        <v>196</v>
      </c>
    </row>
    <row r="69" spans="1:15">
      <c r="A69" t="s">
        <v>240</v>
      </c>
      <c r="B69">
        <v>1</v>
      </c>
      <c r="C69">
        <v>1</v>
      </c>
      <c r="F69">
        <v>90</v>
      </c>
      <c r="L69" s="9" t="s">
        <v>220</v>
      </c>
      <c r="M69" s="9"/>
      <c r="N69" s="9">
        <v>1</v>
      </c>
      <c r="O69" s="9" t="s">
        <v>196</v>
      </c>
    </row>
    <row r="70" spans="1:15">
      <c r="A70" t="s">
        <v>68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150</v>
      </c>
      <c r="N70">
        <v>1</v>
      </c>
      <c r="O70" t="s">
        <v>196</v>
      </c>
    </row>
    <row r="71" spans="1:15">
      <c r="A71" t="s">
        <v>69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  <c r="L71" s="8" t="s">
        <v>173</v>
      </c>
      <c r="M71" s="8"/>
      <c r="N71" s="8">
        <v>1</v>
      </c>
      <c r="O71" s="8" t="s">
        <v>221</v>
      </c>
    </row>
    <row r="72" spans="1:15">
      <c r="A72" t="s">
        <v>70</v>
      </c>
      <c r="B72">
        <v>1</v>
      </c>
      <c r="C72">
        <v>1</v>
      </c>
      <c r="D72">
        <v>4</v>
      </c>
      <c r="E72">
        <v>2</v>
      </c>
      <c r="F72">
        <v>90</v>
      </c>
      <c r="G72">
        <f t="shared" si="6"/>
        <v>1.8</v>
      </c>
      <c r="H72">
        <f t="shared" ref="H72:H90" si="7">IF(D72&gt;1,G72,0)</f>
        <v>1.8</v>
      </c>
      <c r="I72">
        <f t="shared" ref="I72:I90" si="8">IF(D72&gt;2,G72,0)</f>
        <v>1.8</v>
      </c>
      <c r="J72">
        <f t="shared" ref="J72:J90" si="9">IF(D72&gt;3,G72,0)</f>
        <v>1.8</v>
      </c>
      <c r="K72">
        <f t="shared" ref="K72:K117" si="10">IF(C72=1,E72*F72/100,0)</f>
        <v>1.8</v>
      </c>
      <c r="L72" t="s">
        <v>145</v>
      </c>
      <c r="N72">
        <v>1</v>
      </c>
      <c r="O72" t="s">
        <v>196</v>
      </c>
    </row>
    <row r="73" spans="1:15">
      <c r="A73" t="s">
        <v>71</v>
      </c>
      <c r="B73">
        <v>2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7"/>
        <v>1.8</v>
      </c>
      <c r="I73">
        <f t="shared" si="8"/>
        <v>1.8</v>
      </c>
      <c r="J73">
        <f t="shared" si="9"/>
        <v>1.8</v>
      </c>
      <c r="K73">
        <f t="shared" si="10"/>
        <v>1.8</v>
      </c>
      <c r="L73" t="s">
        <v>140</v>
      </c>
      <c r="N73">
        <v>1</v>
      </c>
      <c r="O73" t="s">
        <v>196</v>
      </c>
    </row>
    <row r="74" spans="1:15">
      <c r="A74" t="s">
        <v>72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7"/>
        <v>1.8</v>
      </c>
      <c r="I74">
        <f t="shared" si="8"/>
        <v>1.8</v>
      </c>
      <c r="J74">
        <f t="shared" si="9"/>
        <v>1.8</v>
      </c>
      <c r="K74">
        <f t="shared" si="10"/>
        <v>1.8</v>
      </c>
      <c r="L74" t="s">
        <v>153</v>
      </c>
      <c r="N74">
        <v>1</v>
      </c>
      <c r="O74" t="s">
        <v>196</v>
      </c>
    </row>
    <row r="75" spans="1:15">
      <c r="A75" t="s">
        <v>73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7"/>
        <v>1.8</v>
      </c>
      <c r="I75">
        <f t="shared" si="8"/>
        <v>1.8</v>
      </c>
      <c r="J75">
        <f t="shared" si="9"/>
        <v>1.8</v>
      </c>
      <c r="K75">
        <f t="shared" si="10"/>
        <v>1.8</v>
      </c>
      <c r="L75" t="s">
        <v>154</v>
      </c>
      <c r="N75">
        <v>1</v>
      </c>
      <c r="O75" t="s">
        <v>196</v>
      </c>
    </row>
    <row r="76" spans="1:15">
      <c r="A76" t="s">
        <v>74</v>
      </c>
      <c r="B76">
        <v>2</v>
      </c>
      <c r="C76">
        <v>1</v>
      </c>
      <c r="D76">
        <v>4</v>
      </c>
      <c r="E76">
        <v>1</v>
      </c>
      <c r="F76">
        <v>90</v>
      </c>
      <c r="G76">
        <f t="shared" ref="G76:G90" si="11">F76*E76/100</f>
        <v>0.9</v>
      </c>
      <c r="H76">
        <f t="shared" si="7"/>
        <v>0.9</v>
      </c>
      <c r="I76">
        <f t="shared" si="8"/>
        <v>0.9</v>
      </c>
      <c r="J76">
        <f t="shared" si="9"/>
        <v>0.9</v>
      </c>
      <c r="K76">
        <f t="shared" si="10"/>
        <v>0.9</v>
      </c>
      <c r="L76" t="s">
        <v>146</v>
      </c>
      <c r="N76">
        <v>1</v>
      </c>
      <c r="O76" t="s">
        <v>196</v>
      </c>
    </row>
    <row r="77" spans="1:15">
      <c r="A77" t="s">
        <v>75</v>
      </c>
      <c r="B77">
        <v>2</v>
      </c>
      <c r="C77">
        <v>1</v>
      </c>
      <c r="D77">
        <v>3</v>
      </c>
      <c r="E77">
        <v>1</v>
      </c>
      <c r="F77">
        <v>90</v>
      </c>
      <c r="G77">
        <f t="shared" si="11"/>
        <v>0.9</v>
      </c>
      <c r="H77">
        <f t="shared" si="7"/>
        <v>0.9</v>
      </c>
      <c r="I77">
        <f t="shared" si="8"/>
        <v>0.9</v>
      </c>
      <c r="J77">
        <f t="shared" si="9"/>
        <v>0</v>
      </c>
      <c r="K77">
        <f t="shared" si="10"/>
        <v>0.9</v>
      </c>
      <c r="L77" t="s">
        <v>210</v>
      </c>
      <c r="N77">
        <v>1</v>
      </c>
      <c r="O77" t="s">
        <v>196</v>
      </c>
    </row>
    <row r="78" spans="1:15">
      <c r="A78" t="s">
        <v>76</v>
      </c>
      <c r="B78">
        <v>2</v>
      </c>
      <c r="C78">
        <v>1</v>
      </c>
      <c r="D78">
        <v>3</v>
      </c>
      <c r="E78">
        <v>2</v>
      </c>
      <c r="F78">
        <v>90</v>
      </c>
      <c r="G78">
        <f t="shared" si="11"/>
        <v>1.8</v>
      </c>
      <c r="H78">
        <f t="shared" si="7"/>
        <v>1.8</v>
      </c>
      <c r="I78">
        <f t="shared" si="8"/>
        <v>1.8</v>
      </c>
      <c r="J78">
        <f t="shared" si="9"/>
        <v>0</v>
      </c>
      <c r="K78">
        <f t="shared" si="10"/>
        <v>1.8</v>
      </c>
      <c r="L78" t="s">
        <v>201</v>
      </c>
      <c r="N78">
        <v>1</v>
      </c>
      <c r="O78" t="s">
        <v>196</v>
      </c>
    </row>
    <row r="79" spans="1:15">
      <c r="A79" t="s">
        <v>212</v>
      </c>
      <c r="B79">
        <v>2</v>
      </c>
      <c r="C79">
        <v>1</v>
      </c>
      <c r="D79">
        <v>3</v>
      </c>
      <c r="E79">
        <v>1</v>
      </c>
      <c r="F79">
        <v>90</v>
      </c>
      <c r="G79">
        <f t="shared" si="11"/>
        <v>0.9</v>
      </c>
      <c r="H79">
        <f t="shared" si="7"/>
        <v>0.9</v>
      </c>
      <c r="I79">
        <f t="shared" si="8"/>
        <v>0.9</v>
      </c>
      <c r="J79">
        <f t="shared" si="9"/>
        <v>0</v>
      </c>
      <c r="K79">
        <f t="shared" si="10"/>
        <v>0.9</v>
      </c>
      <c r="L79" t="s">
        <v>202</v>
      </c>
      <c r="N79">
        <v>1</v>
      </c>
      <c r="O79" t="s">
        <v>196</v>
      </c>
    </row>
    <row r="80" spans="1:15">
      <c r="A80" t="s">
        <v>78</v>
      </c>
      <c r="B80">
        <v>2</v>
      </c>
      <c r="C80">
        <v>1</v>
      </c>
      <c r="D80">
        <v>4</v>
      </c>
      <c r="E80">
        <v>1</v>
      </c>
      <c r="F80">
        <v>90</v>
      </c>
      <c r="G80">
        <f t="shared" si="11"/>
        <v>0.9</v>
      </c>
      <c r="H80">
        <f t="shared" si="7"/>
        <v>0.9</v>
      </c>
      <c r="I80">
        <f t="shared" si="8"/>
        <v>0.9</v>
      </c>
      <c r="J80">
        <f t="shared" si="9"/>
        <v>0.9</v>
      </c>
      <c r="K80">
        <f t="shared" si="10"/>
        <v>0.9</v>
      </c>
      <c r="L80" t="s">
        <v>152</v>
      </c>
      <c r="N80">
        <v>1</v>
      </c>
      <c r="O80" t="s">
        <v>196</v>
      </c>
    </row>
    <row r="81" spans="1:15">
      <c r="A81" t="s">
        <v>171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1"/>
        <v>0.9</v>
      </c>
      <c r="H81">
        <f t="shared" si="7"/>
        <v>0.9</v>
      </c>
      <c r="I81">
        <f t="shared" si="8"/>
        <v>0.9</v>
      </c>
      <c r="J81">
        <f t="shared" si="9"/>
        <v>0.9</v>
      </c>
      <c r="K81">
        <f t="shared" si="10"/>
        <v>0.9</v>
      </c>
      <c r="L81" t="s">
        <v>151</v>
      </c>
      <c r="N81">
        <v>1</v>
      </c>
      <c r="O81" t="s">
        <v>196</v>
      </c>
    </row>
    <row r="82" spans="1:15">
      <c r="A82" t="s">
        <v>79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1"/>
        <v>0.9</v>
      </c>
      <c r="H82">
        <f t="shared" si="7"/>
        <v>0.9</v>
      </c>
      <c r="I82">
        <f t="shared" si="8"/>
        <v>0.9</v>
      </c>
      <c r="J82">
        <f t="shared" si="9"/>
        <v>0.9</v>
      </c>
      <c r="K82">
        <f t="shared" si="10"/>
        <v>0.9</v>
      </c>
      <c r="L82" t="s">
        <v>129</v>
      </c>
      <c r="N82">
        <v>1</v>
      </c>
      <c r="O82" t="s">
        <v>196</v>
      </c>
    </row>
    <row r="83" spans="1:15">
      <c r="A83" t="s">
        <v>77</v>
      </c>
      <c r="B83">
        <v>2</v>
      </c>
      <c r="C83">
        <v>1</v>
      </c>
      <c r="D83">
        <v>3</v>
      </c>
      <c r="E83">
        <v>1</v>
      </c>
      <c r="F83">
        <v>90</v>
      </c>
      <c r="G83">
        <f t="shared" si="11"/>
        <v>0.9</v>
      </c>
      <c r="H83">
        <f t="shared" si="7"/>
        <v>0.9</v>
      </c>
      <c r="I83">
        <f t="shared" si="8"/>
        <v>0.9</v>
      </c>
      <c r="J83">
        <f t="shared" si="9"/>
        <v>0</v>
      </c>
      <c r="K83">
        <f t="shared" si="10"/>
        <v>0.9</v>
      </c>
      <c r="L83" t="s">
        <v>154</v>
      </c>
      <c r="N83" s="9">
        <v>1</v>
      </c>
      <c r="O83" s="9" t="s">
        <v>196</v>
      </c>
    </row>
    <row r="84" spans="1:15">
      <c r="A84" t="s">
        <v>215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1"/>
        <v>0.9</v>
      </c>
      <c r="H84">
        <f t="shared" si="7"/>
        <v>0.9</v>
      </c>
      <c r="I84">
        <f t="shared" si="8"/>
        <v>0.9</v>
      </c>
      <c r="J84">
        <f t="shared" si="9"/>
        <v>0</v>
      </c>
      <c r="K84">
        <f t="shared" si="10"/>
        <v>0.9</v>
      </c>
      <c r="L84" t="s">
        <v>216</v>
      </c>
      <c r="N84">
        <v>1</v>
      </c>
      <c r="O84" t="s">
        <v>196</v>
      </c>
    </row>
    <row r="85" spans="1:15">
      <c r="A85" t="s">
        <v>161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1"/>
        <v>0.9</v>
      </c>
      <c r="H85">
        <f t="shared" si="7"/>
        <v>0.9</v>
      </c>
      <c r="I85">
        <f t="shared" si="8"/>
        <v>0.9</v>
      </c>
      <c r="J85">
        <f t="shared" si="9"/>
        <v>0</v>
      </c>
      <c r="K85">
        <f t="shared" si="10"/>
        <v>0.9</v>
      </c>
      <c r="L85" s="9" t="s">
        <v>219</v>
      </c>
      <c r="M85" s="9"/>
      <c r="N85" s="9">
        <v>1</v>
      </c>
      <c r="O85" s="9" t="s">
        <v>196</v>
      </c>
    </row>
    <row r="86" spans="1:15">
      <c r="A86" t="s">
        <v>80</v>
      </c>
      <c r="B86">
        <v>2</v>
      </c>
      <c r="C86">
        <f t="shared" ref="C86:C94" si="12">IF(D86=4, 1,0)</f>
        <v>0</v>
      </c>
      <c r="D86">
        <v>2</v>
      </c>
      <c r="E86">
        <v>2</v>
      </c>
      <c r="F86">
        <v>90</v>
      </c>
      <c r="G86">
        <f t="shared" si="11"/>
        <v>1.8</v>
      </c>
      <c r="H86">
        <f t="shared" si="7"/>
        <v>1.8</v>
      </c>
      <c r="I86">
        <f t="shared" si="8"/>
        <v>0</v>
      </c>
      <c r="J86">
        <f t="shared" si="9"/>
        <v>0</v>
      </c>
      <c r="K86">
        <f t="shared" si="10"/>
        <v>0</v>
      </c>
    </row>
    <row r="87" spans="1:15">
      <c r="A87" t="s">
        <v>81</v>
      </c>
      <c r="B87">
        <v>2</v>
      </c>
      <c r="C87">
        <v>1</v>
      </c>
      <c r="D87">
        <v>1</v>
      </c>
      <c r="E87">
        <v>2</v>
      </c>
      <c r="F87">
        <v>25</v>
      </c>
      <c r="G87">
        <f t="shared" si="11"/>
        <v>0.5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0.5</v>
      </c>
      <c r="L87" t="s">
        <v>211</v>
      </c>
      <c r="N87">
        <v>1</v>
      </c>
      <c r="O87" t="s">
        <v>196</v>
      </c>
    </row>
    <row r="88" spans="1:15">
      <c r="A88" t="s">
        <v>160</v>
      </c>
      <c r="B88">
        <v>2</v>
      </c>
      <c r="C88">
        <f t="shared" si="12"/>
        <v>0</v>
      </c>
      <c r="D88">
        <v>1</v>
      </c>
      <c r="E88">
        <v>1</v>
      </c>
      <c r="F88">
        <v>90</v>
      </c>
      <c r="G88">
        <f t="shared" si="11"/>
        <v>0.9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</row>
    <row r="89" spans="1:15">
      <c r="A89" t="s">
        <v>82</v>
      </c>
      <c r="B89">
        <v>2</v>
      </c>
      <c r="C89">
        <f t="shared" si="12"/>
        <v>0</v>
      </c>
      <c r="D89">
        <v>1</v>
      </c>
      <c r="E89">
        <v>1</v>
      </c>
      <c r="F89">
        <v>90</v>
      </c>
      <c r="G89">
        <f t="shared" si="11"/>
        <v>0.9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</row>
    <row r="90" spans="1:15">
      <c r="A90" t="s">
        <v>91</v>
      </c>
      <c r="B90">
        <v>2</v>
      </c>
      <c r="C90">
        <v>1</v>
      </c>
      <c r="D90">
        <v>3</v>
      </c>
      <c r="E90">
        <v>2</v>
      </c>
      <c r="F90">
        <v>90</v>
      </c>
      <c r="G90">
        <f t="shared" si="11"/>
        <v>1.8</v>
      </c>
      <c r="H90">
        <f t="shared" si="7"/>
        <v>1.8</v>
      </c>
      <c r="I90">
        <f t="shared" si="8"/>
        <v>1.8</v>
      </c>
      <c r="J90">
        <f t="shared" si="9"/>
        <v>0</v>
      </c>
      <c r="K90">
        <f t="shared" si="10"/>
        <v>1.8</v>
      </c>
      <c r="L90" t="s">
        <v>214</v>
      </c>
      <c r="N90">
        <v>1</v>
      </c>
      <c r="O90" t="s">
        <v>196</v>
      </c>
    </row>
    <row r="91" spans="1:15">
      <c r="A91" t="s">
        <v>92</v>
      </c>
      <c r="B91">
        <v>2</v>
      </c>
      <c r="C91">
        <f t="shared" si="12"/>
        <v>0</v>
      </c>
      <c r="D91">
        <v>2</v>
      </c>
      <c r="E91">
        <v>2</v>
      </c>
      <c r="F91">
        <v>90</v>
      </c>
      <c r="G91">
        <f t="shared" ref="G91:G93" si="13">F91*E91/100</f>
        <v>1.8</v>
      </c>
      <c r="H91">
        <f t="shared" ref="H91:H93" si="14">IF(D91&gt;1,G91,0)</f>
        <v>1.8</v>
      </c>
      <c r="I91">
        <f t="shared" ref="I91:I93" si="15">IF(D91&gt;2,G91,0)</f>
        <v>0</v>
      </c>
      <c r="J91">
        <f t="shared" ref="J91:J93" si="16">IF(D91&gt;3,G91,0)</f>
        <v>0</v>
      </c>
      <c r="K91">
        <f t="shared" si="10"/>
        <v>0</v>
      </c>
    </row>
    <row r="92" spans="1:15">
      <c r="A92" t="s">
        <v>93</v>
      </c>
      <c r="B92">
        <v>2</v>
      </c>
      <c r="C92">
        <f t="shared" si="12"/>
        <v>0</v>
      </c>
      <c r="D92">
        <v>1</v>
      </c>
      <c r="E92">
        <v>4</v>
      </c>
      <c r="F92">
        <v>90</v>
      </c>
      <c r="G92">
        <f t="shared" si="13"/>
        <v>3.6</v>
      </c>
      <c r="H92">
        <f t="shared" si="14"/>
        <v>0</v>
      </c>
      <c r="I92">
        <f t="shared" si="15"/>
        <v>0</v>
      </c>
      <c r="J92">
        <f t="shared" si="16"/>
        <v>0</v>
      </c>
      <c r="K92">
        <f t="shared" si="10"/>
        <v>0</v>
      </c>
    </row>
    <row r="93" spans="1:15">
      <c r="A93" t="s">
        <v>94</v>
      </c>
      <c r="B93">
        <v>2</v>
      </c>
      <c r="C93">
        <f t="shared" si="12"/>
        <v>0</v>
      </c>
      <c r="D93">
        <v>1</v>
      </c>
      <c r="E93">
        <v>2</v>
      </c>
      <c r="F93">
        <v>90</v>
      </c>
      <c r="G93">
        <f t="shared" si="13"/>
        <v>1.8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0"/>
        <v>0</v>
      </c>
    </row>
    <row r="94" spans="1:15">
      <c r="C94">
        <f t="shared" si="12"/>
        <v>0</v>
      </c>
      <c r="G94">
        <f t="shared" ref="G94:G119" si="17">F94*E94/100</f>
        <v>0</v>
      </c>
      <c r="H94">
        <f t="shared" ref="H94:H119" si="18">IF(D94&gt;1,G94,0)</f>
        <v>0</v>
      </c>
      <c r="I94">
        <f t="shared" ref="I94:I119" si="19">IF(D94&gt;2,G94,0)</f>
        <v>0</v>
      </c>
      <c r="J94">
        <f t="shared" ref="J94:J119" si="20">IF(D94&gt;3,G94,0)</f>
        <v>0</v>
      </c>
      <c r="K94">
        <f t="shared" si="10"/>
        <v>0</v>
      </c>
    </row>
    <row r="95" spans="1:15">
      <c r="A95" s="1" t="s">
        <v>95</v>
      </c>
      <c r="C95">
        <f>SUM(G96:G110)</f>
        <v>19.399999999999999</v>
      </c>
      <c r="G95">
        <f t="shared" si="17"/>
        <v>0</v>
      </c>
      <c r="H95">
        <f t="shared" si="18"/>
        <v>0</v>
      </c>
      <c r="I95">
        <f t="shared" si="19"/>
        <v>0</v>
      </c>
      <c r="J95">
        <f t="shared" si="20"/>
        <v>0</v>
      </c>
      <c r="K95">
        <f t="shared" si="10"/>
        <v>0</v>
      </c>
    </row>
    <row r="96" spans="1:15">
      <c r="A96" s="2" t="s">
        <v>102</v>
      </c>
      <c r="B96">
        <v>1</v>
      </c>
      <c r="C96">
        <v>1</v>
      </c>
      <c r="D96">
        <v>4</v>
      </c>
      <c r="E96">
        <v>1</v>
      </c>
      <c r="F96">
        <v>100</v>
      </c>
      <c r="G96">
        <f t="shared" si="17"/>
        <v>1</v>
      </c>
      <c r="H96">
        <f t="shared" si="18"/>
        <v>1</v>
      </c>
      <c r="I96">
        <f t="shared" si="19"/>
        <v>1</v>
      </c>
      <c r="J96">
        <f t="shared" si="20"/>
        <v>1</v>
      </c>
      <c r="K96">
        <f t="shared" si="10"/>
        <v>1</v>
      </c>
      <c r="L96" t="s">
        <v>199</v>
      </c>
      <c r="N96">
        <v>1</v>
      </c>
      <c r="O96" t="s">
        <v>196</v>
      </c>
    </row>
    <row r="97" spans="1:15">
      <c r="A97" t="s">
        <v>96</v>
      </c>
      <c r="B97">
        <v>1</v>
      </c>
      <c r="C97">
        <v>1</v>
      </c>
      <c r="D97">
        <v>4</v>
      </c>
      <c r="E97">
        <v>2</v>
      </c>
      <c r="F97">
        <v>80</v>
      </c>
      <c r="G97">
        <f t="shared" si="17"/>
        <v>1.6</v>
      </c>
      <c r="H97">
        <f t="shared" si="18"/>
        <v>1.6</v>
      </c>
      <c r="I97">
        <f t="shared" si="19"/>
        <v>1.6</v>
      </c>
      <c r="J97">
        <f t="shared" si="20"/>
        <v>1.6</v>
      </c>
      <c r="K97">
        <f t="shared" si="10"/>
        <v>1.6</v>
      </c>
      <c r="L97" t="s">
        <v>195</v>
      </c>
      <c r="N97">
        <v>1</v>
      </c>
      <c r="O97" t="s">
        <v>196</v>
      </c>
    </row>
    <row r="98" spans="1:15">
      <c r="A98" t="s">
        <v>180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0"/>
        <v>1.6</v>
      </c>
      <c r="L98" t="s">
        <v>179</v>
      </c>
      <c r="N98">
        <v>1</v>
      </c>
      <c r="O98" t="s">
        <v>196</v>
      </c>
    </row>
    <row r="99" spans="1:15">
      <c r="A99" t="s">
        <v>97</v>
      </c>
      <c r="B99">
        <v>1</v>
      </c>
      <c r="C99">
        <v>1</v>
      </c>
      <c r="D99">
        <v>4</v>
      </c>
      <c r="E99">
        <v>1</v>
      </c>
      <c r="F99">
        <v>80</v>
      </c>
      <c r="G99">
        <f t="shared" si="17"/>
        <v>0.8</v>
      </c>
      <c r="H99">
        <f t="shared" si="18"/>
        <v>0.8</v>
      </c>
      <c r="I99">
        <f t="shared" si="19"/>
        <v>0.8</v>
      </c>
      <c r="J99">
        <f t="shared" si="20"/>
        <v>0.8</v>
      </c>
      <c r="K99">
        <f t="shared" si="10"/>
        <v>0.8</v>
      </c>
      <c r="L99" t="s">
        <v>175</v>
      </c>
      <c r="N99">
        <v>1</v>
      </c>
      <c r="O99" t="s">
        <v>196</v>
      </c>
    </row>
    <row r="100" spans="1:15">
      <c r="A100" t="s">
        <v>98</v>
      </c>
      <c r="B100">
        <v>1</v>
      </c>
      <c r="C100">
        <v>1</v>
      </c>
      <c r="D100">
        <v>4</v>
      </c>
      <c r="E100">
        <v>2</v>
      </c>
      <c r="F100">
        <v>80</v>
      </c>
      <c r="G100">
        <f t="shared" si="17"/>
        <v>1.6</v>
      </c>
      <c r="H100">
        <f t="shared" si="18"/>
        <v>1.6</v>
      </c>
      <c r="I100">
        <f t="shared" si="19"/>
        <v>1.6</v>
      </c>
      <c r="J100">
        <f t="shared" si="20"/>
        <v>1.6</v>
      </c>
      <c r="K100">
        <f t="shared" si="10"/>
        <v>1.6</v>
      </c>
      <c r="L100" t="s">
        <v>187</v>
      </c>
      <c r="N100">
        <v>1</v>
      </c>
      <c r="O100" t="s">
        <v>196</v>
      </c>
    </row>
    <row r="101" spans="1:15">
      <c r="A101" t="s">
        <v>203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0"/>
        <v>1.6</v>
      </c>
      <c r="L101" t="s">
        <v>192</v>
      </c>
      <c r="N101">
        <v>1</v>
      </c>
      <c r="O101" t="s">
        <v>196</v>
      </c>
    </row>
    <row r="102" spans="1:15">
      <c r="A102" t="s">
        <v>200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0"/>
        <v>1.6</v>
      </c>
      <c r="L102" t="s">
        <v>184</v>
      </c>
      <c r="N102">
        <v>1</v>
      </c>
      <c r="O102" t="s">
        <v>196</v>
      </c>
    </row>
    <row r="103" spans="1:15">
      <c r="A103" t="s">
        <v>204</v>
      </c>
      <c r="B103">
        <v>1</v>
      </c>
      <c r="C103">
        <v>1</v>
      </c>
      <c r="D103">
        <v>3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0</v>
      </c>
      <c r="K103">
        <f t="shared" si="10"/>
        <v>1.6</v>
      </c>
      <c r="L103" t="s">
        <v>176</v>
      </c>
      <c r="N103">
        <v>1</v>
      </c>
      <c r="O103" t="s">
        <v>196</v>
      </c>
    </row>
    <row r="104" spans="1:15">
      <c r="A104" t="s">
        <v>164</v>
      </c>
      <c r="B104">
        <v>1</v>
      </c>
      <c r="C104">
        <v>1</v>
      </c>
      <c r="D104">
        <v>2</v>
      </c>
      <c r="E104">
        <v>2</v>
      </c>
      <c r="F104">
        <v>50</v>
      </c>
      <c r="G104">
        <f t="shared" si="17"/>
        <v>1</v>
      </c>
      <c r="H104">
        <f t="shared" si="18"/>
        <v>1</v>
      </c>
      <c r="I104">
        <f t="shared" si="19"/>
        <v>0</v>
      </c>
      <c r="J104">
        <f t="shared" si="20"/>
        <v>0</v>
      </c>
      <c r="K104">
        <f t="shared" si="10"/>
        <v>1</v>
      </c>
      <c r="L104" t="s">
        <v>178</v>
      </c>
      <c r="N104">
        <v>1</v>
      </c>
      <c r="O104" t="s">
        <v>196</v>
      </c>
    </row>
    <row r="105" spans="1:15">
      <c r="A105" t="s">
        <v>181</v>
      </c>
      <c r="B105">
        <v>1</v>
      </c>
      <c r="C105">
        <v>1</v>
      </c>
      <c r="D105">
        <v>2</v>
      </c>
      <c r="E105">
        <v>1</v>
      </c>
      <c r="F105">
        <v>50</v>
      </c>
      <c r="G105">
        <f t="shared" si="17"/>
        <v>0.5</v>
      </c>
      <c r="H105">
        <f t="shared" si="18"/>
        <v>0.5</v>
      </c>
      <c r="I105">
        <f t="shared" si="19"/>
        <v>0</v>
      </c>
      <c r="J105">
        <f t="shared" si="20"/>
        <v>0</v>
      </c>
      <c r="K105">
        <f t="shared" si="10"/>
        <v>0.5</v>
      </c>
      <c r="L105" t="s">
        <v>182</v>
      </c>
      <c r="N105">
        <v>1</v>
      </c>
      <c r="O105" t="s">
        <v>196</v>
      </c>
    </row>
    <row r="106" spans="1:15">
      <c r="A106" t="s">
        <v>100</v>
      </c>
      <c r="B106">
        <v>1</v>
      </c>
      <c r="C106">
        <v>1</v>
      </c>
      <c r="D106">
        <v>4</v>
      </c>
      <c r="E106">
        <v>2</v>
      </c>
      <c r="F106">
        <v>80</v>
      </c>
      <c r="G106">
        <f t="shared" si="17"/>
        <v>1.6</v>
      </c>
      <c r="H106">
        <f t="shared" si="18"/>
        <v>1.6</v>
      </c>
      <c r="I106">
        <f t="shared" si="19"/>
        <v>1.6</v>
      </c>
      <c r="J106">
        <f t="shared" si="20"/>
        <v>1.6</v>
      </c>
      <c r="K106">
        <f t="shared" si="10"/>
        <v>1.6</v>
      </c>
      <c r="L106" t="s">
        <v>188</v>
      </c>
      <c r="N106">
        <v>1</v>
      </c>
      <c r="O106" t="s">
        <v>196</v>
      </c>
    </row>
    <row r="107" spans="1:15">
      <c r="A107" t="s">
        <v>205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0"/>
        <v>1.6</v>
      </c>
      <c r="L107" t="s">
        <v>149</v>
      </c>
      <c r="N107">
        <v>1</v>
      </c>
      <c r="O107" t="s">
        <v>196</v>
      </c>
    </row>
    <row r="108" spans="1:15">
      <c r="A108" t="s">
        <v>193</v>
      </c>
      <c r="B108">
        <v>1</v>
      </c>
      <c r="C108">
        <v>1</v>
      </c>
      <c r="D108">
        <v>2</v>
      </c>
      <c r="E108">
        <v>1</v>
      </c>
      <c r="F108">
        <v>90</v>
      </c>
      <c r="G108">
        <f t="shared" si="17"/>
        <v>0.9</v>
      </c>
      <c r="H108">
        <f t="shared" si="18"/>
        <v>0.9</v>
      </c>
      <c r="I108">
        <f t="shared" si="19"/>
        <v>0</v>
      </c>
      <c r="J108">
        <f t="shared" si="20"/>
        <v>0</v>
      </c>
      <c r="K108">
        <f t="shared" si="10"/>
        <v>0.9</v>
      </c>
      <c r="L108" t="s">
        <v>194</v>
      </c>
      <c r="N108">
        <v>1</v>
      </c>
      <c r="O108" t="s">
        <v>196</v>
      </c>
    </row>
    <row r="109" spans="1:15">
      <c r="A109" t="s">
        <v>101</v>
      </c>
      <c r="B109">
        <v>1</v>
      </c>
      <c r="C109">
        <v>1</v>
      </c>
      <c r="D109">
        <v>3</v>
      </c>
      <c r="E109">
        <v>1</v>
      </c>
      <c r="F109">
        <v>80</v>
      </c>
      <c r="G109">
        <f t="shared" si="17"/>
        <v>0.8</v>
      </c>
      <c r="H109">
        <f t="shared" si="18"/>
        <v>0.8</v>
      </c>
      <c r="I109">
        <f t="shared" si="19"/>
        <v>0.8</v>
      </c>
      <c r="J109">
        <f t="shared" si="20"/>
        <v>0</v>
      </c>
      <c r="K109">
        <f t="shared" si="10"/>
        <v>0.8</v>
      </c>
      <c r="L109" t="s">
        <v>177</v>
      </c>
      <c r="N109">
        <v>1</v>
      </c>
      <c r="O109" t="s">
        <v>196</v>
      </c>
    </row>
    <row r="110" spans="1:15">
      <c r="A110" t="s">
        <v>197</v>
      </c>
      <c r="B110">
        <v>1</v>
      </c>
      <c r="C110">
        <v>1</v>
      </c>
      <c r="D110">
        <v>3</v>
      </c>
      <c r="E110">
        <v>2</v>
      </c>
      <c r="F110">
        <v>80</v>
      </c>
      <c r="G110">
        <f t="shared" si="17"/>
        <v>1.6</v>
      </c>
      <c r="H110">
        <f t="shared" si="18"/>
        <v>1.6</v>
      </c>
      <c r="I110">
        <f t="shared" si="19"/>
        <v>1.6</v>
      </c>
      <c r="J110">
        <f t="shared" si="20"/>
        <v>0</v>
      </c>
      <c r="K110">
        <f t="shared" si="10"/>
        <v>1.6</v>
      </c>
      <c r="L110" t="s">
        <v>183</v>
      </c>
      <c r="N110">
        <v>1</v>
      </c>
      <c r="O110" t="s">
        <v>196</v>
      </c>
    </row>
    <row r="111" spans="1:15">
      <c r="A111" t="s">
        <v>198</v>
      </c>
      <c r="B111">
        <v>2</v>
      </c>
      <c r="C111">
        <v>1</v>
      </c>
      <c r="D111">
        <v>4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1.6</v>
      </c>
      <c r="K111">
        <f t="shared" si="10"/>
        <v>1.6</v>
      </c>
      <c r="L111" t="s">
        <v>132</v>
      </c>
      <c r="N111">
        <v>1</v>
      </c>
      <c r="O111" t="s">
        <v>196</v>
      </c>
    </row>
    <row r="112" spans="1:15">
      <c r="A112" t="s">
        <v>108</v>
      </c>
      <c r="B112">
        <v>2</v>
      </c>
      <c r="C112">
        <v>1</v>
      </c>
      <c r="D112">
        <v>4</v>
      </c>
      <c r="E112">
        <v>2</v>
      </c>
      <c r="F112">
        <v>80</v>
      </c>
      <c r="G112">
        <f t="shared" si="17"/>
        <v>1.6</v>
      </c>
      <c r="K112">
        <f t="shared" si="10"/>
        <v>1.6</v>
      </c>
      <c r="L112" t="s">
        <v>155</v>
      </c>
      <c r="N112">
        <v>1</v>
      </c>
      <c r="O112" t="s">
        <v>196</v>
      </c>
    </row>
    <row r="113" spans="1:15">
      <c r="A113" t="s">
        <v>157</v>
      </c>
      <c r="B113">
        <v>2</v>
      </c>
      <c r="C113">
        <v>1</v>
      </c>
      <c r="D113">
        <v>4</v>
      </c>
      <c r="E113">
        <v>2</v>
      </c>
      <c r="F113">
        <v>80</v>
      </c>
      <c r="G113">
        <f t="shared" si="17"/>
        <v>1.6</v>
      </c>
      <c r="K113">
        <f t="shared" si="10"/>
        <v>1.6</v>
      </c>
      <c r="L113" t="s">
        <v>167</v>
      </c>
      <c r="N113">
        <v>1</v>
      </c>
      <c r="O113" t="s">
        <v>196</v>
      </c>
    </row>
    <row r="114" spans="1:15">
      <c r="A114" t="s">
        <v>206</v>
      </c>
      <c r="B114">
        <v>2</v>
      </c>
      <c r="C114">
        <v>1</v>
      </c>
      <c r="D114">
        <v>3</v>
      </c>
      <c r="E114">
        <v>4</v>
      </c>
      <c r="F114">
        <v>80</v>
      </c>
      <c r="G114">
        <f t="shared" si="17"/>
        <v>3.2</v>
      </c>
      <c r="K114">
        <f t="shared" si="10"/>
        <v>3.2</v>
      </c>
      <c r="L114" t="s">
        <v>135</v>
      </c>
      <c r="N114">
        <v>1</v>
      </c>
      <c r="O114" t="s">
        <v>196</v>
      </c>
    </row>
    <row r="115" spans="1:15">
      <c r="A115" t="s">
        <v>207</v>
      </c>
      <c r="B115">
        <v>2</v>
      </c>
      <c r="C115">
        <v>1</v>
      </c>
      <c r="D115">
        <v>3</v>
      </c>
      <c r="E115">
        <v>5</v>
      </c>
      <c r="F115">
        <v>20</v>
      </c>
      <c r="G115">
        <f t="shared" si="17"/>
        <v>1</v>
      </c>
      <c r="K115">
        <f t="shared" si="10"/>
        <v>1</v>
      </c>
      <c r="L115" t="s">
        <v>136</v>
      </c>
      <c r="N115">
        <v>1</v>
      </c>
      <c r="O115" t="s">
        <v>196</v>
      </c>
    </row>
    <row r="116" spans="1:15">
      <c r="A116" t="s">
        <v>109</v>
      </c>
      <c r="B116">
        <v>2</v>
      </c>
      <c r="C116">
        <v>1</v>
      </c>
      <c r="D116">
        <v>3</v>
      </c>
      <c r="E116">
        <v>6</v>
      </c>
      <c r="F116">
        <v>20</v>
      </c>
      <c r="G116">
        <f t="shared" si="17"/>
        <v>1.2</v>
      </c>
      <c r="K116">
        <f t="shared" si="10"/>
        <v>1.2</v>
      </c>
      <c r="L116" t="s">
        <v>137</v>
      </c>
      <c r="N116">
        <v>1</v>
      </c>
      <c r="O116" t="s">
        <v>196</v>
      </c>
    </row>
    <row r="117" spans="1:15">
      <c r="A117" t="s">
        <v>162</v>
      </c>
      <c r="B117">
        <v>2</v>
      </c>
      <c r="C117">
        <v>1</v>
      </c>
      <c r="D117">
        <v>3</v>
      </c>
      <c r="E117">
        <v>2</v>
      </c>
      <c r="F117">
        <v>80</v>
      </c>
      <c r="G117">
        <f t="shared" si="17"/>
        <v>1.6</v>
      </c>
      <c r="K117">
        <f t="shared" si="10"/>
        <v>1.6</v>
      </c>
      <c r="L117" t="s">
        <v>131</v>
      </c>
      <c r="N117">
        <v>1</v>
      </c>
      <c r="O117" t="s">
        <v>196</v>
      </c>
    </row>
    <row r="118" spans="1:15">
      <c r="A118" t="s">
        <v>110</v>
      </c>
      <c r="B118">
        <v>2</v>
      </c>
      <c r="C118">
        <f>IF(D118=4, 1,0)</f>
        <v>0</v>
      </c>
      <c r="D118">
        <v>1</v>
      </c>
      <c r="E118">
        <v>1</v>
      </c>
      <c r="F118">
        <v>80</v>
      </c>
      <c r="G118">
        <f t="shared" si="17"/>
        <v>0.8</v>
      </c>
      <c r="K118">
        <f t="shared" ref="K118:K137" si="21">IF(C118=1,E118*F118/100,0)</f>
        <v>0</v>
      </c>
    </row>
    <row r="119" spans="1:15">
      <c r="A119" t="s">
        <v>112</v>
      </c>
      <c r="B119">
        <v>2</v>
      </c>
      <c r="C119">
        <v>1</v>
      </c>
      <c r="D119">
        <v>4</v>
      </c>
      <c r="E119">
        <v>1</v>
      </c>
      <c r="F119">
        <v>80</v>
      </c>
      <c r="G119">
        <f t="shared" si="17"/>
        <v>0.8</v>
      </c>
      <c r="H119">
        <f t="shared" si="18"/>
        <v>0.8</v>
      </c>
      <c r="I119">
        <f t="shared" si="19"/>
        <v>0.8</v>
      </c>
      <c r="J119">
        <f t="shared" si="20"/>
        <v>0.8</v>
      </c>
      <c r="K119">
        <f t="shared" si="21"/>
        <v>0.8</v>
      </c>
      <c r="L119" t="s">
        <v>130</v>
      </c>
      <c r="N119">
        <v>1</v>
      </c>
      <c r="O119" t="s">
        <v>196</v>
      </c>
    </row>
    <row r="120" spans="1:15">
      <c r="A120" t="s">
        <v>104</v>
      </c>
      <c r="B120">
        <v>2</v>
      </c>
      <c r="C120">
        <v>1</v>
      </c>
      <c r="D120">
        <v>3</v>
      </c>
      <c r="E120">
        <v>2</v>
      </c>
      <c r="F120">
        <v>80</v>
      </c>
      <c r="G120">
        <f t="shared" ref="G120:G125" si="22">F120*E120/100</f>
        <v>1.6</v>
      </c>
      <c r="H120">
        <f t="shared" ref="H120:H125" si="23">IF(D120&gt;1,G120,0)</f>
        <v>1.6</v>
      </c>
      <c r="I120">
        <f t="shared" ref="I120:I125" si="24">IF(D120&gt;2,G120,0)</f>
        <v>1.6</v>
      </c>
      <c r="J120">
        <f t="shared" ref="J120:J125" si="25">IF(D120&gt;3,G120,0)</f>
        <v>0</v>
      </c>
      <c r="K120">
        <f t="shared" si="21"/>
        <v>1.6</v>
      </c>
      <c r="L120" t="s">
        <v>156</v>
      </c>
      <c r="N120">
        <v>1</v>
      </c>
      <c r="O120" t="s">
        <v>196</v>
      </c>
    </row>
    <row r="121" spans="1:15">
      <c r="A121" t="s">
        <v>105</v>
      </c>
      <c r="B121">
        <v>2</v>
      </c>
      <c r="C121">
        <v>1</v>
      </c>
      <c r="D121">
        <v>3</v>
      </c>
      <c r="E121">
        <v>2</v>
      </c>
      <c r="F121">
        <v>80</v>
      </c>
      <c r="G121">
        <f t="shared" si="22"/>
        <v>1.6</v>
      </c>
      <c r="H121">
        <f t="shared" si="23"/>
        <v>1.6</v>
      </c>
      <c r="I121">
        <f t="shared" si="24"/>
        <v>1.6</v>
      </c>
      <c r="J121">
        <f t="shared" si="25"/>
        <v>0</v>
      </c>
      <c r="K121">
        <f t="shared" si="21"/>
        <v>1.6</v>
      </c>
      <c r="L121" t="s">
        <v>142</v>
      </c>
      <c r="N121">
        <v>1</v>
      </c>
      <c r="O121" t="s">
        <v>196</v>
      </c>
    </row>
    <row r="122" spans="1:15">
      <c r="A122" t="s">
        <v>111</v>
      </c>
      <c r="B122">
        <v>2</v>
      </c>
      <c r="C122">
        <v>1</v>
      </c>
      <c r="D122">
        <v>3</v>
      </c>
      <c r="E122">
        <v>1</v>
      </c>
      <c r="F122">
        <v>80</v>
      </c>
      <c r="G122">
        <f t="shared" si="22"/>
        <v>0.8</v>
      </c>
      <c r="H122">
        <f t="shared" si="23"/>
        <v>0.8</v>
      </c>
      <c r="I122">
        <f t="shared" si="24"/>
        <v>0.8</v>
      </c>
      <c r="J122">
        <f t="shared" si="25"/>
        <v>0</v>
      </c>
      <c r="K122">
        <f t="shared" si="21"/>
        <v>0.8</v>
      </c>
      <c r="L122" t="s">
        <v>209</v>
      </c>
      <c r="N122">
        <v>1</v>
      </c>
      <c r="O122" t="s">
        <v>196</v>
      </c>
    </row>
    <row r="123" spans="1:15">
      <c r="A123" t="s">
        <v>106</v>
      </c>
      <c r="B123">
        <v>2</v>
      </c>
      <c r="C123">
        <f t="shared" ref="C123:C127" si="26">IF(D123=4, 1,0)</f>
        <v>0</v>
      </c>
      <c r="D123">
        <v>1</v>
      </c>
      <c r="E123">
        <v>2</v>
      </c>
      <c r="F123">
        <v>80</v>
      </c>
      <c r="G123">
        <f t="shared" si="22"/>
        <v>1.6</v>
      </c>
      <c r="H123">
        <f t="shared" si="23"/>
        <v>0</v>
      </c>
      <c r="I123">
        <f t="shared" si="24"/>
        <v>0</v>
      </c>
      <c r="J123">
        <f t="shared" si="25"/>
        <v>0</v>
      </c>
      <c r="K123">
        <f t="shared" si="21"/>
        <v>0</v>
      </c>
    </row>
    <row r="124" spans="1:15">
      <c r="A124" t="s">
        <v>113</v>
      </c>
      <c r="B124">
        <v>2</v>
      </c>
      <c r="C124">
        <f t="shared" si="26"/>
        <v>0</v>
      </c>
      <c r="D124">
        <v>1</v>
      </c>
      <c r="E124">
        <v>1</v>
      </c>
      <c r="F124">
        <v>80</v>
      </c>
      <c r="G124">
        <f t="shared" si="22"/>
        <v>0.8</v>
      </c>
      <c r="H124">
        <f t="shared" si="23"/>
        <v>0</v>
      </c>
      <c r="I124">
        <f t="shared" si="24"/>
        <v>0</v>
      </c>
      <c r="J124">
        <f t="shared" si="25"/>
        <v>0</v>
      </c>
      <c r="K124">
        <f t="shared" si="21"/>
        <v>0</v>
      </c>
    </row>
    <row r="125" spans="1:15">
      <c r="A125" t="s">
        <v>107</v>
      </c>
      <c r="B125">
        <v>2</v>
      </c>
      <c r="C125">
        <f t="shared" si="26"/>
        <v>0</v>
      </c>
      <c r="D125">
        <v>2</v>
      </c>
      <c r="E125">
        <v>2</v>
      </c>
      <c r="F125">
        <v>80</v>
      </c>
      <c r="G125">
        <f t="shared" si="22"/>
        <v>1.6</v>
      </c>
      <c r="H125">
        <f t="shared" si="23"/>
        <v>1.6</v>
      </c>
      <c r="I125">
        <f t="shared" si="24"/>
        <v>0</v>
      </c>
      <c r="J125">
        <f t="shared" si="25"/>
        <v>0</v>
      </c>
      <c r="K125">
        <f t="shared" si="21"/>
        <v>0</v>
      </c>
    </row>
    <row r="126" spans="1:15">
      <c r="C126">
        <f t="shared" si="26"/>
        <v>0</v>
      </c>
      <c r="G126">
        <f t="shared" ref="G126:G137" si="27">F126*E126/100</f>
        <v>0</v>
      </c>
      <c r="H126">
        <f t="shared" ref="H126:H137" si="28">IF(D126&gt;1,G126,0)</f>
        <v>0</v>
      </c>
      <c r="I126">
        <f t="shared" ref="I126:I137" si="29">IF(D126&gt;2,G126,0)</f>
        <v>0</v>
      </c>
      <c r="J126">
        <f t="shared" ref="J126:J137" si="30">IF(D126&gt;3,G126,0)</f>
        <v>0</v>
      </c>
      <c r="K126">
        <f t="shared" si="21"/>
        <v>0</v>
      </c>
    </row>
    <row r="127" spans="1:15">
      <c r="A127" s="1" t="s">
        <v>114</v>
      </c>
      <c r="C127">
        <f t="shared" si="26"/>
        <v>0</v>
      </c>
      <c r="G127">
        <f t="shared" si="27"/>
        <v>0</v>
      </c>
      <c r="H127">
        <f t="shared" si="28"/>
        <v>0</v>
      </c>
      <c r="I127">
        <f t="shared" si="29"/>
        <v>0</v>
      </c>
      <c r="J127">
        <f t="shared" si="30"/>
        <v>0</v>
      </c>
      <c r="K127">
        <f t="shared" si="21"/>
        <v>0</v>
      </c>
    </row>
    <row r="128" spans="1:15">
      <c r="A128" t="s">
        <v>115</v>
      </c>
      <c r="B128">
        <v>1</v>
      </c>
      <c r="C128">
        <v>1</v>
      </c>
      <c r="D128">
        <v>4</v>
      </c>
      <c r="E128">
        <v>2</v>
      </c>
      <c r="F128">
        <v>50</v>
      </c>
      <c r="G128">
        <f t="shared" si="27"/>
        <v>1</v>
      </c>
      <c r="H128">
        <f t="shared" si="28"/>
        <v>1</v>
      </c>
      <c r="I128">
        <f t="shared" si="29"/>
        <v>1</v>
      </c>
      <c r="J128">
        <f t="shared" si="30"/>
        <v>1</v>
      </c>
      <c r="K128">
        <f t="shared" si="21"/>
        <v>1</v>
      </c>
      <c r="L128" t="s">
        <v>172</v>
      </c>
      <c r="N128">
        <v>1</v>
      </c>
      <c r="O128" t="s">
        <v>218</v>
      </c>
    </row>
    <row r="129" spans="1:15">
      <c r="A129" t="s">
        <v>116</v>
      </c>
      <c r="B129">
        <v>1</v>
      </c>
      <c r="C129">
        <v>1</v>
      </c>
      <c r="D129">
        <v>4</v>
      </c>
      <c r="E129">
        <v>2</v>
      </c>
      <c r="F129">
        <v>80</v>
      </c>
      <c r="G129">
        <f t="shared" si="27"/>
        <v>1.6</v>
      </c>
      <c r="H129">
        <f t="shared" si="28"/>
        <v>1.6</v>
      </c>
      <c r="I129">
        <f t="shared" si="29"/>
        <v>1.6</v>
      </c>
      <c r="J129">
        <f t="shared" si="30"/>
        <v>1.6</v>
      </c>
      <c r="K129">
        <f t="shared" si="21"/>
        <v>1.6</v>
      </c>
      <c r="L129" t="s">
        <v>186</v>
      </c>
      <c r="N129">
        <v>1</v>
      </c>
      <c r="O129" t="s">
        <v>196</v>
      </c>
    </row>
    <row r="130" spans="1:15">
      <c r="A130" t="s">
        <v>117</v>
      </c>
      <c r="B130">
        <v>1</v>
      </c>
      <c r="C130">
        <v>1</v>
      </c>
      <c r="D130">
        <v>4</v>
      </c>
      <c r="E130">
        <v>2</v>
      </c>
      <c r="F130">
        <v>90</v>
      </c>
      <c r="G130">
        <f t="shared" si="27"/>
        <v>1.8</v>
      </c>
      <c r="H130">
        <f t="shared" si="28"/>
        <v>1.8</v>
      </c>
      <c r="I130">
        <f t="shared" si="29"/>
        <v>1.8</v>
      </c>
      <c r="J130">
        <f t="shared" si="30"/>
        <v>1.8</v>
      </c>
      <c r="K130">
        <f t="shared" si="21"/>
        <v>1.8</v>
      </c>
      <c r="L130" t="s">
        <v>172</v>
      </c>
      <c r="N130">
        <v>1</v>
      </c>
      <c r="O130" t="s">
        <v>218</v>
      </c>
    </row>
    <row r="131" spans="1:15">
      <c r="A131" t="s">
        <v>118</v>
      </c>
      <c r="B131">
        <v>1</v>
      </c>
      <c r="C131">
        <v>1</v>
      </c>
      <c r="D131">
        <v>4</v>
      </c>
      <c r="E131">
        <v>2</v>
      </c>
      <c r="F131">
        <v>90</v>
      </c>
      <c r="G131">
        <f t="shared" si="27"/>
        <v>1.8</v>
      </c>
      <c r="H131">
        <f t="shared" si="28"/>
        <v>1.8</v>
      </c>
      <c r="I131">
        <f t="shared" si="29"/>
        <v>1.8</v>
      </c>
      <c r="J131">
        <f t="shared" si="30"/>
        <v>1.8</v>
      </c>
      <c r="K131">
        <f t="shared" si="21"/>
        <v>1.8</v>
      </c>
      <c r="L131" t="s">
        <v>172</v>
      </c>
      <c r="N131">
        <v>1</v>
      </c>
      <c r="O131" t="s">
        <v>218</v>
      </c>
    </row>
    <row r="132" spans="1:15">
      <c r="A132" t="s">
        <v>119</v>
      </c>
      <c r="B132">
        <v>1</v>
      </c>
      <c r="C132">
        <v>1</v>
      </c>
      <c r="D132">
        <v>4</v>
      </c>
      <c r="E132">
        <v>2</v>
      </c>
      <c r="F132">
        <v>90</v>
      </c>
      <c r="G132">
        <f t="shared" si="27"/>
        <v>1.8</v>
      </c>
      <c r="H132">
        <f t="shared" si="28"/>
        <v>1.8</v>
      </c>
      <c r="I132">
        <f t="shared" si="29"/>
        <v>1.8</v>
      </c>
      <c r="J132">
        <f t="shared" si="30"/>
        <v>1.8</v>
      </c>
      <c r="K132">
        <f t="shared" si="21"/>
        <v>1.8</v>
      </c>
      <c r="L132" t="s">
        <v>172</v>
      </c>
      <c r="N132">
        <v>1</v>
      </c>
      <c r="O132" t="s">
        <v>218</v>
      </c>
    </row>
    <row r="133" spans="1:15">
      <c r="A133" t="s">
        <v>120</v>
      </c>
      <c r="B133">
        <v>1</v>
      </c>
      <c r="C133">
        <v>1</v>
      </c>
      <c r="D133">
        <v>3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0</v>
      </c>
      <c r="K133">
        <f t="shared" si="21"/>
        <v>1.8</v>
      </c>
      <c r="L133" t="s">
        <v>172</v>
      </c>
      <c r="N133">
        <v>1</v>
      </c>
      <c r="O133" t="s">
        <v>218</v>
      </c>
    </row>
    <row r="134" spans="1:15">
      <c r="A134" t="s">
        <v>121</v>
      </c>
      <c r="B134">
        <v>1</v>
      </c>
      <c r="C134">
        <v>1</v>
      </c>
      <c r="D134">
        <v>2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0</v>
      </c>
      <c r="J134">
        <f t="shared" si="30"/>
        <v>0</v>
      </c>
      <c r="K134">
        <f t="shared" si="21"/>
        <v>1.8</v>
      </c>
      <c r="L134" t="s">
        <v>172</v>
      </c>
      <c r="N134">
        <v>1</v>
      </c>
      <c r="O134" t="s">
        <v>217</v>
      </c>
    </row>
    <row r="135" spans="1:15">
      <c r="A135" t="s">
        <v>163</v>
      </c>
      <c r="B135">
        <v>1</v>
      </c>
      <c r="C135">
        <v>0</v>
      </c>
      <c r="D135">
        <v>2</v>
      </c>
      <c r="E135">
        <v>1</v>
      </c>
      <c r="F135">
        <v>90</v>
      </c>
      <c r="G135">
        <f t="shared" si="27"/>
        <v>0.9</v>
      </c>
      <c r="H135">
        <f t="shared" si="28"/>
        <v>0.9</v>
      </c>
      <c r="I135">
        <f t="shared" si="29"/>
        <v>0</v>
      </c>
      <c r="J135">
        <f t="shared" si="30"/>
        <v>0</v>
      </c>
      <c r="K135">
        <f t="shared" si="21"/>
        <v>0</v>
      </c>
    </row>
    <row r="136" spans="1:15">
      <c r="A136" t="s">
        <v>122</v>
      </c>
      <c r="B136">
        <v>1</v>
      </c>
      <c r="C136">
        <v>1</v>
      </c>
      <c r="D136">
        <v>4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1.8</v>
      </c>
      <c r="J136">
        <f t="shared" si="30"/>
        <v>1.8</v>
      </c>
      <c r="K136">
        <f t="shared" si="21"/>
        <v>1.8</v>
      </c>
      <c r="L136" t="s">
        <v>172</v>
      </c>
      <c r="N136">
        <v>1</v>
      </c>
      <c r="O136" t="s">
        <v>218</v>
      </c>
    </row>
    <row r="137" spans="1:15">
      <c r="A137" t="s">
        <v>123</v>
      </c>
      <c r="B137">
        <v>1</v>
      </c>
      <c r="C137">
        <v>1</v>
      </c>
      <c r="D137">
        <v>2</v>
      </c>
      <c r="E137">
        <v>2</v>
      </c>
      <c r="F137">
        <v>90</v>
      </c>
      <c r="G137">
        <f t="shared" si="27"/>
        <v>1.8</v>
      </c>
      <c r="H137">
        <f t="shared" si="28"/>
        <v>1.8</v>
      </c>
      <c r="I137">
        <f t="shared" si="29"/>
        <v>0</v>
      </c>
      <c r="J137">
        <f t="shared" si="30"/>
        <v>0</v>
      </c>
      <c r="K137">
        <f t="shared" si="21"/>
        <v>1.8</v>
      </c>
      <c r="L137" t="s">
        <v>172</v>
      </c>
      <c r="N137">
        <v>1</v>
      </c>
      <c r="O137" t="s">
        <v>218</v>
      </c>
    </row>
    <row r="138" spans="1:15">
      <c r="N138">
        <f>SUM(N1:N137)</f>
        <v>107</v>
      </c>
    </row>
  </sheetData>
  <mergeCells count="3">
    <mergeCell ref="N1:N4"/>
    <mergeCell ref="O1:O4"/>
    <mergeCell ref="P1:P4"/>
  </mergeCells>
  <conditionalFormatting sqref="A6:A12 A14:A45 A47:A53 A55:A56 A59:A62 A4 A64:A94 A96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5">
    <cfRule type="expression" dxfId="1" priority="31">
      <formula>$C95=2</formula>
    </cfRule>
    <cfRule type="expression" dxfId="0" priority="32">
      <formula>$C95=1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2017-12-28T20:59:08Z</dcterms:modified>
</cp:coreProperties>
</file>