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/>
  <c r="N142"/>
  <c r="C119"/>
  <c r="K119" s="1"/>
  <c r="K7"/>
  <c r="K8"/>
  <c r="K9"/>
  <c r="K10"/>
  <c r="K11"/>
  <c r="K14"/>
  <c r="K15"/>
  <c r="K16"/>
  <c r="K17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50"/>
  <c r="K51"/>
  <c r="K52"/>
  <c r="K55"/>
  <c r="K56"/>
  <c r="K57"/>
  <c r="K58"/>
  <c r="K59"/>
  <c r="K60"/>
  <c r="K61"/>
  <c r="K64"/>
  <c r="K65"/>
  <c r="K66"/>
  <c r="K67"/>
  <c r="K68"/>
  <c r="K70"/>
  <c r="K71"/>
  <c r="K73"/>
  <c r="K74"/>
  <c r="K75"/>
  <c r="K76"/>
  <c r="K77"/>
  <c r="K81"/>
  <c r="K82"/>
  <c r="K83"/>
  <c r="K97"/>
  <c r="K98"/>
  <c r="K99"/>
  <c r="K100"/>
  <c r="K101"/>
  <c r="K102"/>
  <c r="K103"/>
  <c r="K104"/>
  <c r="K107"/>
  <c r="K108"/>
  <c r="K110"/>
  <c r="K111"/>
  <c r="K112"/>
  <c r="K113"/>
  <c r="K114"/>
  <c r="K120"/>
  <c r="K121"/>
  <c r="K122"/>
  <c r="K129"/>
  <c r="K130"/>
  <c r="K131"/>
  <c r="K132"/>
  <c r="K133"/>
  <c r="K139"/>
  <c r="K6"/>
  <c r="G113"/>
  <c r="G114"/>
  <c r="G115"/>
  <c r="G116"/>
  <c r="G117"/>
  <c r="G118"/>
  <c r="G119"/>
  <c r="E1"/>
  <c r="D1"/>
  <c r="C12"/>
  <c r="K12" s="1"/>
  <c r="K18"/>
  <c r="C44"/>
  <c r="K44" s="1"/>
  <c r="C45"/>
  <c r="K45" s="1"/>
  <c r="C47"/>
  <c r="K47" s="1"/>
  <c r="C48"/>
  <c r="K48" s="1"/>
  <c r="C49"/>
  <c r="K49" s="1"/>
  <c r="C53"/>
  <c r="K53" s="1"/>
  <c r="C62"/>
  <c r="K62" s="1"/>
  <c r="C72"/>
  <c r="K72" s="1"/>
  <c r="K78"/>
  <c r="K79"/>
  <c r="K80"/>
  <c r="K84"/>
  <c r="K85"/>
  <c r="K86"/>
  <c r="C87"/>
  <c r="K87" s="1"/>
  <c r="K88"/>
  <c r="C89"/>
  <c r="K89" s="1"/>
  <c r="C90"/>
  <c r="K90" s="1"/>
  <c r="K91"/>
  <c r="C92"/>
  <c r="K92" s="1"/>
  <c r="C93"/>
  <c r="K93" s="1"/>
  <c r="C94"/>
  <c r="K94" s="1"/>
  <c r="C95"/>
  <c r="K95" s="1"/>
  <c r="K105"/>
  <c r="K106"/>
  <c r="K109"/>
  <c r="K115"/>
  <c r="K116"/>
  <c r="K117"/>
  <c r="K118"/>
  <c r="K123"/>
  <c r="C124"/>
  <c r="K124" s="1"/>
  <c r="C125"/>
  <c r="K125" s="1"/>
  <c r="C126"/>
  <c r="K126" s="1"/>
  <c r="C127"/>
  <c r="K127" s="1"/>
  <c r="C128"/>
  <c r="K128" s="1"/>
  <c r="K134"/>
  <c r="K135"/>
  <c r="C136"/>
  <c r="K136" s="1"/>
  <c r="C137"/>
  <c r="K137" s="1"/>
  <c r="K138"/>
  <c r="K140"/>
  <c r="C141"/>
  <c r="K141" s="1"/>
  <c r="G1"/>
  <c r="F1"/>
  <c r="G127"/>
  <c r="H127"/>
  <c r="I127"/>
  <c r="J127"/>
  <c r="G128"/>
  <c r="H128"/>
  <c r="I128"/>
  <c r="J128"/>
  <c r="G129"/>
  <c r="H129" s="1"/>
  <c r="G130"/>
  <c r="H130" s="1"/>
  <c r="G131"/>
  <c r="H131" s="1"/>
  <c r="G132"/>
  <c r="H132" s="1"/>
  <c r="G133"/>
  <c r="H133" s="1"/>
  <c r="G134"/>
  <c r="H134" s="1"/>
  <c r="J134"/>
  <c r="G135"/>
  <c r="H135" s="1"/>
  <c r="I135"/>
  <c r="J135"/>
  <c r="G136"/>
  <c r="H136" s="1"/>
  <c r="I136"/>
  <c r="J136"/>
  <c r="G137"/>
  <c r="H137"/>
  <c r="I137"/>
  <c r="J137"/>
  <c r="G138"/>
  <c r="H138" s="1"/>
  <c r="I138"/>
  <c r="J138"/>
  <c r="G139"/>
  <c r="H139" s="1"/>
  <c r="G140"/>
  <c r="H140" s="1"/>
  <c r="I140"/>
  <c r="J140"/>
  <c r="G141"/>
  <c r="H141" s="1"/>
  <c r="I141"/>
  <c r="J141"/>
  <c r="G112"/>
  <c r="I112" s="1"/>
  <c r="G121"/>
  <c r="I121" s="1"/>
  <c r="J121"/>
  <c r="G122"/>
  <c r="I122" s="1"/>
  <c r="J122"/>
  <c r="G123"/>
  <c r="I123" s="1"/>
  <c r="J123"/>
  <c r="G124"/>
  <c r="H124"/>
  <c r="I124"/>
  <c r="J124"/>
  <c r="G125"/>
  <c r="H125"/>
  <c r="I125"/>
  <c r="J125"/>
  <c r="G126"/>
  <c r="H126" s="1"/>
  <c r="I126"/>
  <c r="J126"/>
  <c r="G120"/>
  <c r="H120" s="1"/>
  <c r="G95"/>
  <c r="H95"/>
  <c r="I95"/>
  <c r="J95"/>
  <c r="G96"/>
  <c r="H96"/>
  <c r="I96"/>
  <c r="J96"/>
  <c r="G97"/>
  <c r="I97" s="1"/>
  <c r="G98"/>
  <c r="J98" s="1"/>
  <c r="G99"/>
  <c r="J99" s="1"/>
  <c r="G100"/>
  <c r="J100" s="1"/>
  <c r="G101"/>
  <c r="J101" s="1"/>
  <c r="G102"/>
  <c r="J102" s="1"/>
  <c r="G103"/>
  <c r="J103" s="1"/>
  <c r="G104"/>
  <c r="I104" s="1"/>
  <c r="J104"/>
  <c r="G105"/>
  <c r="H105" s="1"/>
  <c r="I105"/>
  <c r="J105"/>
  <c r="G106"/>
  <c r="H106" s="1"/>
  <c r="I106"/>
  <c r="J106"/>
  <c r="G107"/>
  <c r="J107" s="1"/>
  <c r="G108"/>
  <c r="J108" s="1"/>
  <c r="G109"/>
  <c r="H109" s="1"/>
  <c r="I109"/>
  <c r="J109"/>
  <c r="G110"/>
  <c r="I110" s="1"/>
  <c r="J110"/>
  <c r="G111"/>
  <c r="I111" s="1"/>
  <c r="J111"/>
  <c r="G58"/>
  <c r="J58" s="1"/>
  <c r="G92"/>
  <c r="H92" s="1"/>
  <c r="I92"/>
  <c r="J92"/>
  <c r="G93"/>
  <c r="H93"/>
  <c r="I93"/>
  <c r="J93"/>
  <c r="G94"/>
  <c r="H94"/>
  <c r="I94"/>
  <c r="J94"/>
  <c r="G91"/>
  <c r="I91" s="1"/>
  <c r="J91"/>
  <c r="G77"/>
  <c r="I77" s="1"/>
  <c r="G78"/>
  <c r="H78" s="1"/>
  <c r="J78"/>
  <c r="G79"/>
  <c r="I79" s="1"/>
  <c r="J79"/>
  <c r="G80"/>
  <c r="I80" s="1"/>
  <c r="J80"/>
  <c r="G81"/>
  <c r="I81" s="1"/>
  <c r="G82"/>
  <c r="I82" s="1"/>
  <c r="G83"/>
  <c r="I83" s="1"/>
  <c r="G84"/>
  <c r="I84" s="1"/>
  <c r="J84"/>
  <c r="G85"/>
  <c r="I85" s="1"/>
  <c r="J85"/>
  <c r="G86"/>
  <c r="I86" s="1"/>
  <c r="J86"/>
  <c r="G87"/>
  <c r="H87" s="1"/>
  <c r="I87"/>
  <c r="J87"/>
  <c r="G88"/>
  <c r="H88"/>
  <c r="I88"/>
  <c r="J88"/>
  <c r="G89"/>
  <c r="H89"/>
  <c r="I89"/>
  <c r="J89"/>
  <c r="J12"/>
  <c r="J13"/>
  <c r="J17"/>
  <c r="J18"/>
  <c r="J44"/>
  <c r="J45"/>
  <c r="J46"/>
  <c r="J47"/>
  <c r="J48"/>
  <c r="J49"/>
  <c r="J50"/>
  <c r="J51"/>
  <c r="J52"/>
  <c r="J53"/>
  <c r="J54"/>
  <c r="J62"/>
  <c r="J63"/>
  <c r="J66"/>
  <c r="J67"/>
  <c r="J68"/>
  <c r="J70"/>
  <c r="J72"/>
  <c r="J90"/>
  <c r="I12"/>
  <c r="I13"/>
  <c r="I17"/>
  <c r="I18"/>
  <c r="I44"/>
  <c r="I45"/>
  <c r="I46"/>
  <c r="I47"/>
  <c r="I48"/>
  <c r="I49"/>
  <c r="I53"/>
  <c r="I54"/>
  <c r="I62"/>
  <c r="I63"/>
  <c r="I72"/>
  <c r="I90"/>
  <c r="H12"/>
  <c r="H13"/>
  <c r="H44"/>
  <c r="H45"/>
  <c r="H46"/>
  <c r="H48"/>
  <c r="H49"/>
  <c r="H53"/>
  <c r="H54"/>
  <c r="H62"/>
  <c r="H63"/>
  <c r="H90"/>
  <c r="G65"/>
  <c r="J65" s="1"/>
  <c r="G66"/>
  <c r="H66" s="1"/>
  <c r="G67"/>
  <c r="H67" s="1"/>
  <c r="G68"/>
  <c r="I68" s="1"/>
  <c r="G70"/>
  <c r="I70" s="1"/>
  <c r="G71"/>
  <c r="H71" s="1"/>
  <c r="G72"/>
  <c r="H72" s="1"/>
  <c r="G73"/>
  <c r="J73" s="1"/>
  <c r="G74"/>
  <c r="H74" s="1"/>
  <c r="G75"/>
  <c r="H75" s="1"/>
  <c r="G76"/>
  <c r="J76" s="1"/>
  <c r="G90"/>
  <c r="G62"/>
  <c r="G64"/>
  <c r="J64" s="1"/>
  <c r="G7"/>
  <c r="J7" s="1"/>
  <c r="G53"/>
  <c r="G55"/>
  <c r="J55" s="1"/>
  <c r="G56"/>
  <c r="J56" s="1"/>
  <c r="G57"/>
  <c r="I57" s="1"/>
  <c r="G59"/>
  <c r="H59" s="1"/>
  <c r="G60"/>
  <c r="J60" s="1"/>
  <c r="G61"/>
  <c r="J61" s="1"/>
  <c r="G44"/>
  <c r="G45"/>
  <c r="G47"/>
  <c r="H47" s="1"/>
  <c r="G48"/>
  <c r="G49"/>
  <c r="G50"/>
  <c r="H50" s="1"/>
  <c r="G51"/>
  <c r="H51" s="1"/>
  <c r="G52"/>
  <c r="I52" s="1"/>
  <c r="G32"/>
  <c r="I32" s="1"/>
  <c r="G33"/>
  <c r="I33" s="1"/>
  <c r="G34"/>
  <c r="H34" s="1"/>
  <c r="G35"/>
  <c r="J35" s="1"/>
  <c r="G36"/>
  <c r="I36" s="1"/>
  <c r="G37"/>
  <c r="I37" s="1"/>
  <c r="G38"/>
  <c r="H38" s="1"/>
  <c r="G39"/>
  <c r="J39" s="1"/>
  <c r="I40"/>
  <c r="G41"/>
  <c r="I41" s="1"/>
  <c r="G42"/>
  <c r="H42" s="1"/>
  <c r="G43"/>
  <c r="J43" s="1"/>
  <c r="G12"/>
  <c r="G14"/>
  <c r="H14" s="1"/>
  <c r="G15"/>
  <c r="J15" s="1"/>
  <c r="G16"/>
  <c r="I16" s="1"/>
  <c r="G17"/>
  <c r="H17" s="1"/>
  <c r="G18"/>
  <c r="H18" s="1"/>
  <c r="G19"/>
  <c r="J19" s="1"/>
  <c r="G20"/>
  <c r="I20" s="1"/>
  <c r="G21"/>
  <c r="H21" s="1"/>
  <c r="G22"/>
  <c r="H22" s="1"/>
  <c r="G23"/>
  <c r="J23" s="1"/>
  <c r="G24"/>
  <c r="I24" s="1"/>
  <c r="G25"/>
  <c r="H25" s="1"/>
  <c r="G26"/>
  <c r="H26" s="1"/>
  <c r="G27"/>
  <c r="J27" s="1"/>
  <c r="G28"/>
  <c r="I28" s="1"/>
  <c r="G29"/>
  <c r="H29" s="1"/>
  <c r="G30"/>
  <c r="H30" s="1"/>
  <c r="G31"/>
  <c r="J31" s="1"/>
  <c r="G11"/>
  <c r="J11" s="1"/>
  <c r="G8"/>
  <c r="G9"/>
  <c r="I9" s="1"/>
  <c r="G10"/>
  <c r="I10" s="1"/>
  <c r="G6"/>
  <c r="J6" s="1"/>
  <c r="I78" l="1"/>
  <c r="J81"/>
  <c r="I102"/>
  <c r="I98"/>
  <c r="H98"/>
  <c r="J83"/>
  <c r="H102"/>
  <c r="I99"/>
  <c r="J112"/>
  <c r="J77"/>
  <c r="H58"/>
  <c r="H111"/>
  <c r="H110"/>
  <c r="I103"/>
  <c r="J82"/>
  <c r="I58"/>
  <c r="I6"/>
  <c r="H101"/>
  <c r="H32"/>
  <c r="H7"/>
  <c r="I7"/>
  <c r="H86"/>
  <c r="H85"/>
  <c r="H84"/>
  <c r="H83"/>
  <c r="H82"/>
  <c r="H81"/>
  <c r="H80"/>
  <c r="H79"/>
  <c r="H77"/>
  <c r="H91"/>
  <c r="I108"/>
  <c r="H107"/>
  <c r="H104"/>
  <c r="I101"/>
  <c r="H100"/>
  <c r="H123"/>
  <c r="H122"/>
  <c r="H121"/>
  <c r="H112"/>
  <c r="C96"/>
  <c r="K96" s="1"/>
  <c r="H6"/>
  <c r="H108"/>
  <c r="H97"/>
  <c r="H11"/>
  <c r="I11"/>
  <c r="I107"/>
  <c r="H103"/>
  <c r="I100"/>
  <c r="H99"/>
  <c r="J10"/>
  <c r="H10"/>
  <c r="J120"/>
  <c r="J139"/>
  <c r="J133"/>
  <c r="J132"/>
  <c r="J131"/>
  <c r="J130"/>
  <c r="J129"/>
  <c r="C63"/>
  <c r="K63" s="1"/>
  <c r="J9"/>
  <c r="C5"/>
  <c r="H9"/>
  <c r="J32"/>
  <c r="J8"/>
  <c r="I120"/>
  <c r="I139"/>
  <c r="I134"/>
  <c r="I133"/>
  <c r="I132"/>
  <c r="I131"/>
  <c r="I130"/>
  <c r="I129"/>
  <c r="H8"/>
  <c r="I8"/>
  <c r="J97"/>
  <c r="C46"/>
  <c r="K46" s="1"/>
  <c r="H76"/>
  <c r="H41"/>
  <c r="I15"/>
  <c r="H70"/>
  <c r="I65"/>
  <c r="I23"/>
  <c r="H68"/>
  <c r="J30"/>
  <c r="I61"/>
  <c r="H61"/>
  <c r="H40"/>
  <c r="I64"/>
  <c r="I60"/>
  <c r="I19"/>
  <c r="J26"/>
  <c r="J14"/>
  <c r="H73"/>
  <c r="H65"/>
  <c r="H57"/>
  <c r="H52"/>
  <c r="H36"/>
  <c r="I76"/>
  <c r="I56"/>
  <c r="I51"/>
  <c r="I31"/>
  <c r="J75"/>
  <c r="J34"/>
  <c r="J22"/>
  <c r="H56"/>
  <c r="H33"/>
  <c r="I73"/>
  <c r="I55"/>
  <c r="I27"/>
  <c r="J42"/>
  <c r="J38"/>
  <c r="H37"/>
  <c r="H16"/>
  <c r="I39"/>
  <c r="J59"/>
  <c r="H64"/>
  <c r="H60"/>
  <c r="H55"/>
  <c r="H43"/>
  <c r="H39"/>
  <c r="H35"/>
  <c r="H31"/>
  <c r="H27"/>
  <c r="H23"/>
  <c r="H19"/>
  <c r="H15"/>
  <c r="I75"/>
  <c r="I67"/>
  <c r="I59"/>
  <c r="I50"/>
  <c r="I42"/>
  <c r="I38"/>
  <c r="I34"/>
  <c r="I30"/>
  <c r="I26"/>
  <c r="I22"/>
  <c r="I14"/>
  <c r="J74"/>
  <c r="J71"/>
  <c r="J57"/>
  <c r="J41"/>
  <c r="J37"/>
  <c r="J33"/>
  <c r="J29"/>
  <c r="J25"/>
  <c r="J21"/>
  <c r="H28"/>
  <c r="H20"/>
  <c r="I43"/>
  <c r="I35"/>
  <c r="C54"/>
  <c r="I74"/>
  <c r="I71"/>
  <c r="I66"/>
  <c r="I29"/>
  <c r="I25"/>
  <c r="I21"/>
  <c r="J40"/>
  <c r="J36"/>
  <c r="J28"/>
  <c r="J24"/>
  <c r="J20"/>
  <c r="J16"/>
  <c r="C13"/>
  <c r="H24"/>
  <c r="C1" l="1"/>
  <c r="G63"/>
  <c r="G46"/>
  <c r="G13"/>
  <c r="K13"/>
  <c r="G54"/>
  <c r="K54"/>
  <c r="E3"/>
  <c r="G3"/>
  <c r="F3"/>
  <c r="D3" l="1"/>
  <c r="C3"/>
</calcChain>
</file>

<file path=xl/sharedStrings.xml><?xml version="1.0" encoding="utf-8"?>
<sst xmlns="http://schemas.openxmlformats.org/spreadsheetml/2006/main" count="333" uniqueCount="227">
  <si>
    <t xml:space="preserve">Priority </t>
  </si>
  <si>
    <t>Number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</si>
  <si>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</si>
  <si>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</si>
  <si>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</si>
  <si>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</si>
  <si>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</si>
  <si>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</si>
  <si>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</si>
  <si>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</si>
  <si>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</si>
  <si>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</si>
  <si>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</si>
  <si>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Pam and Eric Blessing</t>
  </si>
  <si>
    <t>Jessie Farrell and Guest</t>
  </si>
  <si>
    <t>Jeff and Cheryl Farrell</t>
  </si>
  <si>
    <t>Eric and Stephanie Farrell &amp; Children</t>
  </si>
  <si>
    <t>Elysa Farrell and Guest</t>
  </si>
  <si>
    <t>Gregory and Anita Farrell</t>
  </si>
  <si>
    <t>Christopher Farrell and Guest</t>
  </si>
  <si>
    <t>Sam Farrell &amp; Guest &amp; Children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</si>
  <si>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</si>
  <si>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</si>
  <si>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</si>
  <si>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</si>
  <si>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</si>
  <si>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</si>
  <si>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</si>
  <si>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</si>
  <si>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</si>
  <si>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</si>
  <si>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</si>
  <si>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</si>
  <si>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</si>
  <si>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</si>
  <si>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</si>
  <si>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</si>
  <si>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 xml:space="preserve">Doug and Wife Klumpe </t>
  </si>
  <si>
    <t>Inviter</t>
  </si>
  <si>
    <t>Logan = 1</t>
  </si>
  <si>
    <t>Krista = 2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</si>
  <si>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</si>
  <si>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</si>
  <si>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</si>
  <si>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</si>
  <si>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</si>
  <si>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Brittany and Matt &amp; Family</t>
  </si>
  <si>
    <t>Brandon &amp; Guest</t>
  </si>
  <si>
    <t xml:space="preserve">Grandma Donahue </t>
  </si>
  <si>
    <t>Jeff and Linda</t>
  </si>
  <si>
    <t>Michael &amp; Guest</t>
  </si>
  <si>
    <t>Angela and Seth &amp; Family</t>
  </si>
  <si>
    <t>push back on mom</t>
  </si>
  <si>
    <t>super push back on mom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</si>
  <si>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</si>
  <si>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</si>
  <si>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</si>
  <si>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</si>
  <si>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</si>
  <si>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</si>
  <si>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</si>
  <si>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</si>
  <si>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</si>
  <si>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</si>
  <si>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 xml:space="preserve">Josiah and Allison Vander Hayden </t>
  </si>
  <si>
    <t>Ethan Miller and Ashley Marvel</t>
  </si>
  <si>
    <t xml:space="preserve">Kayse Chen </t>
  </si>
  <si>
    <t>He may potentially need a +1</t>
  </si>
  <si>
    <t>Cam Ebner</t>
  </si>
  <si>
    <t>Mi-Sun Bae</t>
  </si>
  <si>
    <t>Michael Haluska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</si>
  <si>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</si>
  <si>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</si>
  <si>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</si>
  <si>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</si>
  <si>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</si>
  <si>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</si>
  <si>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</si>
  <si>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</si>
  <si>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</si>
  <si>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Andrea Parker</t>
  </si>
  <si>
    <t>Sam and Tori</t>
  </si>
  <si>
    <t>Aja and Phillip &amp; Family</t>
  </si>
  <si>
    <t>Breanna</t>
  </si>
  <si>
    <t>calc 1</t>
  </si>
  <si>
    <t>calc2</t>
  </si>
  <si>
    <t>calc3</t>
  </si>
  <si>
    <t>calc4</t>
  </si>
  <si>
    <t>All</t>
  </si>
  <si>
    <t>2 up</t>
  </si>
  <si>
    <t xml:space="preserve">3 up </t>
  </si>
  <si>
    <t>4 up</t>
  </si>
  <si>
    <t>Haley and Anton</t>
  </si>
  <si>
    <t>Jay and Melody</t>
  </si>
  <si>
    <t>Vanessa and Jason &amp; Fam</t>
  </si>
  <si>
    <t>Gay and Craig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</si>
  <si>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</si>
  <si>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</si>
  <si>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</si>
  <si>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</si>
  <si>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</si>
  <si>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</si>
  <si>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</si>
  <si>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</si>
  <si>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Raw</t>
  </si>
  <si>
    <t>Kyle and Ethan</t>
  </si>
  <si>
    <t>Jared and Allison</t>
  </si>
  <si>
    <t>Matt and Robin</t>
  </si>
  <si>
    <t>Liz and Brent</t>
  </si>
  <si>
    <t>Christine &amp; Guest</t>
  </si>
  <si>
    <t>Joe and Amy Rueschenberg &amp; Fam</t>
  </si>
  <si>
    <t>Anne</t>
  </si>
  <si>
    <t>Scott</t>
  </si>
  <si>
    <t>Lindsey</t>
  </si>
  <si>
    <t>Marissa</t>
  </si>
  <si>
    <t>Work</t>
  </si>
  <si>
    <t>Lucien &amp; Guest</t>
  </si>
  <si>
    <t>Mason Markee and Alyssa Twig</t>
  </si>
  <si>
    <t>Anthony and Wife Lapp</t>
  </si>
  <si>
    <t>Justin and Alesha Ridley</t>
  </si>
  <si>
    <t>Ross and Kris Pettinger</t>
  </si>
  <si>
    <t>Bill and Wife Bluethman</t>
  </si>
  <si>
    <t>Jodi and Husband Graff</t>
  </si>
  <si>
    <t>Phil and Wife Strawser</t>
  </si>
  <si>
    <t>Zak Kingston &amp; Guest</t>
  </si>
  <si>
    <t xml:space="preserve">Ed and Wife Herrera </t>
  </si>
  <si>
    <t>Evan and Izzy</t>
  </si>
  <si>
    <t>Kris Verdeyen and Wife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</si>
  <si>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</si>
  <si>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</si>
  <si>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</si>
  <si>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</si>
  <si>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</si>
  <si>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</si>
  <si>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</si>
  <si>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</si>
  <si>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</si>
  <si>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639 N Broadway #538, Los Angeles, CA 90012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</si>
  <si>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</si>
  <si>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</si>
  <si>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</si>
  <si>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</si>
  <si>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</si>
  <si>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</si>
  <si>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</si>
  <si>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</si>
  <si>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</si>
  <si>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</si>
  <si>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1465 65th St. Unit 173, Emeryville, CA 94608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</si>
  <si>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</si>
  <si>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</si>
  <si>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</si>
  <si>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</si>
  <si>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</si>
  <si>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</si>
  <si>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</si>
  <si>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</si>
  <si>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</si>
  <si>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</si>
  <si>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</si>
  <si>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</si>
  <si>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</si>
  <si>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</si>
  <si>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May just don't invite them…</t>
  </si>
  <si>
    <t>Stephania</t>
  </si>
  <si>
    <t>Austin and Cara Lovan</t>
  </si>
  <si>
    <t>Fiona</t>
  </si>
  <si>
    <t>Jennifer Gaffney &amp; Guest</t>
  </si>
  <si>
    <t>Parker Francis &amp; Guest</t>
  </si>
  <si>
    <t>Joseph Loescher &amp; Guest</t>
  </si>
  <si>
    <t>2394 Quinlan Ave., Dallas Center, IA 50063</t>
  </si>
  <si>
    <t>4490 470th Ave, Mallard, IA 50562</t>
  </si>
  <si>
    <t>1209 13th Street, Harlan, IA 51537</t>
  </si>
  <si>
    <t>Helen Xu and Jesse</t>
  </si>
  <si>
    <t>Tally for Save-the-Dates</t>
  </si>
  <si>
    <t>Sent a Save-the-Date?</t>
  </si>
  <si>
    <t xml:space="preserve">Sent an invitation? </t>
  </si>
  <si>
    <t>Kelsi Redfearn</t>
  </si>
  <si>
    <t>Hand Deliver</t>
  </si>
  <si>
    <t xml:space="preserve">Hand Deliver 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</si>
  <si>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</si>
  <si>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</si>
  <si>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</si>
  <si>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</si>
  <si>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</si>
  <si>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</si>
  <si>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</si>
  <si>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</si>
  <si>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</si>
  <si>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</si>
  <si>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</si>
  <si>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</si>
  <si>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</si>
  <si>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</si>
  <si>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</si>
  <si>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</si>
  <si>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</si>
  <si>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</si>
  <si>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</si>
  <si>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</si>
  <si>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</si>
  <si>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</si>
  <si>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</si>
  <si>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</si>
  <si>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</si>
  <si>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</si>
  <si>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</si>
  <si>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</si>
  <si>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</si>
  <si>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</si>
  <si>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</si>
  <si>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</si>
  <si>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</si>
  <si>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</si>
  <si>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</si>
  <si>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</si>
  <si>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</si>
  <si>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</si>
  <si>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</si>
  <si>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</si>
  <si>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</si>
  <si>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</si>
  <si>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</si>
  <si>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Included with Logan's other Save-the-Dates</t>
  </si>
  <si>
    <t>Logan</t>
  </si>
  <si>
    <t>1710 San Sebastian Lane, Houston, TX 77058</t>
  </si>
  <si>
    <t>3113 Gillespie St., Houston, TX 77020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</si>
</sst>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Font="1"/>
    <xf numFmtId="0" fontId="0" fillId="4" borderId="0" xfId="0" applyFill="1"/>
    <xf numFmtId="0" fontId="0" fillId="3" borderId="0" xfId="0" applyFill="1"/>
    <xf numFmtId="0" fontId="2" fillId="2" borderId="0" xfId="0" applyFont="1" applyFill="1"/>
    <xf numFmtId="0" fontId="0" fillId="6" borderId="0" xfId="0" applyFill="1"/>
    <xf numFmtId="0" fontId="2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Alignment="1">
      <alignment horizontal="center" wrapText="1"/>
    </xf>
  </cellXfs>
  <cellStyles count="1">
    <cellStyle name="Normal" xfId="0" builtinId="0"/>
  </cellStyles>
  <dxfs count="17"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S142"/>
  <sheetViews>
    <sheetView tabSelected="1" workbookViewId="0">
      <pane ySplit="4" topLeftCell="A11" activePane="bottomLeft" state="frozen"/>
      <selection pane="bottomLeft" activeCell="L17" sqref="L17"/>
    </sheetView>
  </sheetViews>
  <sheetFormatPr defaultRowHeight="15"/>
  <cols>
    <col min="1" max="1" width="35.85546875" customWidth="1"/>
    <col min="2" max="2" width="6.85546875" bestFit="1" customWidth="1"/>
    <col min="3" max="3" width="8" customWidth="1"/>
    <col min="7" max="7" width="8.7109375" customWidth="1"/>
    <col min="8" max="11" width="9.140625" hidden="1" customWidth="1"/>
    <col min="12" max="12" width="24.28515625" customWidth="1"/>
    <col min="13" max="13" width="18" customWidth="1"/>
    <col min="14" max="14" width="10.85546875" customWidth="1"/>
    <col min="15" max="15" width="11" customWidth="1"/>
    <col min="16" max="16" width="11.85546875" customWidth="1"/>
  </cols>
  <sheetData>
    <row r="1" spans="1:19">
      <c r="A1" s="7">
        <v>4</v>
      </c>
      <c r="B1" t="s">
        <v>104</v>
      </c>
      <c r="C1">
        <f ca="1">SUMIF(C5:C228,"=1",E6:E228)</f>
        <v>184</v>
      </c>
      <c r="D1">
        <f>SUM(E5:E139)</f>
        <v>226</v>
      </c>
      <c r="E1">
        <f>SUMIF(D6:D228,"&gt;1",E6:E228)</f>
        <v>206</v>
      </c>
      <c r="F1">
        <f>SUMIF(D6:D228,"&gt;2",E6:E228)</f>
        <v>179</v>
      </c>
      <c r="G1">
        <f>SUMIF(D6:D228,"&gt;3",E6:E228)</f>
        <v>130</v>
      </c>
      <c r="N1" s="10" t="s">
        <v>174</v>
      </c>
      <c r="O1" s="10" t="s">
        <v>175</v>
      </c>
      <c r="P1" s="10" t="s">
        <v>176</v>
      </c>
    </row>
    <row r="2" spans="1:19">
      <c r="A2" s="6">
        <v>3</v>
      </c>
      <c r="C2" s="3" t="s">
        <v>129</v>
      </c>
      <c r="D2" t="s">
        <v>88</v>
      </c>
      <c r="E2" t="s">
        <v>89</v>
      </c>
      <c r="F2" t="s">
        <v>90</v>
      </c>
      <c r="G2" t="s">
        <v>91</v>
      </c>
      <c r="N2" s="10"/>
      <c r="O2" s="10"/>
      <c r="P2" s="10"/>
    </row>
    <row r="3" spans="1:19">
      <c r="A3" s="4">
        <v>2</v>
      </c>
      <c r="B3" t="s">
        <v>128</v>
      </c>
      <c r="C3">
        <f>SUM(K5:K228)</f>
        <v>126.09999999999989</v>
      </c>
      <c r="D3">
        <f>SUM(G6:G190)</f>
        <v>150.00000000000003</v>
      </c>
      <c r="E3">
        <f>SUM(H:H)</f>
        <v>127.89999999999991</v>
      </c>
      <c r="F3">
        <f>SUM(I:I)</f>
        <v>108.89999999999991</v>
      </c>
      <c r="G3">
        <f>SUM(J:J)</f>
        <v>85.499999999999915</v>
      </c>
      <c r="N3" s="10"/>
      <c r="O3" s="10"/>
      <c r="P3" s="10"/>
      <c r="R3" t="s">
        <v>39</v>
      </c>
      <c r="S3" t="s">
        <v>40</v>
      </c>
    </row>
    <row r="4" spans="1:19">
      <c r="A4" s="5">
        <v>1</v>
      </c>
      <c r="B4" t="s">
        <v>38</v>
      </c>
      <c r="C4" t="s">
        <v>129</v>
      </c>
      <c r="D4" t="s">
        <v>0</v>
      </c>
      <c r="E4" t="s">
        <v>1</v>
      </c>
      <c r="F4" t="s">
        <v>2</v>
      </c>
      <c r="G4" t="s">
        <v>84</v>
      </c>
      <c r="H4" t="s">
        <v>85</v>
      </c>
      <c r="I4" t="s">
        <v>86</v>
      </c>
      <c r="J4" t="s">
        <v>87</v>
      </c>
      <c r="K4" t="s">
        <v>130</v>
      </c>
      <c r="L4" t="s">
        <v>3</v>
      </c>
      <c r="M4" t="s">
        <v>4</v>
      </c>
      <c r="N4" s="10"/>
      <c r="O4" s="10"/>
      <c r="P4" s="10"/>
    </row>
    <row r="5" spans="1:19">
      <c r="A5" s="1" t="s">
        <v>5</v>
      </c>
      <c r="C5">
        <f>SUM(G6:G11)</f>
        <v>9</v>
      </c>
    </row>
    <row r="6" spans="1:19">
      <c r="A6" t="s">
        <v>6</v>
      </c>
      <c r="B6">
        <v>1</v>
      </c>
      <c r="C6">
        <v>1</v>
      </c>
      <c r="D6">
        <v>4</v>
      </c>
      <c r="E6">
        <v>2</v>
      </c>
      <c r="F6">
        <v>100</v>
      </c>
      <c r="G6">
        <f>F6*E6/100</f>
        <v>2</v>
      </c>
      <c r="H6">
        <f>IF(D6&gt;1,G6,0)</f>
        <v>2</v>
      </c>
      <c r="I6">
        <f>IF(D6&gt;2,G6,0)</f>
        <v>2</v>
      </c>
      <c r="J6">
        <f>IF(D6&gt;3,G6,0)</f>
        <v>2</v>
      </c>
      <c r="K6">
        <f>IF(C6=1,E6*F6/100,0)</f>
        <v>2</v>
      </c>
      <c r="L6" t="s">
        <v>131</v>
      </c>
      <c r="N6">
        <v>1</v>
      </c>
      <c r="O6" t="s">
        <v>202</v>
      </c>
    </row>
    <row r="7" spans="1:19">
      <c r="A7" t="s">
        <v>7</v>
      </c>
      <c r="B7">
        <v>1</v>
      </c>
      <c r="C7">
        <v>1</v>
      </c>
      <c r="D7">
        <v>4</v>
      </c>
      <c r="E7">
        <v>1</v>
      </c>
      <c r="F7">
        <v>100</v>
      </c>
      <c r="G7">
        <f>F7*E7/100</f>
        <v>1</v>
      </c>
      <c r="H7">
        <f t="shared" ref="H7:H71" si="0">IF(D7&gt;1,G7,0)</f>
        <v>1</v>
      </c>
      <c r="I7">
        <f t="shared" ref="I7:I71" si="1">IF(D7&gt;2,G7,0)</f>
        <v>1</v>
      </c>
      <c r="J7">
        <f t="shared" ref="J7:J71" si="2">IF(D7&gt;3,G7,0)</f>
        <v>1</v>
      </c>
      <c r="K7">
        <f t="shared" ref="K7:K71" si="3">IF(C7=1,E7*F7/100,0)</f>
        <v>1</v>
      </c>
      <c r="L7" t="s">
        <v>178</v>
      </c>
      <c r="N7">
        <v>1</v>
      </c>
      <c r="O7" t="s">
        <v>202</v>
      </c>
    </row>
    <row r="8" spans="1:19">
      <c r="A8" t="s">
        <v>8</v>
      </c>
      <c r="B8">
        <v>1</v>
      </c>
      <c r="C8">
        <v>1</v>
      </c>
      <c r="D8">
        <v>4</v>
      </c>
      <c r="E8">
        <v>2</v>
      </c>
      <c r="F8">
        <v>100</v>
      </c>
      <c r="G8">
        <f t="shared" ref="G8:G10" si="4">F8*E8/100</f>
        <v>2</v>
      </c>
      <c r="H8">
        <f t="shared" si="0"/>
        <v>2</v>
      </c>
      <c r="I8">
        <f t="shared" si="1"/>
        <v>2</v>
      </c>
      <c r="J8">
        <f t="shared" si="2"/>
        <v>2</v>
      </c>
      <c r="K8">
        <f t="shared" si="3"/>
        <v>2</v>
      </c>
      <c r="L8" t="s">
        <v>197</v>
      </c>
      <c r="N8">
        <v>1</v>
      </c>
      <c r="O8" t="s">
        <v>202</v>
      </c>
    </row>
    <row r="9" spans="1:19">
      <c r="A9" t="s">
        <v>41</v>
      </c>
      <c r="B9">
        <v>2</v>
      </c>
      <c r="C9">
        <v>1</v>
      </c>
      <c r="D9">
        <v>4</v>
      </c>
      <c r="E9">
        <v>2</v>
      </c>
      <c r="F9">
        <v>100</v>
      </c>
      <c r="G9">
        <f t="shared" si="4"/>
        <v>2</v>
      </c>
      <c r="H9">
        <f t="shared" si="0"/>
        <v>2</v>
      </c>
      <c r="I9">
        <f t="shared" si="1"/>
        <v>2</v>
      </c>
      <c r="J9">
        <f t="shared" si="2"/>
        <v>2</v>
      </c>
      <c r="K9">
        <f t="shared" si="3"/>
        <v>2</v>
      </c>
      <c r="L9" t="s">
        <v>132</v>
      </c>
      <c r="N9">
        <v>1</v>
      </c>
      <c r="O9" t="s">
        <v>202</v>
      </c>
    </row>
    <row r="10" spans="1:19">
      <c r="A10" t="s">
        <v>42</v>
      </c>
      <c r="B10">
        <v>2</v>
      </c>
      <c r="C10">
        <v>1</v>
      </c>
      <c r="D10">
        <v>4</v>
      </c>
      <c r="E10">
        <v>2</v>
      </c>
      <c r="F10">
        <v>50</v>
      </c>
      <c r="G10">
        <f t="shared" si="4"/>
        <v>1</v>
      </c>
      <c r="H10">
        <f t="shared" si="0"/>
        <v>1</v>
      </c>
      <c r="I10">
        <f t="shared" si="1"/>
        <v>1</v>
      </c>
      <c r="J10">
        <f t="shared" si="2"/>
        <v>1</v>
      </c>
      <c r="K10">
        <f t="shared" si="3"/>
        <v>1</v>
      </c>
      <c r="L10" t="s">
        <v>135</v>
      </c>
      <c r="N10">
        <v>1</v>
      </c>
      <c r="O10" t="s">
        <v>202</v>
      </c>
    </row>
    <row r="11" spans="1:19">
      <c r="A11" t="s">
        <v>43</v>
      </c>
      <c r="B11">
        <v>2</v>
      </c>
      <c r="C11">
        <v>1</v>
      </c>
      <c r="D11">
        <v>4</v>
      </c>
      <c r="E11">
        <v>2</v>
      </c>
      <c r="F11">
        <v>50</v>
      </c>
      <c r="G11">
        <f>F11*E11/100</f>
        <v>1</v>
      </c>
      <c r="H11">
        <f t="shared" si="0"/>
        <v>1</v>
      </c>
      <c r="I11">
        <f t="shared" si="1"/>
        <v>1</v>
      </c>
      <c r="J11">
        <f t="shared" si="2"/>
        <v>1</v>
      </c>
      <c r="K11">
        <f t="shared" si="3"/>
        <v>1</v>
      </c>
      <c r="N11">
        <v>1</v>
      </c>
      <c r="O11" t="s">
        <v>202</v>
      </c>
    </row>
    <row r="12" spans="1:19">
      <c r="B12" s="1"/>
      <c r="C12">
        <f t="shared" ref="C12:C62" si="5">IF(D12=4, 1,0)</f>
        <v>0</v>
      </c>
      <c r="G12">
        <f t="shared" ref="G12:G76" si="6">F12*E12/100</f>
        <v>0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</row>
    <row r="13" spans="1:19">
      <c r="A13" s="1" t="s">
        <v>9</v>
      </c>
      <c r="C13">
        <f>SUM(G14:G43)</f>
        <v>26</v>
      </c>
      <c r="G13">
        <f>F13*C13/100</f>
        <v>0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</row>
    <row r="14" spans="1:19">
      <c r="A14" s="2" t="s">
        <v>10</v>
      </c>
      <c r="B14" s="2">
        <v>1</v>
      </c>
      <c r="C14">
        <v>1</v>
      </c>
      <c r="D14">
        <v>4</v>
      </c>
      <c r="E14">
        <v>2</v>
      </c>
      <c r="F14">
        <v>50</v>
      </c>
      <c r="G14">
        <f t="shared" si="6"/>
        <v>1</v>
      </c>
      <c r="H14">
        <f t="shared" si="0"/>
        <v>1</v>
      </c>
      <c r="I14">
        <f t="shared" si="1"/>
        <v>1</v>
      </c>
      <c r="J14">
        <f t="shared" si="2"/>
        <v>1</v>
      </c>
      <c r="K14">
        <f t="shared" si="3"/>
        <v>1</v>
      </c>
      <c r="N14">
        <v>1</v>
      </c>
      <c r="O14" t="s">
        <v>202</v>
      </c>
    </row>
    <row r="15" spans="1:19">
      <c r="A15" s="2" t="s">
        <v>11</v>
      </c>
      <c r="B15" s="2">
        <v>1</v>
      </c>
      <c r="C15">
        <v>1</v>
      </c>
      <c r="D15">
        <v>4</v>
      </c>
      <c r="E15">
        <v>2</v>
      </c>
      <c r="F15">
        <v>50</v>
      </c>
      <c r="G15">
        <f t="shared" si="6"/>
        <v>1</v>
      </c>
      <c r="H15">
        <f t="shared" si="0"/>
        <v>1</v>
      </c>
      <c r="I15">
        <f t="shared" si="1"/>
        <v>1</v>
      </c>
      <c r="J15">
        <f t="shared" si="2"/>
        <v>1</v>
      </c>
      <c r="K15">
        <f t="shared" si="3"/>
        <v>1</v>
      </c>
      <c r="L15" t="s">
        <v>196</v>
      </c>
      <c r="N15">
        <v>1</v>
      </c>
      <c r="O15" t="s">
        <v>202</v>
      </c>
    </row>
    <row r="16" spans="1:19">
      <c r="A16" s="2" t="s">
        <v>12</v>
      </c>
      <c r="B16" s="2">
        <v>1</v>
      </c>
      <c r="C16">
        <v>1</v>
      </c>
      <c r="D16">
        <v>4</v>
      </c>
      <c r="E16">
        <v>2</v>
      </c>
      <c r="F16">
        <v>50</v>
      </c>
      <c r="G16">
        <f t="shared" si="6"/>
        <v>1</v>
      </c>
      <c r="H16">
        <f t="shared" si="0"/>
        <v>1</v>
      </c>
      <c r="I16">
        <f t="shared" si="1"/>
        <v>1</v>
      </c>
      <c r="J16">
        <f t="shared" si="2"/>
        <v>1</v>
      </c>
      <c r="K16">
        <f t="shared" si="3"/>
        <v>1</v>
      </c>
      <c r="N16">
        <v>1</v>
      </c>
    </row>
    <row r="17" spans="1:15">
      <c r="A17" s="2" t="s">
        <v>13</v>
      </c>
      <c r="B17" s="2">
        <v>1</v>
      </c>
      <c r="C17">
        <v>0</v>
      </c>
      <c r="D17">
        <v>2</v>
      </c>
      <c r="E17">
        <v>2</v>
      </c>
      <c r="F17">
        <v>25</v>
      </c>
      <c r="G17">
        <f t="shared" si="6"/>
        <v>0.5</v>
      </c>
      <c r="H17">
        <f t="shared" si="0"/>
        <v>0.5</v>
      </c>
      <c r="I17">
        <f t="shared" si="1"/>
        <v>0</v>
      </c>
      <c r="J17">
        <f t="shared" si="2"/>
        <v>0</v>
      </c>
      <c r="K17">
        <f t="shared" si="3"/>
        <v>0</v>
      </c>
      <c r="N17">
        <v>1</v>
      </c>
    </row>
    <row r="18" spans="1:15">
      <c r="A18" s="2" t="s">
        <v>14</v>
      </c>
      <c r="B18" s="2">
        <v>1</v>
      </c>
      <c r="C18">
        <v>1</v>
      </c>
      <c r="D18">
        <v>2</v>
      </c>
      <c r="E18">
        <v>2</v>
      </c>
      <c r="F18">
        <v>25</v>
      </c>
      <c r="G18">
        <f t="shared" si="6"/>
        <v>0.5</v>
      </c>
      <c r="H18">
        <f t="shared" si="0"/>
        <v>0.5</v>
      </c>
      <c r="I18">
        <f t="shared" si="1"/>
        <v>0</v>
      </c>
      <c r="J18">
        <f t="shared" si="2"/>
        <v>0</v>
      </c>
      <c r="K18">
        <f t="shared" si="3"/>
        <v>0.5</v>
      </c>
      <c r="N18">
        <v>1</v>
      </c>
      <c r="O18" t="s">
        <v>202</v>
      </c>
    </row>
    <row r="19" spans="1:15">
      <c r="A19" s="2" t="s">
        <v>15</v>
      </c>
      <c r="B19" s="2">
        <v>1</v>
      </c>
      <c r="C19">
        <v>1</v>
      </c>
      <c r="D19">
        <v>4</v>
      </c>
      <c r="E19">
        <v>2</v>
      </c>
      <c r="F19">
        <v>50</v>
      </c>
      <c r="G19">
        <f t="shared" si="6"/>
        <v>1</v>
      </c>
      <c r="H19">
        <f t="shared" si="0"/>
        <v>1</v>
      </c>
      <c r="I19">
        <f t="shared" si="1"/>
        <v>1</v>
      </c>
      <c r="J19">
        <f t="shared" si="2"/>
        <v>1</v>
      </c>
      <c r="K19">
        <f t="shared" si="3"/>
        <v>1</v>
      </c>
      <c r="N19">
        <v>1</v>
      </c>
      <c r="O19" t="s">
        <v>202</v>
      </c>
    </row>
    <row r="20" spans="1:15">
      <c r="A20" s="2" t="s">
        <v>16</v>
      </c>
      <c r="B20" s="2">
        <v>1</v>
      </c>
      <c r="C20">
        <v>1</v>
      </c>
      <c r="D20">
        <v>4</v>
      </c>
      <c r="E20">
        <v>2</v>
      </c>
      <c r="F20">
        <v>25</v>
      </c>
      <c r="G20">
        <f t="shared" si="6"/>
        <v>0.5</v>
      </c>
      <c r="H20">
        <f t="shared" si="0"/>
        <v>0.5</v>
      </c>
      <c r="I20">
        <f t="shared" si="1"/>
        <v>0.5</v>
      </c>
      <c r="J20">
        <f t="shared" si="2"/>
        <v>0.5</v>
      </c>
      <c r="K20">
        <f t="shared" si="3"/>
        <v>0.5</v>
      </c>
      <c r="N20">
        <v>1</v>
      </c>
    </row>
    <row r="21" spans="1:15">
      <c r="A21" s="2" t="s">
        <v>17</v>
      </c>
      <c r="B21" s="2">
        <v>1</v>
      </c>
      <c r="C21">
        <v>1</v>
      </c>
      <c r="D21">
        <v>4</v>
      </c>
      <c r="E21">
        <v>2</v>
      </c>
      <c r="F21">
        <v>25</v>
      </c>
      <c r="G21">
        <f t="shared" si="6"/>
        <v>0.5</v>
      </c>
      <c r="H21">
        <f t="shared" si="0"/>
        <v>0.5</v>
      </c>
      <c r="I21">
        <f t="shared" si="1"/>
        <v>0.5</v>
      </c>
      <c r="J21">
        <f t="shared" si="2"/>
        <v>0.5</v>
      </c>
      <c r="K21">
        <f t="shared" si="3"/>
        <v>0.5</v>
      </c>
      <c r="N21">
        <v>1</v>
      </c>
    </row>
    <row r="22" spans="1:15">
      <c r="A22" s="2" t="s">
        <v>18</v>
      </c>
      <c r="B22" s="2">
        <v>1</v>
      </c>
      <c r="C22">
        <v>1</v>
      </c>
      <c r="D22">
        <v>4</v>
      </c>
      <c r="E22">
        <v>2</v>
      </c>
      <c r="F22">
        <v>50</v>
      </c>
      <c r="G22">
        <f t="shared" si="6"/>
        <v>1</v>
      </c>
      <c r="H22">
        <f t="shared" si="0"/>
        <v>1</v>
      </c>
      <c r="I22">
        <f t="shared" si="1"/>
        <v>1</v>
      </c>
      <c r="J22">
        <f t="shared" si="2"/>
        <v>1</v>
      </c>
      <c r="K22">
        <f t="shared" si="3"/>
        <v>1</v>
      </c>
      <c r="N22">
        <v>1</v>
      </c>
      <c r="O22" t="s">
        <v>202</v>
      </c>
    </row>
    <row r="23" spans="1:15">
      <c r="A23" s="2" t="s">
        <v>19</v>
      </c>
      <c r="B23" s="2">
        <v>1</v>
      </c>
      <c r="C23">
        <v>1</v>
      </c>
      <c r="D23">
        <v>4</v>
      </c>
      <c r="E23">
        <v>2</v>
      </c>
      <c r="F23">
        <v>50</v>
      </c>
      <c r="G23">
        <f t="shared" si="6"/>
        <v>1</v>
      </c>
      <c r="H23">
        <f t="shared" si="0"/>
        <v>1</v>
      </c>
      <c r="I23">
        <f t="shared" si="1"/>
        <v>1</v>
      </c>
      <c r="J23">
        <f t="shared" si="2"/>
        <v>1</v>
      </c>
      <c r="K23">
        <f t="shared" si="3"/>
        <v>1</v>
      </c>
      <c r="L23" t="s">
        <v>195</v>
      </c>
      <c r="N23">
        <v>1</v>
      </c>
      <c r="O23" t="s">
        <v>202</v>
      </c>
    </row>
    <row r="24" spans="1:15">
      <c r="A24" s="2" t="s">
        <v>20</v>
      </c>
      <c r="B24" s="2">
        <v>1</v>
      </c>
      <c r="C24">
        <v>1</v>
      </c>
      <c r="D24">
        <v>4</v>
      </c>
      <c r="E24">
        <v>2</v>
      </c>
      <c r="F24">
        <v>25</v>
      </c>
      <c r="G24">
        <f t="shared" si="6"/>
        <v>0.5</v>
      </c>
      <c r="H24">
        <f t="shared" si="0"/>
        <v>0.5</v>
      </c>
      <c r="I24">
        <f t="shared" si="1"/>
        <v>0.5</v>
      </c>
      <c r="J24">
        <f t="shared" si="2"/>
        <v>0.5</v>
      </c>
      <c r="K24">
        <f t="shared" si="3"/>
        <v>0.5</v>
      </c>
      <c r="N24">
        <v>1</v>
      </c>
    </row>
    <row r="25" spans="1:15">
      <c r="A25" s="2" t="s">
        <v>21</v>
      </c>
      <c r="B25" s="2">
        <v>1</v>
      </c>
      <c r="C25">
        <v>1</v>
      </c>
      <c r="D25">
        <v>4</v>
      </c>
      <c r="E25">
        <v>2</v>
      </c>
      <c r="F25">
        <v>50</v>
      </c>
      <c r="G25">
        <f t="shared" si="6"/>
        <v>1</v>
      </c>
      <c r="H25">
        <f t="shared" si="0"/>
        <v>1</v>
      </c>
      <c r="I25">
        <f t="shared" si="1"/>
        <v>1</v>
      </c>
      <c r="J25">
        <f t="shared" si="2"/>
        <v>1</v>
      </c>
      <c r="K25">
        <f t="shared" si="3"/>
        <v>1</v>
      </c>
      <c r="N25">
        <v>1</v>
      </c>
      <c r="O25" t="s">
        <v>202</v>
      </c>
    </row>
    <row r="26" spans="1:15">
      <c r="A26" s="2" t="s">
        <v>22</v>
      </c>
      <c r="B26" s="2">
        <v>1</v>
      </c>
      <c r="C26">
        <v>1</v>
      </c>
      <c r="D26">
        <v>4</v>
      </c>
      <c r="E26">
        <v>2</v>
      </c>
      <c r="F26">
        <v>50</v>
      </c>
      <c r="G26">
        <f t="shared" si="6"/>
        <v>1</v>
      </c>
      <c r="H26">
        <f t="shared" si="0"/>
        <v>1</v>
      </c>
      <c r="I26">
        <f t="shared" si="1"/>
        <v>1</v>
      </c>
      <c r="J26">
        <f t="shared" si="2"/>
        <v>1</v>
      </c>
      <c r="K26">
        <f t="shared" si="3"/>
        <v>1</v>
      </c>
      <c r="N26">
        <v>1</v>
      </c>
      <c r="O26" t="s">
        <v>202</v>
      </c>
    </row>
    <row r="27" spans="1:15">
      <c r="A27" s="2" t="s">
        <v>23</v>
      </c>
      <c r="B27" s="2">
        <v>1</v>
      </c>
      <c r="C27">
        <v>1</v>
      </c>
      <c r="D27">
        <v>4</v>
      </c>
      <c r="E27">
        <v>2</v>
      </c>
      <c r="F27">
        <v>25</v>
      </c>
      <c r="G27">
        <f t="shared" si="6"/>
        <v>0.5</v>
      </c>
      <c r="H27">
        <f t="shared" si="0"/>
        <v>0.5</v>
      </c>
      <c r="I27">
        <f t="shared" si="1"/>
        <v>0.5</v>
      </c>
      <c r="J27">
        <f t="shared" si="2"/>
        <v>0.5</v>
      </c>
      <c r="K27">
        <f t="shared" si="3"/>
        <v>0.5</v>
      </c>
      <c r="N27">
        <v>1</v>
      </c>
      <c r="O27" t="s">
        <v>202</v>
      </c>
    </row>
    <row r="28" spans="1:15">
      <c r="A28" s="2" t="s">
        <v>24</v>
      </c>
      <c r="B28" s="2">
        <v>1</v>
      </c>
      <c r="C28">
        <v>1</v>
      </c>
      <c r="D28">
        <v>4</v>
      </c>
      <c r="E28">
        <v>2</v>
      </c>
      <c r="F28">
        <v>25</v>
      </c>
      <c r="G28">
        <f t="shared" si="6"/>
        <v>0.5</v>
      </c>
      <c r="H28">
        <f t="shared" si="0"/>
        <v>0.5</v>
      </c>
      <c r="I28">
        <f t="shared" si="1"/>
        <v>0.5</v>
      </c>
      <c r="J28">
        <f t="shared" si="2"/>
        <v>0.5</v>
      </c>
      <c r="K28">
        <f t="shared" si="3"/>
        <v>0.5</v>
      </c>
      <c r="N28">
        <v>1</v>
      </c>
      <c r="O28" t="s">
        <v>202</v>
      </c>
    </row>
    <row r="29" spans="1:15">
      <c r="A29" s="2" t="s">
        <v>25</v>
      </c>
      <c r="B29" s="2">
        <v>1</v>
      </c>
      <c r="C29">
        <v>1</v>
      </c>
      <c r="D29">
        <v>4</v>
      </c>
      <c r="E29">
        <v>2</v>
      </c>
      <c r="F29">
        <v>25</v>
      </c>
      <c r="G29">
        <f t="shared" si="6"/>
        <v>0.5</v>
      </c>
      <c r="H29">
        <f t="shared" si="0"/>
        <v>0.5</v>
      </c>
      <c r="I29">
        <f t="shared" si="1"/>
        <v>0.5</v>
      </c>
      <c r="J29">
        <f t="shared" si="2"/>
        <v>0.5</v>
      </c>
      <c r="K29">
        <f t="shared" si="3"/>
        <v>0.5</v>
      </c>
      <c r="N29">
        <v>1</v>
      </c>
      <c r="O29" t="s">
        <v>202</v>
      </c>
    </row>
    <row r="30" spans="1:15">
      <c r="A30" s="2" t="s">
        <v>26</v>
      </c>
      <c r="B30" s="2">
        <v>1</v>
      </c>
      <c r="C30">
        <v>1</v>
      </c>
      <c r="D30">
        <v>4</v>
      </c>
      <c r="E30">
        <v>2</v>
      </c>
      <c r="F30">
        <v>25</v>
      </c>
      <c r="G30">
        <f t="shared" si="6"/>
        <v>0.5</v>
      </c>
      <c r="H30">
        <f t="shared" si="0"/>
        <v>0.5</v>
      </c>
      <c r="I30">
        <f t="shared" si="1"/>
        <v>0.5</v>
      </c>
      <c r="J30">
        <f t="shared" si="2"/>
        <v>0.5</v>
      </c>
      <c r="K30">
        <f t="shared" si="3"/>
        <v>0.5</v>
      </c>
      <c r="N30">
        <v>1</v>
      </c>
      <c r="O30" t="s">
        <v>202</v>
      </c>
    </row>
    <row r="31" spans="1:15">
      <c r="A31" s="2" t="s">
        <v>27</v>
      </c>
      <c r="B31" s="2">
        <v>1</v>
      </c>
      <c r="C31">
        <v>1</v>
      </c>
      <c r="D31">
        <v>4</v>
      </c>
      <c r="E31">
        <v>2</v>
      </c>
      <c r="F31">
        <v>25</v>
      </c>
      <c r="G31">
        <f t="shared" si="6"/>
        <v>0.5</v>
      </c>
      <c r="H31">
        <f t="shared" si="0"/>
        <v>0.5</v>
      </c>
      <c r="I31">
        <f t="shared" si="1"/>
        <v>0.5</v>
      </c>
      <c r="J31">
        <f t="shared" si="2"/>
        <v>0.5</v>
      </c>
      <c r="K31">
        <f t="shared" si="3"/>
        <v>0.5</v>
      </c>
      <c r="N31">
        <v>1</v>
      </c>
      <c r="O31" t="s">
        <v>202</v>
      </c>
    </row>
    <row r="32" spans="1:15">
      <c r="A32" s="2" t="s">
        <v>28</v>
      </c>
      <c r="B32" s="2">
        <v>1</v>
      </c>
      <c r="C32">
        <v>1</v>
      </c>
      <c r="D32">
        <v>4</v>
      </c>
      <c r="E32">
        <v>2</v>
      </c>
      <c r="F32">
        <v>25</v>
      </c>
      <c r="G32">
        <f>F32*E32/100</f>
        <v>0.5</v>
      </c>
      <c r="H32">
        <f t="shared" si="0"/>
        <v>0.5</v>
      </c>
      <c r="I32">
        <f t="shared" si="1"/>
        <v>0.5</v>
      </c>
      <c r="J32">
        <f t="shared" si="2"/>
        <v>0.5</v>
      </c>
      <c r="K32">
        <f t="shared" si="3"/>
        <v>0.5</v>
      </c>
      <c r="N32">
        <v>1</v>
      </c>
      <c r="O32" t="s">
        <v>202</v>
      </c>
    </row>
    <row r="33" spans="1:15">
      <c r="A33" s="2" t="s">
        <v>29</v>
      </c>
      <c r="B33" s="2">
        <v>1</v>
      </c>
      <c r="C33">
        <v>1</v>
      </c>
      <c r="D33">
        <v>4</v>
      </c>
      <c r="E33">
        <v>2</v>
      </c>
      <c r="F33">
        <v>25</v>
      </c>
      <c r="G33">
        <f t="shared" si="6"/>
        <v>0.5</v>
      </c>
      <c r="H33">
        <f t="shared" si="0"/>
        <v>0.5</v>
      </c>
      <c r="I33">
        <f t="shared" si="1"/>
        <v>0.5</v>
      </c>
      <c r="J33">
        <f t="shared" si="2"/>
        <v>0.5</v>
      </c>
      <c r="K33">
        <f t="shared" si="3"/>
        <v>0.5</v>
      </c>
      <c r="N33">
        <v>1</v>
      </c>
      <c r="O33" t="s">
        <v>202</v>
      </c>
    </row>
    <row r="34" spans="1:15">
      <c r="A34" s="2" t="s">
        <v>30</v>
      </c>
      <c r="B34" s="2">
        <v>1</v>
      </c>
      <c r="C34">
        <v>1</v>
      </c>
      <c r="D34">
        <v>4</v>
      </c>
      <c r="E34">
        <v>2</v>
      </c>
      <c r="F34">
        <v>25</v>
      </c>
      <c r="G34">
        <f t="shared" si="6"/>
        <v>0.5</v>
      </c>
      <c r="H34">
        <f t="shared" si="0"/>
        <v>0.5</v>
      </c>
      <c r="I34">
        <f t="shared" si="1"/>
        <v>0.5</v>
      </c>
      <c r="J34">
        <f t="shared" si="2"/>
        <v>0.5</v>
      </c>
      <c r="K34">
        <f t="shared" si="3"/>
        <v>0.5</v>
      </c>
      <c r="N34">
        <v>1</v>
      </c>
      <c r="O34" t="s">
        <v>202</v>
      </c>
    </row>
    <row r="35" spans="1:15">
      <c r="A35" s="2" t="s">
        <v>44</v>
      </c>
      <c r="B35" s="2">
        <v>2</v>
      </c>
      <c r="C35">
        <v>1</v>
      </c>
      <c r="D35">
        <v>4</v>
      </c>
      <c r="E35">
        <v>2</v>
      </c>
      <c r="F35">
        <v>100</v>
      </c>
      <c r="G35">
        <f t="shared" si="6"/>
        <v>2</v>
      </c>
      <c r="H35">
        <f t="shared" si="0"/>
        <v>2</v>
      </c>
      <c r="I35">
        <f t="shared" si="1"/>
        <v>2</v>
      </c>
      <c r="J35">
        <f t="shared" si="2"/>
        <v>2</v>
      </c>
      <c r="K35">
        <f t="shared" si="3"/>
        <v>2</v>
      </c>
      <c r="L35" t="s">
        <v>170</v>
      </c>
      <c r="N35">
        <v>1</v>
      </c>
      <c r="O35" t="s">
        <v>202</v>
      </c>
    </row>
    <row r="36" spans="1:15">
      <c r="A36" s="2" t="s">
        <v>45</v>
      </c>
      <c r="B36" s="2">
        <v>2</v>
      </c>
      <c r="C36">
        <v>1</v>
      </c>
      <c r="D36">
        <v>4</v>
      </c>
      <c r="E36">
        <v>2</v>
      </c>
      <c r="F36">
        <v>100</v>
      </c>
      <c r="G36">
        <f t="shared" si="6"/>
        <v>2</v>
      </c>
      <c r="H36">
        <f t="shared" si="0"/>
        <v>2</v>
      </c>
      <c r="I36">
        <f t="shared" si="1"/>
        <v>2</v>
      </c>
      <c r="J36">
        <f t="shared" si="2"/>
        <v>2</v>
      </c>
      <c r="K36">
        <f t="shared" si="3"/>
        <v>2</v>
      </c>
      <c r="L36" t="s">
        <v>138</v>
      </c>
      <c r="N36">
        <v>1</v>
      </c>
      <c r="O36" t="s">
        <v>202</v>
      </c>
    </row>
    <row r="37" spans="1:15">
      <c r="A37" s="2" t="s">
        <v>46</v>
      </c>
      <c r="B37" s="2">
        <v>2</v>
      </c>
      <c r="C37">
        <v>1</v>
      </c>
      <c r="D37">
        <v>4</v>
      </c>
      <c r="E37">
        <v>2</v>
      </c>
      <c r="F37">
        <v>50</v>
      </c>
      <c r="G37">
        <f t="shared" si="6"/>
        <v>1</v>
      </c>
      <c r="H37">
        <f t="shared" si="0"/>
        <v>1</v>
      </c>
      <c r="I37">
        <f t="shared" si="1"/>
        <v>1</v>
      </c>
      <c r="J37">
        <f t="shared" si="2"/>
        <v>1</v>
      </c>
      <c r="K37">
        <f t="shared" si="3"/>
        <v>1</v>
      </c>
      <c r="L37" t="s">
        <v>145</v>
      </c>
      <c r="N37">
        <v>1</v>
      </c>
      <c r="O37" t="s">
        <v>202</v>
      </c>
    </row>
    <row r="38" spans="1:15">
      <c r="A38" s="2" t="s">
        <v>47</v>
      </c>
      <c r="B38" s="2">
        <v>2</v>
      </c>
      <c r="C38">
        <v>1</v>
      </c>
      <c r="D38">
        <v>4</v>
      </c>
      <c r="E38">
        <v>2</v>
      </c>
      <c r="F38">
        <v>50</v>
      </c>
      <c r="G38">
        <f t="shared" si="6"/>
        <v>1</v>
      </c>
      <c r="H38">
        <f t="shared" si="0"/>
        <v>1</v>
      </c>
      <c r="I38">
        <f t="shared" si="1"/>
        <v>1</v>
      </c>
      <c r="J38">
        <f t="shared" si="2"/>
        <v>1</v>
      </c>
      <c r="K38">
        <f t="shared" si="3"/>
        <v>1</v>
      </c>
      <c r="L38" t="s">
        <v>138</v>
      </c>
      <c r="N38">
        <v>1</v>
      </c>
      <c r="O38" t="s">
        <v>202</v>
      </c>
    </row>
    <row r="39" spans="1:15">
      <c r="A39" s="2" t="s">
        <v>48</v>
      </c>
      <c r="B39" s="2">
        <v>2</v>
      </c>
      <c r="C39">
        <v>1</v>
      </c>
      <c r="D39">
        <v>4</v>
      </c>
      <c r="E39">
        <v>1</v>
      </c>
      <c r="F39">
        <v>100</v>
      </c>
      <c r="G39">
        <f t="shared" si="6"/>
        <v>1</v>
      </c>
      <c r="H39">
        <f t="shared" si="0"/>
        <v>1</v>
      </c>
      <c r="I39">
        <f t="shared" si="1"/>
        <v>1</v>
      </c>
      <c r="J39">
        <f t="shared" si="2"/>
        <v>1</v>
      </c>
      <c r="K39">
        <f t="shared" si="3"/>
        <v>1</v>
      </c>
      <c r="L39" t="s">
        <v>171</v>
      </c>
      <c r="N39">
        <v>1</v>
      </c>
      <c r="O39" t="s">
        <v>202</v>
      </c>
    </row>
    <row r="40" spans="1:15">
      <c r="A40" s="2" t="s">
        <v>49</v>
      </c>
      <c r="B40" s="2">
        <v>2</v>
      </c>
      <c r="C40">
        <v>1</v>
      </c>
      <c r="D40">
        <v>4</v>
      </c>
      <c r="E40">
        <v>2</v>
      </c>
      <c r="F40">
        <v>50</v>
      </c>
      <c r="G40">
        <f t="shared" si="6"/>
        <v>1</v>
      </c>
      <c r="H40">
        <f t="shared" si="0"/>
        <v>1</v>
      </c>
      <c r="I40">
        <f t="shared" si="1"/>
        <v>1</v>
      </c>
      <c r="J40">
        <f t="shared" si="2"/>
        <v>1</v>
      </c>
      <c r="K40">
        <f t="shared" si="3"/>
        <v>1</v>
      </c>
      <c r="L40" t="s">
        <v>214</v>
      </c>
      <c r="N40">
        <v>1</v>
      </c>
      <c r="O40" t="s">
        <v>202</v>
      </c>
    </row>
    <row r="41" spans="1:15">
      <c r="A41" s="2" t="s">
        <v>50</v>
      </c>
      <c r="B41" s="2">
        <v>2</v>
      </c>
      <c r="C41">
        <v>1</v>
      </c>
      <c r="D41">
        <v>4</v>
      </c>
      <c r="E41">
        <v>2</v>
      </c>
      <c r="F41">
        <v>50</v>
      </c>
      <c r="G41">
        <f t="shared" si="6"/>
        <v>1</v>
      </c>
      <c r="H41">
        <f t="shared" si="0"/>
        <v>1</v>
      </c>
      <c r="I41">
        <f t="shared" si="1"/>
        <v>1</v>
      </c>
      <c r="J41">
        <f t="shared" si="2"/>
        <v>1</v>
      </c>
      <c r="K41">
        <f t="shared" si="3"/>
        <v>1</v>
      </c>
      <c r="L41" t="s">
        <v>137</v>
      </c>
      <c r="N41">
        <v>1</v>
      </c>
      <c r="O41" t="s">
        <v>202</v>
      </c>
    </row>
    <row r="42" spans="1:15">
      <c r="A42" s="2" t="s">
        <v>51</v>
      </c>
      <c r="B42" s="2">
        <v>2</v>
      </c>
      <c r="C42">
        <v>1</v>
      </c>
      <c r="D42">
        <v>4</v>
      </c>
      <c r="E42">
        <v>4</v>
      </c>
      <c r="F42">
        <v>50</v>
      </c>
      <c r="G42">
        <f t="shared" si="6"/>
        <v>2</v>
      </c>
      <c r="H42">
        <f t="shared" si="0"/>
        <v>2</v>
      </c>
      <c r="I42">
        <f t="shared" si="1"/>
        <v>2</v>
      </c>
      <c r="J42">
        <f t="shared" si="2"/>
        <v>2</v>
      </c>
      <c r="K42">
        <f t="shared" si="3"/>
        <v>2</v>
      </c>
      <c r="M42" t="s">
        <v>163</v>
      </c>
      <c r="N42">
        <v>1</v>
      </c>
    </row>
    <row r="43" spans="1:15">
      <c r="A43" t="s">
        <v>142</v>
      </c>
      <c r="B43" s="2">
        <v>2</v>
      </c>
      <c r="C43">
        <v>1</v>
      </c>
      <c r="D43">
        <v>4</v>
      </c>
      <c r="E43">
        <v>1</v>
      </c>
      <c r="F43">
        <v>50</v>
      </c>
      <c r="G43">
        <f t="shared" si="6"/>
        <v>0.5</v>
      </c>
      <c r="H43">
        <f t="shared" si="0"/>
        <v>0.5</v>
      </c>
      <c r="I43">
        <f t="shared" si="1"/>
        <v>0.5</v>
      </c>
      <c r="J43">
        <f t="shared" si="2"/>
        <v>0.5</v>
      </c>
      <c r="K43">
        <f t="shared" si="3"/>
        <v>0.5</v>
      </c>
      <c r="L43" t="s">
        <v>143</v>
      </c>
      <c r="N43">
        <v>1</v>
      </c>
      <c r="O43" t="s">
        <v>202</v>
      </c>
    </row>
    <row r="44" spans="1:15">
      <c r="A44" s="2"/>
      <c r="C44">
        <f t="shared" si="5"/>
        <v>0</v>
      </c>
      <c r="G44">
        <f t="shared" si="6"/>
        <v>0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</row>
    <row r="45" spans="1:15">
      <c r="B45" s="1"/>
      <c r="C45">
        <f t="shared" si="5"/>
        <v>0</v>
      </c>
      <c r="G45">
        <f t="shared" si="6"/>
        <v>0</v>
      </c>
      <c r="H45">
        <f t="shared" si="0"/>
        <v>0</v>
      </c>
      <c r="I45">
        <f t="shared" si="1"/>
        <v>0</v>
      </c>
      <c r="J45">
        <f t="shared" si="2"/>
        <v>0</v>
      </c>
      <c r="K45">
        <f t="shared" si="3"/>
        <v>0</v>
      </c>
    </row>
    <row r="46" spans="1:15">
      <c r="A46" s="1" t="s">
        <v>31</v>
      </c>
      <c r="C46">
        <f>SUM(G47:G52)</f>
        <v>1.5</v>
      </c>
      <c r="G46">
        <f>F46*C46/100</f>
        <v>0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N46">
        <v>1</v>
      </c>
    </row>
    <row r="47" spans="1:15">
      <c r="A47" t="s">
        <v>32</v>
      </c>
      <c r="B47">
        <v>1</v>
      </c>
      <c r="C47">
        <f t="shared" si="5"/>
        <v>0</v>
      </c>
      <c r="D47">
        <v>2</v>
      </c>
      <c r="E47">
        <v>2</v>
      </c>
      <c r="F47">
        <v>25</v>
      </c>
      <c r="G47">
        <f t="shared" si="6"/>
        <v>0.5</v>
      </c>
      <c r="H47">
        <f t="shared" si="0"/>
        <v>0.5</v>
      </c>
      <c r="I47">
        <f t="shared" si="1"/>
        <v>0</v>
      </c>
      <c r="J47">
        <f t="shared" si="2"/>
        <v>0</v>
      </c>
      <c r="K47">
        <f t="shared" si="3"/>
        <v>0</v>
      </c>
      <c r="M47" t="s">
        <v>52</v>
      </c>
      <c r="N47">
        <v>1</v>
      </c>
    </row>
    <row r="48" spans="1:15">
      <c r="A48" t="s">
        <v>33</v>
      </c>
      <c r="B48">
        <v>1</v>
      </c>
      <c r="C48">
        <f t="shared" si="5"/>
        <v>0</v>
      </c>
      <c r="D48">
        <v>1</v>
      </c>
      <c r="E48">
        <v>4</v>
      </c>
      <c r="F48">
        <v>0</v>
      </c>
      <c r="G48">
        <f t="shared" si="6"/>
        <v>0</v>
      </c>
      <c r="H48">
        <f t="shared" si="0"/>
        <v>0</v>
      </c>
      <c r="I48">
        <f t="shared" si="1"/>
        <v>0</v>
      </c>
      <c r="J48">
        <f t="shared" si="2"/>
        <v>0</v>
      </c>
      <c r="K48">
        <f t="shared" si="3"/>
        <v>0</v>
      </c>
      <c r="M48" t="s">
        <v>53</v>
      </c>
      <c r="N48">
        <v>1</v>
      </c>
    </row>
    <row r="49" spans="1:15">
      <c r="A49" t="s">
        <v>34</v>
      </c>
      <c r="B49">
        <v>1</v>
      </c>
      <c r="C49">
        <f t="shared" si="5"/>
        <v>0</v>
      </c>
      <c r="D49">
        <v>1</v>
      </c>
      <c r="E49">
        <v>4</v>
      </c>
      <c r="F49">
        <v>0</v>
      </c>
      <c r="G49">
        <f t="shared" si="6"/>
        <v>0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M49" t="s">
        <v>52</v>
      </c>
      <c r="N49">
        <v>1</v>
      </c>
    </row>
    <row r="50" spans="1:15">
      <c r="A50" t="s">
        <v>35</v>
      </c>
      <c r="B50">
        <v>1</v>
      </c>
      <c r="C50">
        <v>1</v>
      </c>
      <c r="D50">
        <v>3</v>
      </c>
      <c r="E50">
        <v>2</v>
      </c>
      <c r="F50">
        <v>25</v>
      </c>
      <c r="G50">
        <f t="shared" si="6"/>
        <v>0.5</v>
      </c>
      <c r="H50">
        <f t="shared" si="0"/>
        <v>0.5</v>
      </c>
      <c r="I50">
        <f t="shared" si="1"/>
        <v>0.5</v>
      </c>
      <c r="J50">
        <f t="shared" si="2"/>
        <v>0</v>
      </c>
      <c r="K50">
        <f t="shared" si="3"/>
        <v>0.5</v>
      </c>
      <c r="M50" t="s">
        <v>54</v>
      </c>
      <c r="N50">
        <v>1</v>
      </c>
    </row>
    <row r="51" spans="1:15">
      <c r="A51" t="s">
        <v>36</v>
      </c>
      <c r="B51">
        <v>1</v>
      </c>
      <c r="C51">
        <v>1</v>
      </c>
      <c r="D51">
        <v>3</v>
      </c>
      <c r="E51">
        <v>2</v>
      </c>
      <c r="F51">
        <v>0</v>
      </c>
      <c r="G51">
        <f t="shared" si="6"/>
        <v>0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M51" t="s">
        <v>54</v>
      </c>
      <c r="N51">
        <v>1</v>
      </c>
    </row>
    <row r="52" spans="1:15">
      <c r="A52" t="s">
        <v>37</v>
      </c>
      <c r="B52">
        <v>1</v>
      </c>
      <c r="C52">
        <v>1</v>
      </c>
      <c r="D52">
        <v>3</v>
      </c>
      <c r="E52">
        <v>2</v>
      </c>
      <c r="F52">
        <v>25</v>
      </c>
      <c r="G52">
        <f t="shared" si="6"/>
        <v>0.5</v>
      </c>
      <c r="H52">
        <f t="shared" si="0"/>
        <v>0.5</v>
      </c>
      <c r="I52">
        <f t="shared" si="1"/>
        <v>0.5</v>
      </c>
      <c r="J52">
        <f t="shared" si="2"/>
        <v>0</v>
      </c>
      <c r="K52">
        <f t="shared" si="3"/>
        <v>0.5</v>
      </c>
      <c r="M52" t="s">
        <v>55</v>
      </c>
      <c r="N52">
        <v>1</v>
      </c>
    </row>
    <row r="53" spans="1:15">
      <c r="C53">
        <f t="shared" si="5"/>
        <v>0</v>
      </c>
      <c r="G53">
        <f t="shared" si="6"/>
        <v>0</v>
      </c>
      <c r="H53">
        <f t="shared" si="0"/>
        <v>0</v>
      </c>
      <c r="I53">
        <f t="shared" si="1"/>
        <v>0</v>
      </c>
      <c r="J53">
        <f t="shared" si="2"/>
        <v>0</v>
      </c>
      <c r="K53">
        <f t="shared" si="3"/>
        <v>0</v>
      </c>
    </row>
    <row r="54" spans="1:15">
      <c r="A54" s="1" t="s">
        <v>58</v>
      </c>
      <c r="C54">
        <f>SUM(G55:G61)</f>
        <v>11</v>
      </c>
      <c r="G54">
        <f>F54*C54/100</f>
        <v>0</v>
      </c>
      <c r="H54">
        <f t="shared" si="0"/>
        <v>0</v>
      </c>
      <c r="I54">
        <f t="shared" si="1"/>
        <v>0</v>
      </c>
      <c r="J54">
        <f t="shared" si="2"/>
        <v>0</v>
      </c>
      <c r="K54">
        <f t="shared" si="3"/>
        <v>0</v>
      </c>
    </row>
    <row r="55" spans="1:15">
      <c r="A55" t="s">
        <v>57</v>
      </c>
      <c r="B55">
        <v>1</v>
      </c>
      <c r="C55">
        <v>1</v>
      </c>
      <c r="D55">
        <v>4</v>
      </c>
      <c r="E55">
        <v>1</v>
      </c>
      <c r="F55">
        <v>100</v>
      </c>
      <c r="G55">
        <f t="shared" si="6"/>
        <v>1</v>
      </c>
      <c r="H55">
        <f t="shared" si="0"/>
        <v>1</v>
      </c>
      <c r="I55">
        <f t="shared" si="1"/>
        <v>1</v>
      </c>
      <c r="J55">
        <f t="shared" si="2"/>
        <v>1</v>
      </c>
      <c r="K55">
        <f t="shared" si="3"/>
        <v>1</v>
      </c>
      <c r="L55" s="8" t="s">
        <v>178</v>
      </c>
      <c r="M55" s="8"/>
      <c r="N55" s="8">
        <v>1</v>
      </c>
      <c r="O55" s="8"/>
    </row>
    <row r="56" spans="1:15">
      <c r="A56" t="s">
        <v>60</v>
      </c>
      <c r="B56">
        <v>1</v>
      </c>
      <c r="C56">
        <v>1</v>
      </c>
      <c r="D56">
        <v>4</v>
      </c>
      <c r="E56">
        <v>2</v>
      </c>
      <c r="F56">
        <v>100</v>
      </c>
      <c r="G56">
        <f t="shared" si="6"/>
        <v>2</v>
      </c>
      <c r="H56">
        <f t="shared" si="0"/>
        <v>2</v>
      </c>
      <c r="I56">
        <f t="shared" si="1"/>
        <v>2</v>
      </c>
      <c r="J56">
        <f t="shared" si="2"/>
        <v>2</v>
      </c>
      <c r="K56">
        <f t="shared" si="3"/>
        <v>2</v>
      </c>
      <c r="L56" s="9" t="s">
        <v>151</v>
      </c>
      <c r="M56" s="9"/>
      <c r="N56" s="9">
        <v>1</v>
      </c>
      <c r="O56" s="9" t="s">
        <v>202</v>
      </c>
    </row>
    <row r="57" spans="1:15">
      <c r="A57" t="s">
        <v>59</v>
      </c>
      <c r="B57">
        <v>1</v>
      </c>
      <c r="C57">
        <v>1</v>
      </c>
      <c r="D57">
        <v>4</v>
      </c>
      <c r="E57">
        <v>1</v>
      </c>
      <c r="F57">
        <v>100</v>
      </c>
      <c r="G57">
        <f t="shared" si="6"/>
        <v>1</v>
      </c>
      <c r="H57">
        <f t="shared" si="0"/>
        <v>1</v>
      </c>
      <c r="I57">
        <f t="shared" si="1"/>
        <v>1</v>
      </c>
      <c r="J57">
        <f t="shared" si="2"/>
        <v>1</v>
      </c>
      <c r="K57">
        <f t="shared" si="3"/>
        <v>1</v>
      </c>
      <c r="L57" s="8" t="s">
        <v>178</v>
      </c>
      <c r="M57" s="8"/>
      <c r="N57" s="8">
        <v>1</v>
      </c>
      <c r="O57" s="8"/>
    </row>
    <row r="58" spans="1:15">
      <c r="A58" t="s">
        <v>100</v>
      </c>
      <c r="B58">
        <v>1</v>
      </c>
      <c r="C58">
        <v>1</v>
      </c>
      <c r="D58">
        <v>4</v>
      </c>
      <c r="E58">
        <v>2</v>
      </c>
      <c r="F58">
        <v>100</v>
      </c>
      <c r="G58">
        <f t="shared" si="6"/>
        <v>2</v>
      </c>
      <c r="H58">
        <f t="shared" si="0"/>
        <v>2</v>
      </c>
      <c r="I58">
        <f t="shared" si="1"/>
        <v>2</v>
      </c>
      <c r="J58">
        <f t="shared" si="2"/>
        <v>2</v>
      </c>
      <c r="K58">
        <f t="shared" si="3"/>
        <v>2</v>
      </c>
      <c r="L58" t="s">
        <v>191</v>
      </c>
      <c r="N58">
        <v>1</v>
      </c>
      <c r="O58" t="s">
        <v>202</v>
      </c>
    </row>
    <row r="59" spans="1:15">
      <c r="A59" t="s">
        <v>61</v>
      </c>
      <c r="B59">
        <v>2</v>
      </c>
      <c r="C59">
        <v>1</v>
      </c>
      <c r="D59">
        <v>4</v>
      </c>
      <c r="E59">
        <v>1</v>
      </c>
      <c r="F59">
        <v>100</v>
      </c>
      <c r="G59">
        <f t="shared" si="6"/>
        <v>1</v>
      </c>
      <c r="H59">
        <f t="shared" si="0"/>
        <v>1</v>
      </c>
      <c r="I59">
        <f t="shared" si="1"/>
        <v>1</v>
      </c>
      <c r="J59">
        <f t="shared" si="2"/>
        <v>1</v>
      </c>
      <c r="K59">
        <f t="shared" si="3"/>
        <v>1</v>
      </c>
      <c r="L59" t="s">
        <v>152</v>
      </c>
      <c r="N59">
        <v>1</v>
      </c>
      <c r="O59" t="s">
        <v>202</v>
      </c>
    </row>
    <row r="60" spans="1:15">
      <c r="A60" t="s">
        <v>62</v>
      </c>
      <c r="B60">
        <v>2</v>
      </c>
      <c r="C60">
        <v>1</v>
      </c>
      <c r="D60">
        <v>4</v>
      </c>
      <c r="E60">
        <v>2</v>
      </c>
      <c r="F60">
        <v>100</v>
      </c>
      <c r="G60">
        <f t="shared" si="6"/>
        <v>2</v>
      </c>
      <c r="H60">
        <f t="shared" si="0"/>
        <v>2</v>
      </c>
      <c r="I60">
        <f t="shared" si="1"/>
        <v>2</v>
      </c>
      <c r="J60">
        <f t="shared" si="2"/>
        <v>2</v>
      </c>
      <c r="K60">
        <f t="shared" si="3"/>
        <v>2</v>
      </c>
      <c r="L60" t="s">
        <v>162</v>
      </c>
      <c r="N60">
        <v>1</v>
      </c>
      <c r="O60" t="s">
        <v>202</v>
      </c>
    </row>
    <row r="61" spans="1:15">
      <c r="A61" t="s">
        <v>63</v>
      </c>
      <c r="B61">
        <v>2</v>
      </c>
      <c r="C61">
        <v>1</v>
      </c>
      <c r="D61">
        <v>4</v>
      </c>
      <c r="E61">
        <v>2</v>
      </c>
      <c r="F61">
        <v>100</v>
      </c>
      <c r="G61">
        <f t="shared" si="6"/>
        <v>2</v>
      </c>
      <c r="H61">
        <f t="shared" si="0"/>
        <v>2</v>
      </c>
      <c r="I61">
        <f t="shared" si="1"/>
        <v>2</v>
      </c>
      <c r="J61">
        <f t="shared" si="2"/>
        <v>2</v>
      </c>
      <c r="K61">
        <f t="shared" si="3"/>
        <v>2</v>
      </c>
      <c r="L61" t="s">
        <v>148</v>
      </c>
      <c r="N61">
        <v>1</v>
      </c>
      <c r="O61" t="s">
        <v>202</v>
      </c>
    </row>
    <row r="62" spans="1:15">
      <c r="C62">
        <f t="shared" si="5"/>
        <v>0</v>
      </c>
      <c r="G62">
        <f t="shared" si="6"/>
        <v>0</v>
      </c>
      <c r="H62">
        <f t="shared" si="0"/>
        <v>0</v>
      </c>
      <c r="I62">
        <f t="shared" si="1"/>
        <v>0</v>
      </c>
      <c r="J62">
        <f t="shared" si="2"/>
        <v>0</v>
      </c>
      <c r="K62">
        <f t="shared" si="3"/>
        <v>0</v>
      </c>
    </row>
    <row r="63" spans="1:15">
      <c r="A63" s="1" t="s">
        <v>56</v>
      </c>
      <c r="C63">
        <f>SUM(G64:G90)</f>
        <v>31.999999999999989</v>
      </c>
      <c r="G63">
        <f>F63*C63/100</f>
        <v>0</v>
      </c>
      <c r="H63">
        <f t="shared" si="0"/>
        <v>0</v>
      </c>
      <c r="I63">
        <f t="shared" si="1"/>
        <v>0</v>
      </c>
      <c r="J63">
        <f t="shared" si="2"/>
        <v>0</v>
      </c>
      <c r="K63">
        <f t="shared" si="3"/>
        <v>0</v>
      </c>
    </row>
    <row r="64" spans="1:15">
      <c r="A64" t="s">
        <v>64</v>
      </c>
      <c r="B64">
        <v>1</v>
      </c>
      <c r="C64">
        <v>1</v>
      </c>
      <c r="D64">
        <v>4</v>
      </c>
      <c r="E64">
        <v>2</v>
      </c>
      <c r="F64">
        <v>90</v>
      </c>
      <c r="G64">
        <f t="shared" si="6"/>
        <v>1.8</v>
      </c>
      <c r="H64">
        <f t="shared" si="0"/>
        <v>1.8</v>
      </c>
      <c r="I64">
        <f t="shared" si="1"/>
        <v>1.8</v>
      </c>
      <c r="J64">
        <f t="shared" si="2"/>
        <v>1.8</v>
      </c>
      <c r="K64">
        <f t="shared" si="3"/>
        <v>1.8</v>
      </c>
      <c r="L64" s="8" t="s">
        <v>178</v>
      </c>
      <c r="M64" s="8"/>
      <c r="N64" s="8">
        <v>1</v>
      </c>
      <c r="O64" s="8"/>
    </row>
    <row r="65" spans="1:15">
      <c r="A65" t="s">
        <v>65</v>
      </c>
      <c r="B65">
        <v>1</v>
      </c>
      <c r="C65">
        <v>1</v>
      </c>
      <c r="D65">
        <v>4</v>
      </c>
      <c r="E65">
        <v>2</v>
      </c>
      <c r="F65">
        <v>90</v>
      </c>
      <c r="G65">
        <f t="shared" si="6"/>
        <v>1.8</v>
      </c>
      <c r="H65">
        <f t="shared" si="0"/>
        <v>1.8</v>
      </c>
      <c r="I65">
        <f t="shared" si="1"/>
        <v>1.8</v>
      </c>
      <c r="J65">
        <f t="shared" si="2"/>
        <v>1.8</v>
      </c>
      <c r="K65">
        <f t="shared" si="3"/>
        <v>1.8</v>
      </c>
      <c r="L65" t="s">
        <v>147</v>
      </c>
      <c r="N65">
        <v>1</v>
      </c>
      <c r="O65" t="s">
        <v>202</v>
      </c>
    </row>
    <row r="66" spans="1:15">
      <c r="A66" t="s">
        <v>66</v>
      </c>
      <c r="B66">
        <v>1</v>
      </c>
      <c r="C66">
        <v>1</v>
      </c>
      <c r="D66">
        <v>3</v>
      </c>
      <c r="E66">
        <v>1</v>
      </c>
      <c r="F66">
        <v>90</v>
      </c>
      <c r="G66">
        <f t="shared" si="6"/>
        <v>0.9</v>
      </c>
      <c r="H66">
        <f t="shared" si="0"/>
        <v>0.9</v>
      </c>
      <c r="I66">
        <f t="shared" si="1"/>
        <v>0.9</v>
      </c>
      <c r="J66">
        <f t="shared" si="2"/>
        <v>0</v>
      </c>
      <c r="K66">
        <f t="shared" si="3"/>
        <v>0.9</v>
      </c>
      <c r="L66" s="8" t="s">
        <v>178</v>
      </c>
      <c r="M66" s="8" t="s">
        <v>67</v>
      </c>
      <c r="N66" s="8">
        <v>1</v>
      </c>
      <c r="O66" s="8"/>
    </row>
    <row r="67" spans="1:15">
      <c r="A67" t="s">
        <v>68</v>
      </c>
      <c r="B67">
        <v>1</v>
      </c>
      <c r="C67">
        <v>1</v>
      </c>
      <c r="D67">
        <v>3</v>
      </c>
      <c r="E67">
        <v>1</v>
      </c>
      <c r="F67">
        <v>90</v>
      </c>
      <c r="G67">
        <f t="shared" si="6"/>
        <v>0.9</v>
      </c>
      <c r="H67">
        <f t="shared" si="0"/>
        <v>0.9</v>
      </c>
      <c r="I67">
        <f t="shared" si="1"/>
        <v>0.9</v>
      </c>
      <c r="J67">
        <f t="shared" si="2"/>
        <v>0</v>
      </c>
      <c r="K67">
        <f t="shared" si="3"/>
        <v>0.9</v>
      </c>
      <c r="L67" s="8" t="s">
        <v>178</v>
      </c>
      <c r="M67" s="8"/>
      <c r="N67" s="8">
        <v>1</v>
      </c>
      <c r="O67" s="8"/>
    </row>
    <row r="68" spans="1:15">
      <c r="A68" t="s">
        <v>219</v>
      </c>
      <c r="B68">
        <v>1</v>
      </c>
      <c r="C68">
        <v>1</v>
      </c>
      <c r="D68">
        <v>3</v>
      </c>
      <c r="E68">
        <v>2</v>
      </c>
      <c r="F68">
        <v>90</v>
      </c>
      <c r="G68">
        <f t="shared" si="6"/>
        <v>1.8</v>
      </c>
      <c r="H68">
        <f t="shared" si="0"/>
        <v>1.8</v>
      </c>
      <c r="I68">
        <f t="shared" si="1"/>
        <v>1.8</v>
      </c>
      <c r="J68">
        <f t="shared" si="2"/>
        <v>0</v>
      </c>
      <c r="K68">
        <f t="shared" si="3"/>
        <v>1.8</v>
      </c>
      <c r="L68" t="s">
        <v>180</v>
      </c>
      <c r="N68">
        <v>1</v>
      </c>
      <c r="O68" t="s">
        <v>202</v>
      </c>
    </row>
    <row r="69" spans="1:15">
      <c r="A69" t="s">
        <v>173</v>
      </c>
      <c r="B69">
        <v>1</v>
      </c>
      <c r="C69">
        <v>1</v>
      </c>
      <c r="F69">
        <v>90</v>
      </c>
      <c r="L69" s="9" t="s">
        <v>226</v>
      </c>
      <c r="M69" s="9"/>
      <c r="N69" s="9">
        <v>1</v>
      </c>
      <c r="O69" s="9" t="s">
        <v>202</v>
      </c>
    </row>
    <row r="70" spans="1:15">
      <c r="A70" t="s">
        <v>69</v>
      </c>
      <c r="B70">
        <v>1</v>
      </c>
      <c r="C70">
        <v>1</v>
      </c>
      <c r="D70">
        <v>3</v>
      </c>
      <c r="E70">
        <v>1</v>
      </c>
      <c r="F70">
        <v>90</v>
      </c>
      <c r="G70">
        <f t="shared" si="6"/>
        <v>0.9</v>
      </c>
      <c r="H70">
        <f t="shared" si="0"/>
        <v>0.9</v>
      </c>
      <c r="I70">
        <f t="shared" si="1"/>
        <v>0.9</v>
      </c>
      <c r="J70">
        <f t="shared" si="2"/>
        <v>0</v>
      </c>
      <c r="K70">
        <f t="shared" si="3"/>
        <v>0.9</v>
      </c>
      <c r="L70" t="s">
        <v>154</v>
      </c>
      <c r="N70">
        <v>1</v>
      </c>
      <c r="O70" t="s">
        <v>202</v>
      </c>
    </row>
    <row r="71" spans="1:15">
      <c r="A71" t="s">
        <v>70</v>
      </c>
      <c r="B71">
        <v>1</v>
      </c>
      <c r="C71">
        <v>1</v>
      </c>
      <c r="D71">
        <v>4</v>
      </c>
      <c r="E71">
        <v>1</v>
      </c>
      <c r="F71">
        <v>90</v>
      </c>
      <c r="G71">
        <f t="shared" si="6"/>
        <v>0.9</v>
      </c>
      <c r="H71">
        <f t="shared" si="0"/>
        <v>0.9</v>
      </c>
      <c r="I71">
        <f t="shared" si="1"/>
        <v>0.9</v>
      </c>
      <c r="J71">
        <f t="shared" si="2"/>
        <v>0.9</v>
      </c>
      <c r="K71">
        <f t="shared" si="3"/>
        <v>0.9</v>
      </c>
      <c r="L71" s="8" t="s">
        <v>179</v>
      </c>
      <c r="M71" s="8"/>
      <c r="N71" s="8">
        <v>1</v>
      </c>
      <c r="O71" s="8"/>
    </row>
    <row r="72" spans="1:15">
      <c r="A72" t="s">
        <v>165</v>
      </c>
      <c r="B72">
        <v>1</v>
      </c>
      <c r="C72">
        <f t="shared" ref="C72:C95" si="7">IF(D72=4, 1,0)</f>
        <v>0</v>
      </c>
      <c r="D72">
        <v>2</v>
      </c>
      <c r="E72">
        <v>2</v>
      </c>
      <c r="F72">
        <v>90</v>
      </c>
      <c r="G72">
        <f t="shared" si="6"/>
        <v>1.8</v>
      </c>
      <c r="H72">
        <f t="shared" ref="H72:H91" si="8">IF(D72&gt;1,G72,0)</f>
        <v>1.8</v>
      </c>
      <c r="I72">
        <f t="shared" ref="I72:I91" si="9">IF(D72&gt;2,G72,0)</f>
        <v>0</v>
      </c>
      <c r="J72">
        <f t="shared" ref="J72:J91" si="10">IF(D72&gt;3,G72,0)</f>
        <v>0</v>
      </c>
      <c r="K72">
        <f t="shared" ref="K72:K118" si="11">IF(C72=1,E72*F72/100,0)</f>
        <v>0</v>
      </c>
    </row>
    <row r="73" spans="1:15">
      <c r="A73" t="s">
        <v>71</v>
      </c>
      <c r="B73">
        <v>1</v>
      </c>
      <c r="C73">
        <v>1</v>
      </c>
      <c r="D73">
        <v>4</v>
      </c>
      <c r="E73">
        <v>2</v>
      </c>
      <c r="F73">
        <v>90</v>
      </c>
      <c r="G73">
        <f t="shared" si="6"/>
        <v>1.8</v>
      </c>
      <c r="H73">
        <f t="shared" si="8"/>
        <v>1.8</v>
      </c>
      <c r="I73">
        <f t="shared" si="9"/>
        <v>1.8</v>
      </c>
      <c r="J73">
        <f t="shared" si="10"/>
        <v>1.8</v>
      </c>
      <c r="K73">
        <f t="shared" si="11"/>
        <v>1.8</v>
      </c>
      <c r="L73" t="s">
        <v>149</v>
      </c>
      <c r="N73">
        <v>1</v>
      </c>
      <c r="O73" t="s">
        <v>202</v>
      </c>
    </row>
    <row r="74" spans="1:15">
      <c r="A74" t="s">
        <v>72</v>
      </c>
      <c r="B74">
        <v>2</v>
      </c>
      <c r="C74">
        <v>1</v>
      </c>
      <c r="D74">
        <v>4</v>
      </c>
      <c r="E74">
        <v>2</v>
      </c>
      <c r="F74">
        <v>90</v>
      </c>
      <c r="G74">
        <f t="shared" si="6"/>
        <v>1.8</v>
      </c>
      <c r="H74">
        <f t="shared" si="8"/>
        <v>1.8</v>
      </c>
      <c r="I74">
        <f t="shared" si="9"/>
        <v>1.8</v>
      </c>
      <c r="J74">
        <f t="shared" si="10"/>
        <v>1.8</v>
      </c>
      <c r="K74">
        <f t="shared" si="11"/>
        <v>1.8</v>
      </c>
      <c r="L74" t="s">
        <v>144</v>
      </c>
      <c r="N74">
        <v>1</v>
      </c>
      <c r="O74" t="s">
        <v>202</v>
      </c>
    </row>
    <row r="75" spans="1:15">
      <c r="A75" t="s">
        <v>73</v>
      </c>
      <c r="B75">
        <v>2</v>
      </c>
      <c r="C75">
        <v>1</v>
      </c>
      <c r="D75">
        <v>4</v>
      </c>
      <c r="E75">
        <v>2</v>
      </c>
      <c r="F75">
        <v>90</v>
      </c>
      <c r="G75">
        <f t="shared" si="6"/>
        <v>1.8</v>
      </c>
      <c r="H75">
        <f t="shared" si="8"/>
        <v>1.8</v>
      </c>
      <c r="I75">
        <f t="shared" si="9"/>
        <v>1.8</v>
      </c>
      <c r="J75">
        <f t="shared" si="10"/>
        <v>1.8</v>
      </c>
      <c r="K75">
        <f t="shared" si="11"/>
        <v>1.8</v>
      </c>
      <c r="L75" t="s">
        <v>157</v>
      </c>
      <c r="N75">
        <v>1</v>
      </c>
      <c r="O75" t="s">
        <v>202</v>
      </c>
    </row>
    <row r="76" spans="1:15">
      <c r="A76" t="s">
        <v>74</v>
      </c>
      <c r="B76">
        <v>2</v>
      </c>
      <c r="C76">
        <v>1</v>
      </c>
      <c r="D76">
        <v>4</v>
      </c>
      <c r="E76">
        <v>2</v>
      </c>
      <c r="F76">
        <v>90</v>
      </c>
      <c r="G76">
        <f t="shared" si="6"/>
        <v>1.8</v>
      </c>
      <c r="H76">
        <f t="shared" si="8"/>
        <v>1.8</v>
      </c>
      <c r="I76">
        <f t="shared" si="9"/>
        <v>1.8</v>
      </c>
      <c r="J76">
        <f t="shared" si="10"/>
        <v>1.8</v>
      </c>
      <c r="K76">
        <f t="shared" si="11"/>
        <v>1.8</v>
      </c>
      <c r="L76" t="s">
        <v>158</v>
      </c>
      <c r="N76">
        <v>1</v>
      </c>
      <c r="O76" t="s">
        <v>202</v>
      </c>
    </row>
    <row r="77" spans="1:15">
      <c r="A77" t="s">
        <v>75</v>
      </c>
      <c r="B77">
        <v>2</v>
      </c>
      <c r="C77">
        <v>1</v>
      </c>
      <c r="D77">
        <v>4</v>
      </c>
      <c r="E77">
        <v>1</v>
      </c>
      <c r="F77">
        <v>90</v>
      </c>
      <c r="G77">
        <f t="shared" ref="G77:G91" si="12">F77*E77/100</f>
        <v>0.9</v>
      </c>
      <c r="H77">
        <f t="shared" si="8"/>
        <v>0.9</v>
      </c>
      <c r="I77">
        <f t="shared" si="9"/>
        <v>0.9</v>
      </c>
      <c r="J77">
        <f t="shared" si="10"/>
        <v>0.9</v>
      </c>
      <c r="K77">
        <f t="shared" si="11"/>
        <v>0.9</v>
      </c>
      <c r="L77" t="s">
        <v>150</v>
      </c>
      <c r="N77">
        <v>1</v>
      </c>
      <c r="O77" t="s">
        <v>202</v>
      </c>
    </row>
    <row r="78" spans="1:15">
      <c r="A78" t="s">
        <v>76</v>
      </c>
      <c r="B78">
        <v>2</v>
      </c>
      <c r="C78">
        <v>1</v>
      </c>
      <c r="D78">
        <v>3</v>
      </c>
      <c r="E78">
        <v>1</v>
      </c>
      <c r="F78">
        <v>90</v>
      </c>
      <c r="G78">
        <f t="shared" si="12"/>
        <v>0.9</v>
      </c>
      <c r="H78">
        <f t="shared" si="8"/>
        <v>0.9</v>
      </c>
      <c r="I78">
        <f t="shared" si="9"/>
        <v>0.9</v>
      </c>
      <c r="J78">
        <f t="shared" si="10"/>
        <v>0</v>
      </c>
      <c r="K78">
        <f t="shared" si="11"/>
        <v>0.9</v>
      </c>
      <c r="L78" t="s">
        <v>216</v>
      </c>
      <c r="N78">
        <v>1</v>
      </c>
      <c r="O78" t="s">
        <v>202</v>
      </c>
    </row>
    <row r="79" spans="1:15">
      <c r="A79" t="s">
        <v>77</v>
      </c>
      <c r="B79">
        <v>2</v>
      </c>
      <c r="C79">
        <v>1</v>
      </c>
      <c r="D79">
        <v>3</v>
      </c>
      <c r="E79">
        <v>2</v>
      </c>
      <c r="F79">
        <v>90</v>
      </c>
      <c r="G79">
        <f t="shared" si="12"/>
        <v>1.8</v>
      </c>
      <c r="H79">
        <f t="shared" si="8"/>
        <v>1.8</v>
      </c>
      <c r="I79">
        <f t="shared" si="9"/>
        <v>1.8</v>
      </c>
      <c r="J79">
        <f t="shared" si="10"/>
        <v>0</v>
      </c>
      <c r="K79">
        <f t="shared" si="11"/>
        <v>1.8</v>
      </c>
      <c r="L79" t="s">
        <v>207</v>
      </c>
      <c r="N79">
        <v>1</v>
      </c>
      <c r="O79" t="s">
        <v>202</v>
      </c>
    </row>
    <row r="80" spans="1:15">
      <c r="A80" t="s">
        <v>218</v>
      </c>
      <c r="B80">
        <v>2</v>
      </c>
      <c r="C80">
        <v>1</v>
      </c>
      <c r="D80">
        <v>3</v>
      </c>
      <c r="E80">
        <v>1</v>
      </c>
      <c r="F80">
        <v>90</v>
      </c>
      <c r="G80">
        <f t="shared" si="12"/>
        <v>0.9</v>
      </c>
      <c r="H80">
        <f t="shared" si="8"/>
        <v>0.9</v>
      </c>
      <c r="I80">
        <f t="shared" si="9"/>
        <v>0.9</v>
      </c>
      <c r="J80">
        <f t="shared" si="10"/>
        <v>0</v>
      </c>
      <c r="K80">
        <f t="shared" si="11"/>
        <v>0.9</v>
      </c>
      <c r="L80" t="s">
        <v>208</v>
      </c>
      <c r="N80">
        <v>1</v>
      </c>
      <c r="O80" t="s">
        <v>202</v>
      </c>
    </row>
    <row r="81" spans="1:15">
      <c r="A81" t="s">
        <v>79</v>
      </c>
      <c r="B81">
        <v>2</v>
      </c>
      <c r="C81">
        <v>1</v>
      </c>
      <c r="D81">
        <v>4</v>
      </c>
      <c r="E81">
        <v>1</v>
      </c>
      <c r="F81">
        <v>90</v>
      </c>
      <c r="G81">
        <f t="shared" si="12"/>
        <v>0.9</v>
      </c>
      <c r="H81">
        <f t="shared" si="8"/>
        <v>0.9</v>
      </c>
      <c r="I81">
        <f t="shared" si="9"/>
        <v>0.9</v>
      </c>
      <c r="J81">
        <f t="shared" si="10"/>
        <v>0.9</v>
      </c>
      <c r="K81">
        <f t="shared" si="11"/>
        <v>0.9</v>
      </c>
      <c r="L81" t="s">
        <v>156</v>
      </c>
      <c r="N81">
        <v>1</v>
      </c>
      <c r="O81" t="s">
        <v>202</v>
      </c>
    </row>
    <row r="82" spans="1:15">
      <c r="A82" t="s">
        <v>177</v>
      </c>
      <c r="B82">
        <v>2</v>
      </c>
      <c r="C82">
        <v>1</v>
      </c>
      <c r="D82">
        <v>4</v>
      </c>
      <c r="E82">
        <v>1</v>
      </c>
      <c r="F82">
        <v>90</v>
      </c>
      <c r="G82">
        <f t="shared" si="12"/>
        <v>0.9</v>
      </c>
      <c r="H82">
        <f t="shared" si="8"/>
        <v>0.9</v>
      </c>
      <c r="I82">
        <f t="shared" si="9"/>
        <v>0.9</v>
      </c>
      <c r="J82">
        <f t="shared" si="10"/>
        <v>0.9</v>
      </c>
      <c r="K82">
        <f t="shared" si="11"/>
        <v>0.9</v>
      </c>
      <c r="L82" t="s">
        <v>155</v>
      </c>
      <c r="N82">
        <v>1</v>
      </c>
      <c r="O82" t="s">
        <v>202</v>
      </c>
    </row>
    <row r="83" spans="1:15">
      <c r="A83" t="s">
        <v>80</v>
      </c>
      <c r="B83">
        <v>2</v>
      </c>
      <c r="C83">
        <v>1</v>
      </c>
      <c r="D83">
        <v>4</v>
      </c>
      <c r="E83">
        <v>1</v>
      </c>
      <c r="F83">
        <v>90</v>
      </c>
      <c r="G83">
        <f t="shared" si="12"/>
        <v>0.9</v>
      </c>
      <c r="H83">
        <f t="shared" si="8"/>
        <v>0.9</v>
      </c>
      <c r="I83">
        <f t="shared" si="9"/>
        <v>0.9</v>
      </c>
      <c r="J83">
        <f t="shared" si="10"/>
        <v>0.9</v>
      </c>
      <c r="K83">
        <f t="shared" si="11"/>
        <v>0.9</v>
      </c>
      <c r="L83" t="s">
        <v>133</v>
      </c>
      <c r="N83">
        <v>1</v>
      </c>
      <c r="O83" t="s">
        <v>202</v>
      </c>
    </row>
    <row r="84" spans="1:15">
      <c r="A84" t="s">
        <v>78</v>
      </c>
      <c r="B84">
        <v>2</v>
      </c>
      <c r="C84">
        <v>1</v>
      </c>
      <c r="D84">
        <v>3</v>
      </c>
      <c r="E84">
        <v>1</v>
      </c>
      <c r="F84">
        <v>90</v>
      </c>
      <c r="G84">
        <f t="shared" si="12"/>
        <v>0.9</v>
      </c>
      <c r="H84">
        <f t="shared" si="8"/>
        <v>0.9</v>
      </c>
      <c r="I84">
        <f t="shared" si="9"/>
        <v>0.9</v>
      </c>
      <c r="J84">
        <f t="shared" si="10"/>
        <v>0</v>
      </c>
      <c r="K84">
        <f t="shared" si="11"/>
        <v>0.9</v>
      </c>
      <c r="L84" t="s">
        <v>158</v>
      </c>
      <c r="N84" s="9">
        <v>1</v>
      </c>
      <c r="O84" s="9" t="s">
        <v>202</v>
      </c>
    </row>
    <row r="85" spans="1:15">
      <c r="A85" t="s">
        <v>221</v>
      </c>
      <c r="B85">
        <v>2</v>
      </c>
      <c r="C85">
        <v>1</v>
      </c>
      <c r="D85">
        <v>3</v>
      </c>
      <c r="E85">
        <v>1</v>
      </c>
      <c r="F85">
        <v>90</v>
      </c>
      <c r="G85">
        <f t="shared" si="12"/>
        <v>0.9</v>
      </c>
      <c r="H85">
        <f t="shared" si="8"/>
        <v>0.9</v>
      </c>
      <c r="I85">
        <f t="shared" si="9"/>
        <v>0.9</v>
      </c>
      <c r="J85">
        <f t="shared" si="10"/>
        <v>0</v>
      </c>
      <c r="K85">
        <f t="shared" si="11"/>
        <v>0.9</v>
      </c>
      <c r="L85" t="s">
        <v>222</v>
      </c>
      <c r="N85">
        <v>1</v>
      </c>
      <c r="O85" t="s">
        <v>202</v>
      </c>
    </row>
    <row r="86" spans="1:15">
      <c r="A86" t="s">
        <v>166</v>
      </c>
      <c r="B86">
        <v>2</v>
      </c>
      <c r="C86">
        <v>1</v>
      </c>
      <c r="D86">
        <v>3</v>
      </c>
      <c r="E86">
        <v>1</v>
      </c>
      <c r="F86">
        <v>90</v>
      </c>
      <c r="G86">
        <f t="shared" si="12"/>
        <v>0.9</v>
      </c>
      <c r="H86">
        <f t="shared" si="8"/>
        <v>0.9</v>
      </c>
      <c r="I86">
        <f t="shared" si="9"/>
        <v>0.9</v>
      </c>
      <c r="J86">
        <f t="shared" si="10"/>
        <v>0</v>
      </c>
      <c r="K86">
        <f t="shared" si="11"/>
        <v>0.9</v>
      </c>
      <c r="L86" s="9" t="s">
        <v>225</v>
      </c>
      <c r="M86" s="9"/>
      <c r="N86" s="9">
        <v>1</v>
      </c>
      <c r="O86" s="9" t="s">
        <v>202</v>
      </c>
    </row>
    <row r="87" spans="1:15">
      <c r="A87" t="s">
        <v>81</v>
      </c>
      <c r="B87">
        <v>2</v>
      </c>
      <c r="C87">
        <f t="shared" si="7"/>
        <v>0</v>
      </c>
      <c r="D87">
        <v>2</v>
      </c>
      <c r="E87">
        <v>2</v>
      </c>
      <c r="F87">
        <v>90</v>
      </c>
      <c r="G87">
        <f t="shared" si="12"/>
        <v>1.8</v>
      </c>
      <c r="H87">
        <f t="shared" si="8"/>
        <v>1.8</v>
      </c>
      <c r="I87">
        <f t="shared" si="9"/>
        <v>0</v>
      </c>
      <c r="J87">
        <f t="shared" si="10"/>
        <v>0</v>
      </c>
      <c r="K87">
        <f t="shared" si="11"/>
        <v>0</v>
      </c>
    </row>
    <row r="88" spans="1:15">
      <c r="A88" t="s">
        <v>82</v>
      </c>
      <c r="B88">
        <v>2</v>
      </c>
      <c r="C88">
        <v>1</v>
      </c>
      <c r="D88">
        <v>1</v>
      </c>
      <c r="E88">
        <v>2</v>
      </c>
      <c r="F88">
        <v>25</v>
      </c>
      <c r="G88">
        <f t="shared" si="12"/>
        <v>0.5</v>
      </c>
      <c r="H88">
        <f t="shared" si="8"/>
        <v>0</v>
      </c>
      <c r="I88">
        <f t="shared" si="9"/>
        <v>0</v>
      </c>
      <c r="J88">
        <f t="shared" si="10"/>
        <v>0</v>
      </c>
      <c r="K88">
        <f t="shared" si="11"/>
        <v>0.5</v>
      </c>
      <c r="L88" t="s">
        <v>217</v>
      </c>
      <c r="N88">
        <v>1</v>
      </c>
      <c r="O88" t="s">
        <v>202</v>
      </c>
    </row>
    <row r="89" spans="1:15">
      <c r="A89" t="s">
        <v>164</v>
      </c>
      <c r="B89">
        <v>2</v>
      </c>
      <c r="C89">
        <f t="shared" si="7"/>
        <v>0</v>
      </c>
      <c r="D89">
        <v>1</v>
      </c>
      <c r="E89">
        <v>1</v>
      </c>
      <c r="F89">
        <v>90</v>
      </c>
      <c r="G89">
        <f t="shared" si="12"/>
        <v>0.9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11"/>
        <v>0</v>
      </c>
    </row>
    <row r="90" spans="1:15">
      <c r="A90" t="s">
        <v>83</v>
      </c>
      <c r="B90">
        <v>2</v>
      </c>
      <c r="C90">
        <f t="shared" si="7"/>
        <v>0</v>
      </c>
      <c r="D90">
        <v>1</v>
      </c>
      <c r="E90">
        <v>1</v>
      </c>
      <c r="F90">
        <v>90</v>
      </c>
      <c r="G90">
        <f t="shared" si="12"/>
        <v>0.9</v>
      </c>
      <c r="H90">
        <f t="shared" si="8"/>
        <v>0</v>
      </c>
      <c r="I90">
        <f t="shared" si="9"/>
        <v>0</v>
      </c>
      <c r="J90">
        <f t="shared" si="10"/>
        <v>0</v>
      </c>
      <c r="K90">
        <f t="shared" si="11"/>
        <v>0</v>
      </c>
    </row>
    <row r="91" spans="1:15">
      <c r="A91" t="s">
        <v>92</v>
      </c>
      <c r="B91">
        <v>2</v>
      </c>
      <c r="C91">
        <v>1</v>
      </c>
      <c r="D91">
        <v>3</v>
      </c>
      <c r="E91">
        <v>2</v>
      </c>
      <c r="F91">
        <v>90</v>
      </c>
      <c r="G91">
        <f t="shared" si="12"/>
        <v>1.8</v>
      </c>
      <c r="H91">
        <f t="shared" si="8"/>
        <v>1.8</v>
      </c>
      <c r="I91">
        <f t="shared" si="9"/>
        <v>1.8</v>
      </c>
      <c r="J91">
        <f t="shared" si="10"/>
        <v>0</v>
      </c>
      <c r="K91">
        <f t="shared" si="11"/>
        <v>1.8</v>
      </c>
      <c r="L91" t="s">
        <v>220</v>
      </c>
      <c r="N91">
        <v>1</v>
      </c>
      <c r="O91" t="s">
        <v>202</v>
      </c>
    </row>
    <row r="92" spans="1:15">
      <c r="A92" t="s">
        <v>93</v>
      </c>
      <c r="B92">
        <v>2</v>
      </c>
      <c r="C92">
        <f t="shared" si="7"/>
        <v>0</v>
      </c>
      <c r="D92">
        <v>2</v>
      </c>
      <c r="E92">
        <v>2</v>
      </c>
      <c r="F92">
        <v>90</v>
      </c>
      <c r="G92">
        <f t="shared" ref="G92:G94" si="13">F92*E92/100</f>
        <v>1.8</v>
      </c>
      <c r="H92">
        <f t="shared" ref="H92:H94" si="14">IF(D92&gt;1,G92,0)</f>
        <v>1.8</v>
      </c>
      <c r="I92">
        <f t="shared" ref="I92:I94" si="15">IF(D92&gt;2,G92,0)</f>
        <v>0</v>
      </c>
      <c r="J92">
        <f t="shared" ref="J92:J94" si="16">IF(D92&gt;3,G92,0)</f>
        <v>0</v>
      </c>
      <c r="K92">
        <f t="shared" si="11"/>
        <v>0</v>
      </c>
    </row>
    <row r="93" spans="1:15">
      <c r="A93" t="s">
        <v>94</v>
      </c>
      <c r="B93">
        <v>2</v>
      </c>
      <c r="C93">
        <f t="shared" si="7"/>
        <v>0</v>
      </c>
      <c r="D93">
        <v>1</v>
      </c>
      <c r="E93">
        <v>4</v>
      </c>
      <c r="F93">
        <v>90</v>
      </c>
      <c r="G93">
        <f t="shared" si="13"/>
        <v>3.6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1"/>
        <v>0</v>
      </c>
    </row>
    <row r="94" spans="1:15">
      <c r="A94" t="s">
        <v>95</v>
      </c>
      <c r="B94">
        <v>2</v>
      </c>
      <c r="C94">
        <f t="shared" si="7"/>
        <v>0</v>
      </c>
      <c r="D94">
        <v>1</v>
      </c>
      <c r="E94">
        <v>2</v>
      </c>
      <c r="F94">
        <v>90</v>
      </c>
      <c r="G94">
        <f t="shared" si="13"/>
        <v>1.8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1"/>
        <v>0</v>
      </c>
    </row>
    <row r="95" spans="1:15">
      <c r="C95">
        <f t="shared" si="7"/>
        <v>0</v>
      </c>
      <c r="G95">
        <f t="shared" ref="G95:G120" si="17">F95*E95/100</f>
        <v>0</v>
      </c>
      <c r="H95">
        <f t="shared" ref="H95:H120" si="18">IF(D95&gt;1,G95,0)</f>
        <v>0</v>
      </c>
      <c r="I95">
        <f t="shared" ref="I95:I120" si="19">IF(D95&gt;2,G95,0)</f>
        <v>0</v>
      </c>
      <c r="J95">
        <f t="shared" ref="J95:J120" si="20">IF(D95&gt;3,G95,0)</f>
        <v>0</v>
      </c>
      <c r="K95">
        <f t="shared" si="11"/>
        <v>0</v>
      </c>
    </row>
    <row r="96" spans="1:15">
      <c r="A96" s="1" t="s">
        <v>96</v>
      </c>
      <c r="C96">
        <f>SUM(G97:G111)</f>
        <v>19.399999999999999</v>
      </c>
      <c r="G96">
        <f t="shared" si="17"/>
        <v>0</v>
      </c>
      <c r="H96">
        <f t="shared" si="18"/>
        <v>0</v>
      </c>
      <c r="I96">
        <f t="shared" si="19"/>
        <v>0</v>
      </c>
      <c r="J96">
        <f t="shared" si="20"/>
        <v>0</v>
      </c>
      <c r="K96">
        <f t="shared" si="11"/>
        <v>0</v>
      </c>
    </row>
    <row r="97" spans="1:15">
      <c r="A97" s="2" t="s">
        <v>103</v>
      </c>
      <c r="B97">
        <v>1</v>
      </c>
      <c r="C97">
        <v>1</v>
      </c>
      <c r="D97">
        <v>4</v>
      </c>
      <c r="E97">
        <v>1</v>
      </c>
      <c r="F97">
        <v>100</v>
      </c>
      <c r="G97">
        <f t="shared" si="17"/>
        <v>1</v>
      </c>
      <c r="H97">
        <f t="shared" si="18"/>
        <v>1</v>
      </c>
      <c r="I97">
        <f t="shared" si="19"/>
        <v>1</v>
      </c>
      <c r="J97">
        <f t="shared" si="20"/>
        <v>1</v>
      </c>
      <c r="K97">
        <f t="shared" si="11"/>
        <v>1</v>
      </c>
      <c r="L97" t="s">
        <v>205</v>
      </c>
      <c r="N97">
        <v>1</v>
      </c>
      <c r="O97" t="s">
        <v>202</v>
      </c>
    </row>
    <row r="98" spans="1:15">
      <c r="A98" t="s">
        <v>97</v>
      </c>
      <c r="B98">
        <v>1</v>
      </c>
      <c r="C98">
        <v>1</v>
      </c>
      <c r="D98">
        <v>4</v>
      </c>
      <c r="E98">
        <v>2</v>
      </c>
      <c r="F98">
        <v>80</v>
      </c>
      <c r="G98">
        <f t="shared" si="17"/>
        <v>1.6</v>
      </c>
      <c r="H98">
        <f t="shared" si="18"/>
        <v>1.6</v>
      </c>
      <c r="I98">
        <f t="shared" si="19"/>
        <v>1.6</v>
      </c>
      <c r="J98">
        <f t="shared" si="20"/>
        <v>1.6</v>
      </c>
      <c r="K98">
        <f t="shared" si="11"/>
        <v>1.6</v>
      </c>
      <c r="L98" t="s">
        <v>201</v>
      </c>
      <c r="N98">
        <v>1</v>
      </c>
      <c r="O98" t="s">
        <v>202</v>
      </c>
    </row>
    <row r="99" spans="1:15">
      <c r="A99" t="s">
        <v>186</v>
      </c>
      <c r="B99">
        <v>1</v>
      </c>
      <c r="C99">
        <v>1</v>
      </c>
      <c r="D99">
        <v>4</v>
      </c>
      <c r="E99">
        <v>2</v>
      </c>
      <c r="F99">
        <v>80</v>
      </c>
      <c r="G99">
        <f t="shared" si="17"/>
        <v>1.6</v>
      </c>
      <c r="H99">
        <f t="shared" si="18"/>
        <v>1.6</v>
      </c>
      <c r="I99">
        <f t="shared" si="19"/>
        <v>1.6</v>
      </c>
      <c r="J99">
        <f t="shared" si="20"/>
        <v>1.6</v>
      </c>
      <c r="K99">
        <f t="shared" si="11"/>
        <v>1.6</v>
      </c>
      <c r="L99" t="s">
        <v>185</v>
      </c>
      <c r="N99">
        <v>1</v>
      </c>
      <c r="O99" t="s">
        <v>202</v>
      </c>
    </row>
    <row r="100" spans="1:15">
      <c r="A100" t="s">
        <v>98</v>
      </c>
      <c r="B100">
        <v>1</v>
      </c>
      <c r="C100">
        <v>1</v>
      </c>
      <c r="D100">
        <v>4</v>
      </c>
      <c r="E100">
        <v>1</v>
      </c>
      <c r="F100">
        <v>80</v>
      </c>
      <c r="G100">
        <f t="shared" si="17"/>
        <v>0.8</v>
      </c>
      <c r="H100">
        <f t="shared" si="18"/>
        <v>0.8</v>
      </c>
      <c r="I100">
        <f t="shared" si="19"/>
        <v>0.8</v>
      </c>
      <c r="J100">
        <f t="shared" si="20"/>
        <v>0.8</v>
      </c>
      <c r="K100">
        <f t="shared" si="11"/>
        <v>0.8</v>
      </c>
      <c r="L100" t="s">
        <v>181</v>
      </c>
      <c r="N100">
        <v>1</v>
      </c>
      <c r="O100" t="s">
        <v>202</v>
      </c>
    </row>
    <row r="101" spans="1:15">
      <c r="A101" t="s">
        <v>99</v>
      </c>
      <c r="B101">
        <v>1</v>
      </c>
      <c r="C101">
        <v>1</v>
      </c>
      <c r="D101">
        <v>4</v>
      </c>
      <c r="E101">
        <v>2</v>
      </c>
      <c r="F101">
        <v>80</v>
      </c>
      <c r="G101">
        <f t="shared" si="17"/>
        <v>1.6</v>
      </c>
      <c r="H101">
        <f t="shared" si="18"/>
        <v>1.6</v>
      </c>
      <c r="I101">
        <f t="shared" si="19"/>
        <v>1.6</v>
      </c>
      <c r="J101">
        <f t="shared" si="20"/>
        <v>1.6</v>
      </c>
      <c r="K101">
        <f t="shared" si="11"/>
        <v>1.6</v>
      </c>
      <c r="L101" t="s">
        <v>193</v>
      </c>
      <c r="N101">
        <v>1</v>
      </c>
      <c r="O101" t="s">
        <v>202</v>
      </c>
    </row>
    <row r="102" spans="1:15">
      <c r="A102" t="s">
        <v>209</v>
      </c>
      <c r="B102">
        <v>1</v>
      </c>
      <c r="C102">
        <v>1</v>
      </c>
      <c r="D102">
        <v>4</v>
      </c>
      <c r="E102">
        <v>2</v>
      </c>
      <c r="F102">
        <v>80</v>
      </c>
      <c r="G102">
        <f t="shared" si="17"/>
        <v>1.6</v>
      </c>
      <c r="H102">
        <f t="shared" si="18"/>
        <v>1.6</v>
      </c>
      <c r="I102">
        <f t="shared" si="19"/>
        <v>1.6</v>
      </c>
      <c r="J102">
        <f t="shared" si="20"/>
        <v>1.6</v>
      </c>
      <c r="K102">
        <f t="shared" si="11"/>
        <v>1.6</v>
      </c>
      <c r="L102" t="s">
        <v>198</v>
      </c>
      <c r="N102">
        <v>1</v>
      </c>
      <c r="O102" t="s">
        <v>202</v>
      </c>
    </row>
    <row r="103" spans="1:15">
      <c r="A103" t="s">
        <v>206</v>
      </c>
      <c r="B103">
        <v>1</v>
      </c>
      <c r="C103">
        <v>1</v>
      </c>
      <c r="D103">
        <v>4</v>
      </c>
      <c r="E103">
        <v>2</v>
      </c>
      <c r="F103">
        <v>80</v>
      </c>
      <c r="G103">
        <f t="shared" si="17"/>
        <v>1.6</v>
      </c>
      <c r="H103">
        <f t="shared" si="18"/>
        <v>1.6</v>
      </c>
      <c r="I103">
        <f t="shared" si="19"/>
        <v>1.6</v>
      </c>
      <c r="J103">
        <f t="shared" si="20"/>
        <v>1.6</v>
      </c>
      <c r="K103">
        <f t="shared" si="11"/>
        <v>1.6</v>
      </c>
      <c r="L103" t="s">
        <v>190</v>
      </c>
      <c r="N103">
        <v>1</v>
      </c>
      <c r="O103" t="s">
        <v>202</v>
      </c>
    </row>
    <row r="104" spans="1:15">
      <c r="A104" t="s">
        <v>210</v>
      </c>
      <c r="B104">
        <v>1</v>
      </c>
      <c r="C104">
        <v>1</v>
      </c>
      <c r="D104">
        <v>3</v>
      </c>
      <c r="E104">
        <v>2</v>
      </c>
      <c r="F104">
        <v>80</v>
      </c>
      <c r="G104">
        <f t="shared" si="17"/>
        <v>1.6</v>
      </c>
      <c r="H104">
        <f t="shared" si="18"/>
        <v>1.6</v>
      </c>
      <c r="I104">
        <f t="shared" si="19"/>
        <v>1.6</v>
      </c>
      <c r="J104">
        <f t="shared" si="20"/>
        <v>0</v>
      </c>
      <c r="K104">
        <f t="shared" si="11"/>
        <v>1.6</v>
      </c>
      <c r="L104" t="s">
        <v>182</v>
      </c>
      <c r="N104">
        <v>1</v>
      </c>
      <c r="O104" t="s">
        <v>202</v>
      </c>
    </row>
    <row r="105" spans="1:15">
      <c r="A105" t="s">
        <v>169</v>
      </c>
      <c r="B105">
        <v>1</v>
      </c>
      <c r="C105">
        <v>1</v>
      </c>
      <c r="D105">
        <v>2</v>
      </c>
      <c r="E105">
        <v>2</v>
      </c>
      <c r="F105">
        <v>50</v>
      </c>
      <c r="G105">
        <f t="shared" si="17"/>
        <v>1</v>
      </c>
      <c r="H105">
        <f t="shared" si="18"/>
        <v>1</v>
      </c>
      <c r="I105">
        <f t="shared" si="19"/>
        <v>0</v>
      </c>
      <c r="J105">
        <f t="shared" si="20"/>
        <v>0</v>
      </c>
      <c r="K105">
        <f t="shared" si="11"/>
        <v>1</v>
      </c>
      <c r="L105" t="s">
        <v>184</v>
      </c>
      <c r="N105">
        <v>1</v>
      </c>
      <c r="O105" t="s">
        <v>202</v>
      </c>
    </row>
    <row r="106" spans="1:15">
      <c r="A106" t="s">
        <v>187</v>
      </c>
      <c r="B106">
        <v>1</v>
      </c>
      <c r="C106">
        <v>1</v>
      </c>
      <c r="D106">
        <v>2</v>
      </c>
      <c r="E106">
        <v>1</v>
      </c>
      <c r="F106">
        <v>50</v>
      </c>
      <c r="G106">
        <f t="shared" si="17"/>
        <v>0.5</v>
      </c>
      <c r="H106">
        <f t="shared" si="18"/>
        <v>0.5</v>
      </c>
      <c r="I106">
        <f t="shared" si="19"/>
        <v>0</v>
      </c>
      <c r="J106">
        <f t="shared" si="20"/>
        <v>0</v>
      </c>
      <c r="K106">
        <f t="shared" si="11"/>
        <v>0.5</v>
      </c>
      <c r="L106" t="s">
        <v>188</v>
      </c>
      <c r="N106">
        <v>1</v>
      </c>
      <c r="O106" t="s">
        <v>202</v>
      </c>
    </row>
    <row r="107" spans="1:15">
      <c r="A107" t="s">
        <v>101</v>
      </c>
      <c r="B107">
        <v>1</v>
      </c>
      <c r="C107">
        <v>1</v>
      </c>
      <c r="D107">
        <v>4</v>
      </c>
      <c r="E107">
        <v>2</v>
      </c>
      <c r="F107">
        <v>80</v>
      </c>
      <c r="G107">
        <f t="shared" si="17"/>
        <v>1.6</v>
      </c>
      <c r="H107">
        <f t="shared" si="18"/>
        <v>1.6</v>
      </c>
      <c r="I107">
        <f t="shared" si="19"/>
        <v>1.6</v>
      </c>
      <c r="J107">
        <f t="shared" si="20"/>
        <v>1.6</v>
      </c>
      <c r="K107">
        <f t="shared" si="11"/>
        <v>1.6</v>
      </c>
      <c r="L107" t="s">
        <v>194</v>
      </c>
      <c r="N107">
        <v>1</v>
      </c>
      <c r="O107" t="s">
        <v>202</v>
      </c>
    </row>
    <row r="108" spans="1:15">
      <c r="A108" t="s">
        <v>211</v>
      </c>
      <c r="B108">
        <v>1</v>
      </c>
      <c r="C108">
        <v>1</v>
      </c>
      <c r="D108">
        <v>4</v>
      </c>
      <c r="E108">
        <v>2</v>
      </c>
      <c r="F108">
        <v>80</v>
      </c>
      <c r="G108">
        <f t="shared" si="17"/>
        <v>1.6</v>
      </c>
      <c r="H108">
        <f t="shared" si="18"/>
        <v>1.6</v>
      </c>
      <c r="I108">
        <f t="shared" si="19"/>
        <v>1.6</v>
      </c>
      <c r="J108">
        <f t="shared" si="20"/>
        <v>1.6</v>
      </c>
      <c r="K108">
        <f t="shared" si="11"/>
        <v>1.6</v>
      </c>
      <c r="L108" t="s">
        <v>153</v>
      </c>
      <c r="N108">
        <v>1</v>
      </c>
      <c r="O108" t="s">
        <v>202</v>
      </c>
    </row>
    <row r="109" spans="1:15">
      <c r="A109" t="s">
        <v>199</v>
      </c>
      <c r="B109">
        <v>1</v>
      </c>
      <c r="C109">
        <v>1</v>
      </c>
      <c r="D109">
        <v>2</v>
      </c>
      <c r="E109">
        <v>1</v>
      </c>
      <c r="F109">
        <v>90</v>
      </c>
      <c r="G109">
        <f t="shared" si="17"/>
        <v>0.9</v>
      </c>
      <c r="H109">
        <f t="shared" si="18"/>
        <v>0.9</v>
      </c>
      <c r="I109">
        <f t="shared" si="19"/>
        <v>0</v>
      </c>
      <c r="J109">
        <f t="shared" si="20"/>
        <v>0</v>
      </c>
      <c r="K109">
        <f t="shared" si="11"/>
        <v>0.9</v>
      </c>
      <c r="L109" t="s">
        <v>200</v>
      </c>
      <c r="N109">
        <v>1</v>
      </c>
      <c r="O109" t="s">
        <v>202</v>
      </c>
    </row>
    <row r="110" spans="1:15">
      <c r="A110" t="s">
        <v>102</v>
      </c>
      <c r="B110">
        <v>1</v>
      </c>
      <c r="C110">
        <v>1</v>
      </c>
      <c r="D110">
        <v>3</v>
      </c>
      <c r="E110">
        <v>1</v>
      </c>
      <c r="F110">
        <v>80</v>
      </c>
      <c r="G110">
        <f t="shared" si="17"/>
        <v>0.8</v>
      </c>
      <c r="H110">
        <f t="shared" si="18"/>
        <v>0.8</v>
      </c>
      <c r="I110">
        <f t="shared" si="19"/>
        <v>0.8</v>
      </c>
      <c r="J110">
        <f t="shared" si="20"/>
        <v>0</v>
      </c>
      <c r="K110">
        <f t="shared" si="11"/>
        <v>0.8</v>
      </c>
      <c r="L110" t="s">
        <v>183</v>
      </c>
      <c r="N110">
        <v>1</v>
      </c>
      <c r="O110" t="s">
        <v>202</v>
      </c>
    </row>
    <row r="111" spans="1:15">
      <c r="A111" t="s">
        <v>203</v>
      </c>
      <c r="B111">
        <v>1</v>
      </c>
      <c r="C111">
        <v>1</v>
      </c>
      <c r="D111">
        <v>3</v>
      </c>
      <c r="E111">
        <v>2</v>
      </c>
      <c r="F111">
        <v>80</v>
      </c>
      <c r="G111">
        <f t="shared" si="17"/>
        <v>1.6</v>
      </c>
      <c r="H111">
        <f t="shared" si="18"/>
        <v>1.6</v>
      </c>
      <c r="I111">
        <f t="shared" si="19"/>
        <v>1.6</v>
      </c>
      <c r="J111">
        <f t="shared" si="20"/>
        <v>0</v>
      </c>
      <c r="K111">
        <f t="shared" si="11"/>
        <v>1.6</v>
      </c>
      <c r="L111" t="s">
        <v>189</v>
      </c>
      <c r="N111">
        <v>1</v>
      </c>
      <c r="O111" t="s">
        <v>202</v>
      </c>
    </row>
    <row r="112" spans="1:15">
      <c r="A112" t="s">
        <v>204</v>
      </c>
      <c r="B112">
        <v>2</v>
      </c>
      <c r="C112">
        <v>1</v>
      </c>
      <c r="D112">
        <v>4</v>
      </c>
      <c r="E112">
        <v>2</v>
      </c>
      <c r="F112">
        <v>80</v>
      </c>
      <c r="G112">
        <f t="shared" si="17"/>
        <v>1.6</v>
      </c>
      <c r="H112">
        <f t="shared" si="18"/>
        <v>1.6</v>
      </c>
      <c r="I112">
        <f t="shared" si="19"/>
        <v>1.6</v>
      </c>
      <c r="J112">
        <f t="shared" si="20"/>
        <v>1.6</v>
      </c>
      <c r="K112">
        <f t="shared" si="11"/>
        <v>1.6</v>
      </c>
      <c r="L112" t="s">
        <v>136</v>
      </c>
      <c r="N112">
        <v>1</v>
      </c>
      <c r="O112" t="s">
        <v>202</v>
      </c>
    </row>
    <row r="113" spans="1:15">
      <c r="A113" t="s">
        <v>109</v>
      </c>
      <c r="B113">
        <v>2</v>
      </c>
      <c r="C113">
        <v>1</v>
      </c>
      <c r="D113">
        <v>4</v>
      </c>
      <c r="E113">
        <v>2</v>
      </c>
      <c r="F113">
        <v>80</v>
      </c>
      <c r="G113">
        <f t="shared" si="17"/>
        <v>1.6</v>
      </c>
      <c r="K113">
        <f t="shared" si="11"/>
        <v>1.6</v>
      </c>
      <c r="L113" t="s">
        <v>159</v>
      </c>
      <c r="N113">
        <v>1</v>
      </c>
      <c r="O113" t="s">
        <v>202</v>
      </c>
    </row>
    <row r="114" spans="1:15">
      <c r="A114" t="s">
        <v>161</v>
      </c>
      <c r="B114">
        <v>2</v>
      </c>
      <c r="C114">
        <v>1</v>
      </c>
      <c r="D114">
        <v>4</v>
      </c>
      <c r="E114">
        <v>2</v>
      </c>
      <c r="F114">
        <v>80</v>
      </c>
      <c r="G114">
        <f t="shared" si="17"/>
        <v>1.6</v>
      </c>
      <c r="K114">
        <f t="shared" si="11"/>
        <v>1.6</v>
      </c>
      <c r="L114" t="s">
        <v>172</v>
      </c>
      <c r="N114">
        <v>1</v>
      </c>
      <c r="O114" t="s">
        <v>202</v>
      </c>
    </row>
    <row r="115" spans="1:15">
      <c r="A115" t="s">
        <v>212</v>
      </c>
      <c r="B115">
        <v>2</v>
      </c>
      <c r="C115">
        <v>1</v>
      </c>
      <c r="D115">
        <v>3</v>
      </c>
      <c r="E115">
        <v>4</v>
      </c>
      <c r="F115">
        <v>80</v>
      </c>
      <c r="G115">
        <f t="shared" si="17"/>
        <v>3.2</v>
      </c>
      <c r="K115">
        <f t="shared" si="11"/>
        <v>3.2</v>
      </c>
      <c r="L115" t="s">
        <v>139</v>
      </c>
      <c r="N115">
        <v>1</v>
      </c>
      <c r="O115" t="s">
        <v>202</v>
      </c>
    </row>
    <row r="116" spans="1:15">
      <c r="A116" t="s">
        <v>213</v>
      </c>
      <c r="B116">
        <v>2</v>
      </c>
      <c r="C116">
        <v>1</v>
      </c>
      <c r="D116">
        <v>3</v>
      </c>
      <c r="E116">
        <v>5</v>
      </c>
      <c r="F116">
        <v>20</v>
      </c>
      <c r="G116">
        <f t="shared" si="17"/>
        <v>1</v>
      </c>
      <c r="K116">
        <f t="shared" si="11"/>
        <v>1</v>
      </c>
      <c r="L116" t="s">
        <v>140</v>
      </c>
      <c r="N116">
        <v>1</v>
      </c>
      <c r="O116" t="s">
        <v>202</v>
      </c>
    </row>
    <row r="117" spans="1:15">
      <c r="A117" t="s">
        <v>110</v>
      </c>
      <c r="B117">
        <v>2</v>
      </c>
      <c r="C117">
        <v>1</v>
      </c>
      <c r="D117">
        <v>3</v>
      </c>
      <c r="E117">
        <v>6</v>
      </c>
      <c r="F117">
        <v>20</v>
      </c>
      <c r="G117">
        <f t="shared" si="17"/>
        <v>1.2</v>
      </c>
      <c r="K117">
        <f t="shared" si="11"/>
        <v>1.2</v>
      </c>
      <c r="L117" t="s">
        <v>141</v>
      </c>
      <c r="N117">
        <v>1</v>
      </c>
      <c r="O117" t="s">
        <v>202</v>
      </c>
    </row>
    <row r="118" spans="1:15">
      <c r="A118" t="s">
        <v>167</v>
      </c>
      <c r="B118">
        <v>2</v>
      </c>
      <c r="C118">
        <v>1</v>
      </c>
      <c r="D118">
        <v>3</v>
      </c>
      <c r="E118">
        <v>2</v>
      </c>
      <c r="F118">
        <v>80</v>
      </c>
      <c r="G118">
        <f t="shared" si="17"/>
        <v>1.6</v>
      </c>
      <c r="K118">
        <f t="shared" si="11"/>
        <v>1.6</v>
      </c>
      <c r="L118" t="s">
        <v>135</v>
      </c>
      <c r="N118">
        <v>1</v>
      </c>
      <c r="O118" t="s">
        <v>202</v>
      </c>
    </row>
    <row r="119" spans="1:15">
      <c r="A119" t="s">
        <v>111</v>
      </c>
      <c r="B119">
        <v>2</v>
      </c>
      <c r="C119">
        <f>IF(D119=4, 1,0)</f>
        <v>0</v>
      </c>
      <c r="D119">
        <v>1</v>
      </c>
      <c r="E119">
        <v>1</v>
      </c>
      <c r="F119">
        <v>80</v>
      </c>
      <c r="G119">
        <f t="shared" si="17"/>
        <v>0.8</v>
      </c>
      <c r="K119">
        <f t="shared" ref="K119:K141" si="21">IF(C119=1,E119*F119/100,0)</f>
        <v>0</v>
      </c>
    </row>
    <row r="120" spans="1:15">
      <c r="A120" t="s">
        <v>113</v>
      </c>
      <c r="B120">
        <v>2</v>
      </c>
      <c r="C120">
        <v>1</v>
      </c>
      <c r="D120">
        <v>4</v>
      </c>
      <c r="E120">
        <v>1</v>
      </c>
      <c r="F120">
        <v>80</v>
      </c>
      <c r="G120">
        <f t="shared" si="17"/>
        <v>0.8</v>
      </c>
      <c r="H120">
        <f t="shared" si="18"/>
        <v>0.8</v>
      </c>
      <c r="I120">
        <f t="shared" si="19"/>
        <v>0.8</v>
      </c>
      <c r="J120">
        <f t="shared" si="20"/>
        <v>0.8</v>
      </c>
      <c r="K120">
        <f t="shared" si="21"/>
        <v>0.8</v>
      </c>
      <c r="L120" t="s">
        <v>134</v>
      </c>
      <c r="N120">
        <v>1</v>
      </c>
      <c r="O120" t="s">
        <v>202</v>
      </c>
    </row>
    <row r="121" spans="1:15">
      <c r="A121" t="s">
        <v>105</v>
      </c>
      <c r="B121">
        <v>2</v>
      </c>
      <c r="C121">
        <v>1</v>
      </c>
      <c r="D121">
        <v>3</v>
      </c>
      <c r="E121">
        <v>2</v>
      </c>
      <c r="F121">
        <v>80</v>
      </c>
      <c r="G121">
        <f t="shared" ref="G121:G126" si="22">F121*E121/100</f>
        <v>1.6</v>
      </c>
      <c r="H121">
        <f t="shared" ref="H121:H126" si="23">IF(D121&gt;1,G121,0)</f>
        <v>1.6</v>
      </c>
      <c r="I121">
        <f t="shared" ref="I121:I126" si="24">IF(D121&gt;2,G121,0)</f>
        <v>1.6</v>
      </c>
      <c r="J121">
        <f t="shared" ref="J121:J126" si="25">IF(D121&gt;3,G121,0)</f>
        <v>0</v>
      </c>
      <c r="K121">
        <f t="shared" si="21"/>
        <v>1.6</v>
      </c>
      <c r="L121" t="s">
        <v>160</v>
      </c>
      <c r="N121">
        <v>1</v>
      </c>
      <c r="O121" t="s">
        <v>202</v>
      </c>
    </row>
    <row r="122" spans="1:15">
      <c r="A122" t="s">
        <v>106</v>
      </c>
      <c r="B122">
        <v>2</v>
      </c>
      <c r="C122">
        <v>1</v>
      </c>
      <c r="D122">
        <v>3</v>
      </c>
      <c r="E122">
        <v>2</v>
      </c>
      <c r="F122">
        <v>80</v>
      </c>
      <c r="G122">
        <f t="shared" si="22"/>
        <v>1.6</v>
      </c>
      <c r="H122">
        <f t="shared" si="23"/>
        <v>1.6</v>
      </c>
      <c r="I122">
        <f t="shared" si="24"/>
        <v>1.6</v>
      </c>
      <c r="J122">
        <f t="shared" si="25"/>
        <v>0</v>
      </c>
      <c r="K122">
        <f t="shared" si="21"/>
        <v>1.6</v>
      </c>
      <c r="L122" t="s">
        <v>146</v>
      </c>
      <c r="N122">
        <v>1</v>
      </c>
      <c r="O122" t="s">
        <v>202</v>
      </c>
    </row>
    <row r="123" spans="1:15">
      <c r="A123" t="s">
        <v>112</v>
      </c>
      <c r="B123">
        <v>2</v>
      </c>
      <c r="C123">
        <v>1</v>
      </c>
      <c r="D123">
        <v>3</v>
      </c>
      <c r="E123">
        <v>1</v>
      </c>
      <c r="F123">
        <v>80</v>
      </c>
      <c r="G123">
        <f t="shared" si="22"/>
        <v>0.8</v>
      </c>
      <c r="H123">
        <f t="shared" si="23"/>
        <v>0.8</v>
      </c>
      <c r="I123">
        <f t="shared" si="24"/>
        <v>0.8</v>
      </c>
      <c r="J123">
        <f t="shared" si="25"/>
        <v>0</v>
      </c>
      <c r="K123">
        <f t="shared" si="21"/>
        <v>0.8</v>
      </c>
      <c r="L123" t="s">
        <v>215</v>
      </c>
      <c r="N123">
        <v>1</v>
      </c>
      <c r="O123" t="s">
        <v>202</v>
      </c>
    </row>
    <row r="124" spans="1:15">
      <c r="A124" t="s">
        <v>107</v>
      </c>
      <c r="B124">
        <v>2</v>
      </c>
      <c r="C124">
        <f t="shared" ref="C124:C141" si="26">IF(D124=4, 1,0)</f>
        <v>0</v>
      </c>
      <c r="D124">
        <v>1</v>
      </c>
      <c r="E124">
        <v>2</v>
      </c>
      <c r="F124">
        <v>80</v>
      </c>
      <c r="G124">
        <f t="shared" si="22"/>
        <v>1.6</v>
      </c>
      <c r="H124">
        <f t="shared" si="23"/>
        <v>0</v>
      </c>
      <c r="I124">
        <f t="shared" si="24"/>
        <v>0</v>
      </c>
      <c r="J124">
        <f t="shared" si="25"/>
        <v>0</v>
      </c>
      <c r="K124">
        <f t="shared" si="21"/>
        <v>0</v>
      </c>
    </row>
    <row r="125" spans="1:15">
      <c r="A125" t="s">
        <v>114</v>
      </c>
      <c r="B125">
        <v>2</v>
      </c>
      <c r="C125">
        <f t="shared" si="26"/>
        <v>0</v>
      </c>
      <c r="D125">
        <v>1</v>
      </c>
      <c r="E125">
        <v>1</v>
      </c>
      <c r="F125">
        <v>80</v>
      </c>
      <c r="G125">
        <f t="shared" si="22"/>
        <v>0.8</v>
      </c>
      <c r="H125">
        <f t="shared" si="23"/>
        <v>0</v>
      </c>
      <c r="I125">
        <f t="shared" si="24"/>
        <v>0</v>
      </c>
      <c r="J125">
        <f t="shared" si="25"/>
        <v>0</v>
      </c>
      <c r="K125">
        <f t="shared" si="21"/>
        <v>0</v>
      </c>
    </row>
    <row r="126" spans="1:15">
      <c r="A126" t="s">
        <v>108</v>
      </c>
      <c r="B126">
        <v>2</v>
      </c>
      <c r="C126">
        <f t="shared" si="26"/>
        <v>0</v>
      </c>
      <c r="D126">
        <v>2</v>
      </c>
      <c r="E126">
        <v>2</v>
      </c>
      <c r="F126">
        <v>80</v>
      </c>
      <c r="G126">
        <f t="shared" si="22"/>
        <v>1.6</v>
      </c>
      <c r="H126">
        <f t="shared" si="23"/>
        <v>1.6</v>
      </c>
      <c r="I126">
        <f t="shared" si="24"/>
        <v>0</v>
      </c>
      <c r="J126">
        <f t="shared" si="25"/>
        <v>0</v>
      </c>
      <c r="K126">
        <f t="shared" si="21"/>
        <v>0</v>
      </c>
    </row>
    <row r="127" spans="1:15">
      <c r="C127">
        <f t="shared" si="26"/>
        <v>0</v>
      </c>
      <c r="G127">
        <f t="shared" ref="G127:G141" si="27">F127*E127/100</f>
        <v>0</v>
      </c>
      <c r="H127">
        <f t="shared" ref="H127:H141" si="28">IF(D127&gt;1,G127,0)</f>
        <v>0</v>
      </c>
      <c r="I127">
        <f t="shared" ref="I127:I141" si="29">IF(D127&gt;2,G127,0)</f>
        <v>0</v>
      </c>
      <c r="J127">
        <f t="shared" ref="J127:J141" si="30">IF(D127&gt;3,G127,0)</f>
        <v>0</v>
      </c>
      <c r="K127">
        <f t="shared" si="21"/>
        <v>0</v>
      </c>
    </row>
    <row r="128" spans="1:15">
      <c r="A128" s="1" t="s">
        <v>115</v>
      </c>
      <c r="C128">
        <f t="shared" si="26"/>
        <v>0</v>
      </c>
      <c r="G128">
        <f t="shared" si="27"/>
        <v>0</v>
      </c>
      <c r="H128">
        <f t="shared" si="28"/>
        <v>0</v>
      </c>
      <c r="I128">
        <f t="shared" si="29"/>
        <v>0</v>
      </c>
      <c r="J128">
        <f t="shared" si="30"/>
        <v>0</v>
      </c>
      <c r="K128">
        <f t="shared" si="21"/>
        <v>0</v>
      </c>
    </row>
    <row r="129" spans="1:15">
      <c r="A129" t="s">
        <v>116</v>
      </c>
      <c r="B129">
        <v>1</v>
      </c>
      <c r="C129">
        <v>1</v>
      </c>
      <c r="D129">
        <v>4</v>
      </c>
      <c r="E129">
        <v>2</v>
      </c>
      <c r="F129">
        <v>50</v>
      </c>
      <c r="G129">
        <f t="shared" si="27"/>
        <v>1</v>
      </c>
      <c r="H129">
        <f t="shared" si="28"/>
        <v>1</v>
      </c>
      <c r="I129">
        <f t="shared" si="29"/>
        <v>1</v>
      </c>
      <c r="J129">
        <f t="shared" si="30"/>
        <v>1</v>
      </c>
      <c r="K129">
        <f t="shared" si="21"/>
        <v>1</v>
      </c>
      <c r="L129" t="s">
        <v>178</v>
      </c>
      <c r="N129">
        <v>1</v>
      </c>
      <c r="O129" t="s">
        <v>224</v>
      </c>
    </row>
    <row r="130" spans="1:15">
      <c r="A130" t="s">
        <v>117</v>
      </c>
      <c r="B130">
        <v>1</v>
      </c>
      <c r="C130">
        <v>1</v>
      </c>
      <c r="D130">
        <v>4</v>
      </c>
      <c r="E130">
        <v>2</v>
      </c>
      <c r="F130">
        <v>80</v>
      </c>
      <c r="G130">
        <f t="shared" si="27"/>
        <v>1.6</v>
      </c>
      <c r="H130">
        <f t="shared" si="28"/>
        <v>1.6</v>
      </c>
      <c r="I130">
        <f t="shared" si="29"/>
        <v>1.6</v>
      </c>
      <c r="J130">
        <f t="shared" si="30"/>
        <v>1.6</v>
      </c>
      <c r="K130">
        <f t="shared" si="21"/>
        <v>1.6</v>
      </c>
      <c r="L130" t="s">
        <v>192</v>
      </c>
      <c r="N130">
        <v>1</v>
      </c>
      <c r="O130" t="s">
        <v>202</v>
      </c>
    </row>
    <row r="131" spans="1:15">
      <c r="A131" t="s">
        <v>118</v>
      </c>
      <c r="B131">
        <v>1</v>
      </c>
      <c r="C131">
        <v>1</v>
      </c>
      <c r="D131">
        <v>4</v>
      </c>
      <c r="E131">
        <v>2</v>
      </c>
      <c r="F131">
        <v>90</v>
      </c>
      <c r="G131">
        <f t="shared" si="27"/>
        <v>1.8</v>
      </c>
      <c r="H131">
        <f t="shared" si="28"/>
        <v>1.8</v>
      </c>
      <c r="I131">
        <f t="shared" si="29"/>
        <v>1.8</v>
      </c>
      <c r="J131">
        <f t="shared" si="30"/>
        <v>1.8</v>
      </c>
      <c r="K131">
        <f t="shared" si="21"/>
        <v>1.8</v>
      </c>
      <c r="L131" t="s">
        <v>178</v>
      </c>
      <c r="N131">
        <v>1</v>
      </c>
      <c r="O131" t="s">
        <v>224</v>
      </c>
    </row>
    <row r="132" spans="1:15">
      <c r="A132" t="s">
        <v>119</v>
      </c>
      <c r="B132">
        <v>1</v>
      </c>
      <c r="C132">
        <v>1</v>
      </c>
      <c r="D132">
        <v>4</v>
      </c>
      <c r="E132">
        <v>2</v>
      </c>
      <c r="F132">
        <v>90</v>
      </c>
      <c r="G132">
        <f t="shared" si="27"/>
        <v>1.8</v>
      </c>
      <c r="H132">
        <f t="shared" si="28"/>
        <v>1.8</v>
      </c>
      <c r="I132">
        <f t="shared" si="29"/>
        <v>1.8</v>
      </c>
      <c r="J132">
        <f t="shared" si="30"/>
        <v>1.8</v>
      </c>
      <c r="K132">
        <f t="shared" si="21"/>
        <v>1.8</v>
      </c>
      <c r="L132" t="s">
        <v>178</v>
      </c>
      <c r="N132">
        <v>1</v>
      </c>
      <c r="O132" t="s">
        <v>224</v>
      </c>
    </row>
    <row r="133" spans="1:15">
      <c r="A133" t="s">
        <v>120</v>
      </c>
      <c r="B133">
        <v>1</v>
      </c>
      <c r="C133">
        <v>1</v>
      </c>
      <c r="D133">
        <v>4</v>
      </c>
      <c r="E133">
        <v>2</v>
      </c>
      <c r="F133">
        <v>90</v>
      </c>
      <c r="G133">
        <f t="shared" si="27"/>
        <v>1.8</v>
      </c>
      <c r="H133">
        <f t="shared" si="28"/>
        <v>1.8</v>
      </c>
      <c r="I133">
        <f t="shared" si="29"/>
        <v>1.8</v>
      </c>
      <c r="J133">
        <f t="shared" si="30"/>
        <v>1.8</v>
      </c>
      <c r="K133">
        <f t="shared" si="21"/>
        <v>1.8</v>
      </c>
      <c r="L133" t="s">
        <v>178</v>
      </c>
      <c r="N133">
        <v>1</v>
      </c>
      <c r="O133" t="s">
        <v>224</v>
      </c>
    </row>
    <row r="134" spans="1:15">
      <c r="A134" t="s">
        <v>121</v>
      </c>
      <c r="B134">
        <v>1</v>
      </c>
      <c r="C134">
        <v>1</v>
      </c>
      <c r="D134">
        <v>3</v>
      </c>
      <c r="E134">
        <v>2</v>
      </c>
      <c r="F134">
        <v>90</v>
      </c>
      <c r="G134">
        <f t="shared" si="27"/>
        <v>1.8</v>
      </c>
      <c r="H134">
        <f t="shared" si="28"/>
        <v>1.8</v>
      </c>
      <c r="I134">
        <f t="shared" si="29"/>
        <v>1.8</v>
      </c>
      <c r="J134">
        <f t="shared" si="30"/>
        <v>0</v>
      </c>
      <c r="K134">
        <f t="shared" si="21"/>
        <v>1.8</v>
      </c>
      <c r="L134" t="s">
        <v>178</v>
      </c>
      <c r="N134">
        <v>1</v>
      </c>
      <c r="O134" t="s">
        <v>224</v>
      </c>
    </row>
    <row r="135" spans="1:15">
      <c r="A135" t="s">
        <v>122</v>
      </c>
      <c r="B135">
        <v>1</v>
      </c>
      <c r="C135">
        <v>1</v>
      </c>
      <c r="D135">
        <v>2</v>
      </c>
      <c r="E135">
        <v>2</v>
      </c>
      <c r="F135">
        <v>90</v>
      </c>
      <c r="G135">
        <f t="shared" si="27"/>
        <v>1.8</v>
      </c>
      <c r="H135">
        <f t="shared" si="28"/>
        <v>1.8</v>
      </c>
      <c r="I135">
        <f t="shared" si="29"/>
        <v>0</v>
      </c>
      <c r="J135">
        <f t="shared" si="30"/>
        <v>0</v>
      </c>
      <c r="K135">
        <f t="shared" si="21"/>
        <v>1.8</v>
      </c>
      <c r="L135" t="s">
        <v>178</v>
      </c>
      <c r="N135">
        <v>1</v>
      </c>
      <c r="O135" t="s">
        <v>223</v>
      </c>
    </row>
    <row r="136" spans="1:15">
      <c r="A136" t="s">
        <v>123</v>
      </c>
      <c r="B136">
        <v>1</v>
      </c>
      <c r="C136">
        <f t="shared" si="26"/>
        <v>0</v>
      </c>
      <c r="D136">
        <v>2</v>
      </c>
      <c r="E136">
        <v>2</v>
      </c>
      <c r="F136">
        <v>90</v>
      </c>
      <c r="G136">
        <f t="shared" si="27"/>
        <v>1.8</v>
      </c>
      <c r="H136">
        <f t="shared" si="28"/>
        <v>1.8</v>
      </c>
      <c r="I136">
        <f t="shared" si="29"/>
        <v>0</v>
      </c>
      <c r="J136">
        <f t="shared" si="30"/>
        <v>0</v>
      </c>
      <c r="K136">
        <f t="shared" si="21"/>
        <v>0</v>
      </c>
    </row>
    <row r="137" spans="1:15">
      <c r="A137" t="s">
        <v>124</v>
      </c>
      <c r="B137">
        <v>1</v>
      </c>
      <c r="C137">
        <f t="shared" si="26"/>
        <v>0</v>
      </c>
      <c r="D137">
        <v>1</v>
      </c>
      <c r="E137">
        <v>2</v>
      </c>
      <c r="F137">
        <v>50</v>
      </c>
      <c r="G137">
        <f t="shared" si="27"/>
        <v>1</v>
      </c>
      <c r="H137">
        <f t="shared" si="28"/>
        <v>0</v>
      </c>
      <c r="I137">
        <f t="shared" si="29"/>
        <v>0</v>
      </c>
      <c r="J137">
        <f t="shared" si="30"/>
        <v>0</v>
      </c>
      <c r="K137">
        <f t="shared" si="21"/>
        <v>0</v>
      </c>
    </row>
    <row r="138" spans="1:15">
      <c r="A138" t="s">
        <v>168</v>
      </c>
      <c r="B138">
        <v>1</v>
      </c>
      <c r="C138">
        <v>0</v>
      </c>
      <c r="D138">
        <v>2</v>
      </c>
      <c r="E138">
        <v>1</v>
      </c>
      <c r="F138">
        <v>90</v>
      </c>
      <c r="G138">
        <f t="shared" si="27"/>
        <v>0.9</v>
      </c>
      <c r="H138">
        <f t="shared" si="28"/>
        <v>0.9</v>
      </c>
      <c r="I138">
        <f t="shared" si="29"/>
        <v>0</v>
      </c>
      <c r="J138">
        <f t="shared" si="30"/>
        <v>0</v>
      </c>
      <c r="K138">
        <f t="shared" si="21"/>
        <v>0</v>
      </c>
    </row>
    <row r="139" spans="1:15">
      <c r="A139" t="s">
        <v>125</v>
      </c>
      <c r="B139">
        <v>1</v>
      </c>
      <c r="C139">
        <v>1</v>
      </c>
      <c r="D139">
        <v>4</v>
      </c>
      <c r="E139">
        <v>2</v>
      </c>
      <c r="F139">
        <v>90</v>
      </c>
      <c r="G139">
        <f t="shared" si="27"/>
        <v>1.8</v>
      </c>
      <c r="H139">
        <f t="shared" si="28"/>
        <v>1.8</v>
      </c>
      <c r="I139">
        <f t="shared" si="29"/>
        <v>1.8</v>
      </c>
      <c r="J139">
        <f t="shared" si="30"/>
        <v>1.8</v>
      </c>
      <c r="K139">
        <f t="shared" si="21"/>
        <v>1.8</v>
      </c>
      <c r="L139" t="s">
        <v>178</v>
      </c>
      <c r="N139">
        <v>1</v>
      </c>
      <c r="O139" t="s">
        <v>224</v>
      </c>
    </row>
    <row r="140" spans="1:15">
      <c r="A140" t="s">
        <v>126</v>
      </c>
      <c r="B140">
        <v>1</v>
      </c>
      <c r="C140">
        <v>1</v>
      </c>
      <c r="D140">
        <v>2</v>
      </c>
      <c r="E140">
        <v>2</v>
      </c>
      <c r="F140">
        <v>90</v>
      </c>
      <c r="G140">
        <f t="shared" si="27"/>
        <v>1.8</v>
      </c>
      <c r="H140">
        <f t="shared" si="28"/>
        <v>1.8</v>
      </c>
      <c r="I140">
        <f t="shared" si="29"/>
        <v>0</v>
      </c>
      <c r="J140">
        <f t="shared" si="30"/>
        <v>0</v>
      </c>
      <c r="K140">
        <f t="shared" si="21"/>
        <v>1.8</v>
      </c>
      <c r="L140" t="s">
        <v>178</v>
      </c>
      <c r="N140">
        <v>1</v>
      </c>
      <c r="O140" t="s">
        <v>224</v>
      </c>
    </row>
    <row r="141" spans="1:15">
      <c r="A141" t="s">
        <v>127</v>
      </c>
      <c r="B141">
        <v>1</v>
      </c>
      <c r="C141">
        <f t="shared" si="26"/>
        <v>0</v>
      </c>
      <c r="D141">
        <v>2</v>
      </c>
      <c r="E141">
        <v>2</v>
      </c>
      <c r="F141">
        <v>90</v>
      </c>
      <c r="G141">
        <f t="shared" si="27"/>
        <v>1.8</v>
      </c>
      <c r="H141">
        <f t="shared" si="28"/>
        <v>1.8</v>
      </c>
      <c r="I141">
        <f t="shared" si="29"/>
        <v>0</v>
      </c>
      <c r="J141">
        <f t="shared" si="30"/>
        <v>0</v>
      </c>
      <c r="K141">
        <f t="shared" si="21"/>
        <v>0</v>
      </c>
    </row>
    <row r="142" spans="1:15">
      <c r="N142">
        <f>SUM(N1:N141)</f>
        <v>109</v>
      </c>
    </row>
  </sheetData>
  <mergeCells count="3">
    <mergeCell ref="N1:N4"/>
    <mergeCell ref="O1:O4"/>
    <mergeCell ref="P1:P4"/>
  </mergeCells>
  <conditionalFormatting sqref="A6:A12 A14:A45 A47:A53 A55:A56 A59:A62 A4 A64:A95 A97:A1048576">
    <cfRule type="expression" dxfId="16" priority="9">
      <formula>$B4=2</formula>
    </cfRule>
    <cfRule type="expression" dxfId="15" priority="10">
      <formula>$B4=1</formula>
    </cfRule>
  </conditionalFormatting>
  <conditionalFormatting sqref="A57:A58">
    <cfRule type="expression" dxfId="14" priority="15">
      <formula>$B59=2</formula>
    </cfRule>
    <cfRule type="expression" dxfId="13" priority="16">
      <formula>$B59=1</formula>
    </cfRule>
  </conditionalFormatting>
  <conditionalFormatting sqref="A5 A13 A46 A54 A63">
    <cfRule type="expression" dxfId="12" priority="19">
      <formula>#REF!=2</formula>
    </cfRule>
    <cfRule type="expression" dxfId="11" priority="20">
      <formula>#REF!=1</formula>
    </cfRule>
  </conditionalFormatting>
  <conditionalFormatting sqref="A2">
    <cfRule type="expression" dxfId="10" priority="23">
      <formula>$B1=2</formula>
    </cfRule>
    <cfRule type="expression" dxfId="9" priority="24">
      <formula>$B1=1</formula>
    </cfRule>
  </conditionalFormatting>
  <conditionalFormatting sqref="A3">
    <cfRule type="expression" dxfId="8" priority="27">
      <formula>$D1=2</formula>
    </cfRule>
    <cfRule type="expression" dxfId="7" priority="28">
      <formula>$D1=1</formula>
    </cfRule>
  </conditionalFormatting>
  <conditionalFormatting sqref="A1:A1048576">
    <cfRule type="expression" dxfId="6" priority="1">
      <formula>$C1=1</formula>
    </cfRule>
    <cfRule type="expression" dxfId="5" priority="2">
      <formula>$D1=1</formula>
    </cfRule>
    <cfRule type="expression" dxfId="4" priority="3">
      <formula>$D1=2</formula>
    </cfRule>
    <cfRule type="expression" dxfId="3" priority="4">
      <formula>$D1=3</formula>
    </cfRule>
    <cfRule type="expression" dxfId="2" priority="5">
      <formula>$D1=4</formula>
    </cfRule>
  </conditionalFormatting>
  <conditionalFormatting sqref="A96">
    <cfRule type="expression" dxfId="1" priority="31">
      <formula>$C96=2</formula>
    </cfRule>
    <cfRule type="expression" dxfId="0" priority="32">
      <formula>$C96=1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2017-12-27T03:35:00Z</dcterms:modified>
</cp:coreProperties>
</file>