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J63"/>
  <c r="O63" s="1"/>
  <c r="N63"/>
  <c r="Y63"/>
  <c r="J131"/>
  <c r="O131"/>
  <c r="Y131"/>
  <c r="AC12"/>
  <c r="Y7" l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J130"/>
  <c r="O130" s="1"/>
  <c r="N68"/>
  <c r="J9"/>
  <c r="J10"/>
  <c r="J11"/>
  <c r="J6"/>
  <c r="J7"/>
  <c r="O7" s="1"/>
  <c r="J8"/>
  <c r="O8" s="1"/>
  <c r="Z4" l="1"/>
  <c r="S3"/>
  <c r="G3"/>
  <c r="P3" l="1"/>
  <c r="R3"/>
  <c r="R2"/>
  <c r="T126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 s="1"/>
  <c r="N17"/>
  <c r="D42"/>
  <c r="N42" s="1"/>
  <c r="D43"/>
  <c r="N43" s="1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 s="1"/>
  <c r="D116"/>
  <c r="N116" s="1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 l="1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 s="1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 s="1"/>
  <c r="M9"/>
  <c r="D5"/>
  <c r="K9"/>
  <c r="M31"/>
  <c r="M8"/>
  <c r="L111"/>
  <c r="L124"/>
  <c r="L122"/>
  <c r="L121"/>
  <c r="L120"/>
  <c r="L119"/>
  <c r="L118"/>
  <c r="L117"/>
  <c r="K8"/>
  <c r="L8"/>
  <c r="M89"/>
  <c r="D44"/>
  <c r="N44" s="1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<sst xmlns="http://schemas.openxmlformats.org/spreadsheetml/2006/main" count="400" uniqueCount="269">
  <si>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</si>
  <si>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</si>
  <si>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</si>
  <si>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</si>
  <si>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</si>
  <si>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</si>
  <si>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</si>
  <si>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</si>
  <si>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</si>
  <si>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</si>
  <si>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</si>
  <si>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</si>
  <si>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</si>
  <si>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</si>
  <si>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</si>
  <si>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</si>
  <si>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</si>
  <si>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</si>
  <si>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</si>
  <si>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</si>
  <si>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</si>
  <si>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</si>
  <si>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</si>
  <si>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</si>
  <si>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</si>
  <si>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</si>
  <si>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</si>
  <si>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</si>
  <si>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</si>
  <si>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</si>
  <si>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</si>
  <si>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</si>
  <si>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</si>
  <si>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</si>
  <si>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</si>
  <si>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</si>
  <si>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</si>
  <si>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</si>
  <si>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</si>
  <si>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</si>
  <si>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</si>
  <si>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</si>
  <si>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</si>
  <si>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</si>
  <si>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</si>
  <si>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</si>
  <si>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</si>
  <si>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</si>
  <si>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</si>
  <si>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</si>
  <si>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</si>
  <si>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</si>
  <si>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</si>
  <si>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</si>
  <si>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</si>
  <si>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</si>
  <si>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</si>
  <si>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</si>
  <si>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</si>
  <si>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</si>
  <si>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</si>
  <si>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</si>
  <si>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</si>
  <si>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</si>
  <si>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</si>
  <si>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</si>
  <si>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</si>
  <si>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</si>
  <si>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</si>
  <si>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</si>
  <si>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</si>
  <si>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</si>
  <si>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</si>
  <si>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</si>
  <si>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</si>
  <si>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</si>
  <si>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</si>
  <si>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</si>
  <si>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</si>
  <si>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</si>
  <si>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</si>
  <si>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</si>
  <si>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</si>
  <si>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</si>
  <si>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</si>
  <si>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</si>
  <si>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</si>
  <si>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</si>
  <si>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</si>
  <si>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</si>
  <si>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</si>
  <si>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</si>
  <si>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</si>
  <si>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</si>
  <si>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</si>
  <si>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</si>
  <si>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</si>
  <si>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</si>
  <si>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</si>
  <si>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</si>
  <si>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</si>
  <si>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</si>
  <si>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</si>
  <si>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</si>
  <si>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</si>
  <si>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</si>
  <si>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</si>
  <si>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</si>
  <si>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</si>
  <si>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</si>
  <si>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</si>
  <si>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</si>
  <si>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</si>
  <si>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</si>
  <si>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</si>
  <si>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</si>
  <si>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</si>
  <si>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</si>
  <si>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</si>
  <si>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</si>
  <si>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</si>
  <si>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</si>
  <si>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</si>
  <si>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</si>
  <si>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</si>
  <si>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</si>
  <si>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</si>
  <si>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</si>
  <si>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</si>
  <si>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</si>
  <si>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</si>
  <si>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</si>
  <si>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</si>
  <si>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</si>
  <si>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</si>
  <si>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</si>
  <si>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</si>
  <si>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</si>
  <si>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</si>
  <si>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</si>
  <si>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</si>
  <si>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</si>
  <si>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</si>
  <si>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</si>
  <si>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</si>
  <si>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</si>
  <si>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</si>
  <si>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</si>
  <si>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</si>
  <si>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</si>
  <si>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</si>
  <si>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</si>
  <si>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</si>
  <si>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</si>
  <si>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</si>
  <si>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</si>
  <si>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</si>
  <si>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</si>
  <si>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</si>
  <si>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</si>
  <si>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</si>
  <si>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</si>
  <si>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</si>
  <si>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</si>
  <si>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</si>
  <si>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</si>
  <si>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</si>
  <si>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</si>
  <si>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</si>
  <si>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</si>
  <si>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</si>
  <si>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</si>
  <si>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</si>
  <si>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</si>
  <si>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</si>
  <si>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</si>
  <si>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</si>
  <si>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</si>
  <si>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</si>
  <si>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</si>
  <si>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</si>
  <si>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</si>
  <si>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</si>
  <si>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</si>
  <si>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</si>
  <si>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</si>
  <si>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</si>
  <si>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</si>
  <si>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</si>
  <si>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</si>
  <si>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</si>
  <si>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</si>
  <si>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</si>
  <si>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</si>
  <si>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</si>
  <si>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</si>
  <si>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</si>
  <si>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</si>
  <si>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</si>
  <si>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</si>
  <si>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</si>
  <si>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</si>
  <si>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</si>
  <si>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</si>
  <si>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</si>
  <si>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</si>
  <si>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</si>
  <si>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</si>
  <si>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</si>
  <si>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</si>
  <si>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</si>
  <si>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</si>
  <si>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</si>
  <si>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</si>
  <si>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</si>
  <si>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</si>
  <si>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</si>
  <si>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</si>
  <si>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</si>
  <si>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</si>
  <si>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</si>
  <si>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</si>
  <si>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</si>
  <si>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</si>
  <si>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</si>
  <si>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</si>
  <si>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</si>
  <si>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</si>
  <si>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</si>
  <si>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</si>
  <si>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</si>
  <si>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</si>
  <si>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</si>
  <si>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</si>
  <si>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</si>
  <si>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</si>
  <si>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</si>
  <si>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</si>
  <si>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</si>
  <si>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</si>
  <si>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</si>
  <si>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</si>
  <si>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</si>
  <si>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</si>
  <si>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</si>
  <si>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</si>
  <si>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</si>
  <si>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</si>
  <si>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</si>
  <si>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</si>
  <si>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</si>
  <si>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</si>
  <si>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</si>
  <si>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</si>
  <si>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</si>
  <si>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</si>
  <si>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</si>
  <si>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</si>
  <si>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</si>
  <si>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 xml:space="preserve">Is "dating" Sam </t>
  </si>
  <si>
    <t>Brittany and Matt</t>
  </si>
  <si>
    <t xml:space="preserve">$40 for golf day/spa day </t>
  </si>
  <si>
    <t>$100 for accomodations, hiking in the mountains</t>
  </si>
  <si>
    <t>Andrea Parker &amp; Laurence Finn</t>
  </si>
  <si>
    <t>$150 for zip-lining</t>
  </si>
  <si>
    <t>$75 for hiking in the Pitons</t>
  </si>
  <si>
    <t>Tori Wills and Sam Pedrotty</t>
  </si>
  <si>
    <t>18314 Point Lookout Drive, Houston, TX 77058</t>
  </si>
  <si>
    <t>Helen only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</si>
</sst>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96" activePane="bottomLeft" state="frozen"/>
      <selection pane="bottomLeft" activeCell="E112" sqref="E112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0" t="s">
        <v>86</v>
      </c>
      <c r="E1" s="20"/>
      <c r="F1" t="s">
        <v>70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19" t="s">
        <v>209</v>
      </c>
      <c r="E2" s="19"/>
      <c r="G2" s="19" t="s">
        <v>210</v>
      </c>
      <c r="H2" s="19"/>
      <c r="I2" s="19"/>
      <c r="J2" s="11"/>
      <c r="K2" s="11"/>
      <c r="P2" t="s">
        <v>214</v>
      </c>
      <c r="Q2" t="s">
        <v>218</v>
      </c>
      <c r="R2" s="14">
        <f>D3+G3*(1+Z4/100)</f>
        <v>149.07716072514739</v>
      </c>
      <c r="S2" t="s">
        <v>215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85</v>
      </c>
      <c r="D3" s="19">
        <f>SUM(E6:E130)+2</f>
        <v>85</v>
      </c>
      <c r="E3" s="19"/>
      <c r="F3">
        <f>SUM(J6:J174)</f>
        <v>133.99999999999997</v>
      </c>
      <c r="G3">
        <f>SUM(O6:O130)</f>
        <v>49.999999999999979</v>
      </c>
      <c r="H3" s="11"/>
      <c r="I3" s="11"/>
      <c r="J3" s="11"/>
      <c r="P3" s="12">
        <f>G3+D3</f>
        <v>134.99999999999997</v>
      </c>
      <c r="Q3" s="12" t="s">
        <v>219</v>
      </c>
      <c r="R3" s="14">
        <f>D3+G3*(1-Z4/100)</f>
        <v>120.92283927485258</v>
      </c>
      <c r="S3" s="13">
        <f>SUM(X6:X130)/COUNT(X6:X11,X14:X41,X45:X50,X53:X59,X62:X86,X89:X114,X117:X125,X128:X130)</f>
        <v>0.55963302752293576</v>
      </c>
      <c r="T3" s="10"/>
      <c r="U3" s="10"/>
      <c r="V3" s="10"/>
      <c r="X3" t="s">
        <v>34</v>
      </c>
      <c r="Z3" s="10" t="s">
        <v>216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86</v>
      </c>
      <c r="E4" s="10" t="s">
        <v>213</v>
      </c>
      <c r="F4" s="10" t="s">
        <v>0</v>
      </c>
      <c r="G4" s="10" t="s">
        <v>205</v>
      </c>
      <c r="I4" s="10" t="s">
        <v>1</v>
      </c>
      <c r="J4" s="10" t="s">
        <v>212</v>
      </c>
      <c r="K4" s="10" t="s">
        <v>67</v>
      </c>
      <c r="L4" s="10" t="s">
        <v>68</v>
      </c>
      <c r="M4" s="10" t="s">
        <v>69</v>
      </c>
      <c r="N4" s="10" t="s">
        <v>87</v>
      </c>
      <c r="O4" s="10" t="s">
        <v>211</v>
      </c>
      <c r="P4" s="10" t="s">
        <v>2</v>
      </c>
      <c r="S4" s="10" t="s">
        <v>3</v>
      </c>
      <c r="T4" s="10" t="s">
        <v>122</v>
      </c>
      <c r="U4" s="10" t="s">
        <v>123</v>
      </c>
      <c r="V4" s="10" t="s">
        <v>124</v>
      </c>
      <c r="W4" s="10" t="s">
        <v>240</v>
      </c>
      <c r="Y4" s="10" t="s">
        <v>217</v>
      </c>
      <c r="Z4" s="10">
        <f>STDEV(Y6:Y130)</f>
        <v>28.154321450294809</v>
      </c>
      <c r="AA4" s="10" t="s">
        <v>241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88</v>
      </c>
      <c r="T6">
        <v>1</v>
      </c>
      <c r="U6" t="s">
        <v>148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196</v>
      </c>
      <c r="T7">
        <v>1</v>
      </c>
      <c r="U7" t="s">
        <v>148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143</v>
      </c>
      <c r="T8">
        <v>1</v>
      </c>
      <c r="U8" t="s">
        <v>148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89</v>
      </c>
      <c r="T9">
        <v>1</v>
      </c>
      <c r="U9" t="s">
        <v>148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92</v>
      </c>
      <c r="T10">
        <v>1</v>
      </c>
      <c r="U10" t="s">
        <v>148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238</v>
      </c>
      <c r="Q11" s="8"/>
      <c r="R11" s="8"/>
      <c r="T11">
        <v>1</v>
      </c>
      <c r="U11" t="s">
        <v>148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23.5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171</v>
      </c>
      <c r="T14">
        <v>1</v>
      </c>
      <c r="U14" t="s">
        <v>148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142</v>
      </c>
      <c r="T15">
        <v>1</v>
      </c>
      <c r="U15" t="s">
        <v>148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193</v>
      </c>
      <c r="Q16" s="7"/>
      <c r="R16" s="7"/>
      <c r="S16" s="6"/>
      <c r="T16" s="6">
        <v>1</v>
      </c>
      <c r="U16" s="6" t="s">
        <v>148</v>
      </c>
      <c r="X16">
        <f t="shared" si="10"/>
        <v>0</v>
      </c>
      <c r="Y16">
        <f t="shared" si="7"/>
        <v>50</v>
      </c>
    </row>
    <row r="17" spans="1:27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188</v>
      </c>
      <c r="T17">
        <v>1</v>
      </c>
      <c r="U17" t="s">
        <v>148</v>
      </c>
      <c r="X17">
        <f t="shared" si="10"/>
        <v>0</v>
      </c>
      <c r="Y17">
        <f t="shared" si="7"/>
        <v>25</v>
      </c>
    </row>
    <row r="18" spans="1:27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179</v>
      </c>
      <c r="T18">
        <v>1</v>
      </c>
      <c r="U18" t="s">
        <v>148</v>
      </c>
      <c r="X18">
        <f t="shared" si="10"/>
        <v>0</v>
      </c>
      <c r="Y18">
        <f t="shared" si="7"/>
        <v>50</v>
      </c>
    </row>
    <row r="19" spans="1:27">
      <c r="A19" s="2" t="s">
        <v>186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187</v>
      </c>
      <c r="Q19" s="6"/>
      <c r="R19" s="6"/>
      <c r="S19" s="6"/>
      <c r="T19" s="6">
        <v>1</v>
      </c>
      <c r="U19" s="6" t="s">
        <v>148</v>
      </c>
      <c r="X19">
        <f t="shared" si="10"/>
        <v>0</v>
      </c>
      <c r="Y19">
        <f t="shared" si="7"/>
        <v>25</v>
      </c>
    </row>
    <row r="20" spans="1:27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179</v>
      </c>
      <c r="Q20" s="6"/>
      <c r="R20" s="6"/>
      <c r="S20" s="6"/>
      <c r="T20" s="6">
        <v>1</v>
      </c>
      <c r="U20" s="6" t="s">
        <v>148</v>
      </c>
      <c r="X20">
        <f t="shared" si="10"/>
        <v>0</v>
      </c>
      <c r="Y20">
        <f t="shared" si="7"/>
        <v>25</v>
      </c>
    </row>
    <row r="21" spans="1:27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173</v>
      </c>
      <c r="T21">
        <v>1</v>
      </c>
      <c r="U21" t="s">
        <v>148</v>
      </c>
      <c r="X21">
        <f t="shared" si="10"/>
        <v>0</v>
      </c>
      <c r="Y21">
        <f t="shared" si="7"/>
        <v>50</v>
      </c>
    </row>
    <row r="22" spans="1:27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141</v>
      </c>
      <c r="T22">
        <v>1</v>
      </c>
      <c r="U22" t="s">
        <v>148</v>
      </c>
      <c r="X22">
        <f t="shared" si="10"/>
        <v>0</v>
      </c>
      <c r="Y22">
        <f t="shared" si="7"/>
        <v>50</v>
      </c>
    </row>
    <row r="23" spans="1:27">
      <c r="A23" s="2" t="s">
        <v>228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177</v>
      </c>
      <c r="Q23" s="6"/>
      <c r="R23" s="6"/>
      <c r="S23" s="6"/>
      <c r="T23" s="6">
        <v>1</v>
      </c>
      <c r="U23" s="6" t="s">
        <v>148</v>
      </c>
      <c r="X23">
        <f t="shared" si="10"/>
        <v>0</v>
      </c>
      <c r="Y23">
        <f t="shared" si="7"/>
        <v>25</v>
      </c>
    </row>
    <row r="24" spans="1:27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191</v>
      </c>
      <c r="S24" t="s">
        <v>251</v>
      </c>
      <c r="T24">
        <v>1</v>
      </c>
      <c r="U24" t="s">
        <v>148</v>
      </c>
      <c r="W24" t="s">
        <v>248</v>
      </c>
      <c r="X24">
        <f t="shared" si="10"/>
        <v>1</v>
      </c>
      <c r="Y24" t="str">
        <f t="shared" si="7"/>
        <v/>
      </c>
      <c r="AA24" t="s">
        <v>250</v>
      </c>
    </row>
    <row r="25" spans="1:27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182</v>
      </c>
      <c r="T25">
        <v>1</v>
      </c>
      <c r="U25" t="s">
        <v>148</v>
      </c>
      <c r="W25" t="s">
        <v>249</v>
      </c>
      <c r="X25">
        <f t="shared" si="10"/>
        <v>1</v>
      </c>
      <c r="Y25" t="str">
        <f t="shared" si="7"/>
        <v/>
      </c>
      <c r="AA25" t="s">
        <v>250</v>
      </c>
    </row>
    <row r="26" spans="1:27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176</v>
      </c>
      <c r="T26">
        <v>1</v>
      </c>
      <c r="U26" t="s">
        <v>148</v>
      </c>
      <c r="X26">
        <f t="shared" si="10"/>
        <v>0</v>
      </c>
      <c r="Y26">
        <f t="shared" si="7"/>
        <v>25</v>
      </c>
    </row>
    <row r="27" spans="1:27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183</v>
      </c>
      <c r="T27">
        <v>1</v>
      </c>
      <c r="U27" t="s">
        <v>148</v>
      </c>
      <c r="X27">
        <f t="shared" si="10"/>
        <v>1</v>
      </c>
      <c r="Y27" t="str">
        <f t="shared" si="7"/>
        <v/>
      </c>
    </row>
    <row r="28" spans="1:27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192</v>
      </c>
      <c r="T28">
        <v>1</v>
      </c>
      <c r="U28" t="s">
        <v>148</v>
      </c>
      <c r="X28">
        <f t="shared" si="10"/>
        <v>1</v>
      </c>
      <c r="Y28" t="str">
        <f t="shared" si="7"/>
        <v/>
      </c>
    </row>
    <row r="29" spans="1:27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184</v>
      </c>
      <c r="T29">
        <v>1</v>
      </c>
      <c r="U29" t="s">
        <v>148</v>
      </c>
      <c r="X29">
        <f t="shared" si="10"/>
        <v>1</v>
      </c>
      <c r="Y29" t="str">
        <f t="shared" si="7"/>
        <v/>
      </c>
    </row>
    <row r="30" spans="1:27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172</v>
      </c>
      <c r="T30">
        <v>1</v>
      </c>
      <c r="U30" t="s">
        <v>148</v>
      </c>
      <c r="X30">
        <f t="shared" si="10"/>
        <v>0</v>
      </c>
      <c r="Y30">
        <f t="shared" si="7"/>
        <v>25</v>
      </c>
    </row>
    <row r="31" spans="1:27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185</v>
      </c>
      <c r="T31">
        <v>1</v>
      </c>
      <c r="U31" t="s">
        <v>148</v>
      </c>
      <c r="X31">
        <f t="shared" si="10"/>
        <v>1</v>
      </c>
      <c r="Y31" t="str">
        <f t="shared" si="7"/>
        <v/>
      </c>
    </row>
    <row r="32" spans="1:27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174</v>
      </c>
      <c r="T32">
        <v>1</v>
      </c>
      <c r="U32" t="s">
        <v>148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178</v>
      </c>
      <c r="T33">
        <v>1</v>
      </c>
      <c r="U33" t="s">
        <v>148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119</v>
      </c>
      <c r="T34">
        <v>1</v>
      </c>
      <c r="U34" t="s">
        <v>148</v>
      </c>
      <c r="W34" t="s">
        <v>245</v>
      </c>
      <c r="X34">
        <f t="shared" si="10"/>
        <v>1</v>
      </c>
      <c r="Y34" t="str">
        <f t="shared" si="7"/>
        <v/>
      </c>
      <c r="AA34" t="s">
        <v>244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94</v>
      </c>
      <c r="T35">
        <v>1</v>
      </c>
      <c r="U35" t="s">
        <v>148</v>
      </c>
      <c r="X35">
        <f t="shared" si="10"/>
        <v>1</v>
      </c>
      <c r="Y35" t="str">
        <f t="shared" si="7"/>
        <v/>
      </c>
    </row>
    <row r="36" spans="1:27">
      <c r="A36" t="s">
        <v>260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101</v>
      </c>
      <c r="T36">
        <v>1</v>
      </c>
      <c r="U36" t="s">
        <v>148</v>
      </c>
      <c r="X36">
        <f t="shared" si="10"/>
        <v>0</v>
      </c>
      <c r="Y36">
        <f t="shared" si="7"/>
        <v>50</v>
      </c>
    </row>
    <row r="37" spans="1:27">
      <c r="A37" s="2" t="s">
        <v>40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94</v>
      </c>
      <c r="T37">
        <v>1</v>
      </c>
      <c r="U37" t="s">
        <v>148</v>
      </c>
      <c r="X37">
        <f t="shared" si="10"/>
        <v>0</v>
      </c>
      <c r="Y37">
        <f t="shared" si="7"/>
        <v>50</v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120</v>
      </c>
      <c r="T38">
        <v>1</v>
      </c>
      <c r="U38" t="s">
        <v>148</v>
      </c>
      <c r="W38" t="s">
        <v>246</v>
      </c>
      <c r="X38">
        <f t="shared" si="10"/>
        <v>1</v>
      </c>
      <c r="Y38" t="str">
        <f t="shared" si="7"/>
        <v/>
      </c>
      <c r="AA38" t="s">
        <v>244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160</v>
      </c>
      <c r="T39">
        <v>1</v>
      </c>
      <c r="U39" t="s">
        <v>148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236</v>
      </c>
      <c r="S40" t="s">
        <v>251</v>
      </c>
      <c r="T40">
        <v>1</v>
      </c>
      <c r="U40" t="s">
        <v>148</v>
      </c>
      <c r="X40">
        <f t="shared" si="10"/>
        <v>1</v>
      </c>
      <c r="Y40" t="str">
        <f t="shared" si="7"/>
        <v/>
      </c>
    </row>
    <row r="41" spans="1:27">
      <c r="A41" t="s">
        <v>98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99</v>
      </c>
      <c r="T41">
        <v>1</v>
      </c>
      <c r="U41" t="s">
        <v>148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2.0999999999999996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181</v>
      </c>
      <c r="S45" t="s">
        <v>252</v>
      </c>
      <c r="T45">
        <v>1</v>
      </c>
      <c r="U45" t="s">
        <v>148</v>
      </c>
      <c r="W45" t="s">
        <v>248</v>
      </c>
      <c r="X45">
        <f t="shared" ref="X45:X50" si="11">IF(ISNUMBER(E45),1,0)</f>
        <v>1</v>
      </c>
      <c r="Y45" t="str">
        <f t="shared" si="7"/>
        <v/>
      </c>
      <c r="AA45" t="s">
        <v>250</v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194</v>
      </c>
      <c r="T46">
        <v>1</v>
      </c>
      <c r="U46" t="s">
        <v>148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175</v>
      </c>
      <c r="T47">
        <v>1</v>
      </c>
      <c r="U47" t="s">
        <v>148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190</v>
      </c>
      <c r="S48" t="s">
        <v>44</v>
      </c>
      <c r="T48">
        <v>1</v>
      </c>
      <c r="U48" t="s">
        <v>148</v>
      </c>
      <c r="X48">
        <f t="shared" si="11"/>
        <v>0</v>
      </c>
      <c r="Y48">
        <f t="shared" si="7"/>
        <v>10</v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180</v>
      </c>
      <c r="S49" t="s">
        <v>44</v>
      </c>
      <c r="T49">
        <v>1</v>
      </c>
      <c r="U49" t="s">
        <v>148</v>
      </c>
      <c r="X49">
        <f t="shared" si="11"/>
        <v>1</v>
      </c>
      <c r="Y49" t="str">
        <f t="shared" si="7"/>
        <v/>
      </c>
    </row>
    <row r="50" spans="1:29">
      <c r="A50" t="s">
        <v>229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195</v>
      </c>
      <c r="Q50" s="6"/>
      <c r="R50" s="6"/>
      <c r="S50" s="6" t="s">
        <v>45</v>
      </c>
      <c r="T50" s="6">
        <v>1</v>
      </c>
      <c r="U50" s="6" t="s">
        <v>148</v>
      </c>
      <c r="X50">
        <f t="shared" si="11"/>
        <v>0</v>
      </c>
      <c r="Y50">
        <f t="shared" si="7"/>
        <v>25</v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170</v>
      </c>
      <c r="Q53" s="6"/>
      <c r="R53" s="6"/>
      <c r="S53" s="6"/>
      <c r="T53" s="6">
        <v>1</v>
      </c>
      <c r="U53" s="6" t="s">
        <v>148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106</v>
      </c>
      <c r="Q54" s="6"/>
      <c r="R54" s="6"/>
      <c r="S54" s="6"/>
      <c r="T54" s="6">
        <v>1</v>
      </c>
      <c r="U54" s="6" t="s">
        <v>148</v>
      </c>
      <c r="X54">
        <f t="shared" si="12"/>
        <v>0</v>
      </c>
      <c r="Y54">
        <f t="shared" si="7"/>
        <v>100</v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197</v>
      </c>
      <c r="Q55" s="6"/>
      <c r="R55" s="6"/>
      <c r="S55" s="6"/>
      <c r="T55" s="6">
        <v>1</v>
      </c>
      <c r="U55" s="6" t="s">
        <v>148</v>
      </c>
      <c r="V55" s="6"/>
      <c r="X55">
        <f t="shared" si="12"/>
        <v>1</v>
      </c>
      <c r="Y55" t="str">
        <f t="shared" si="7"/>
        <v/>
      </c>
    </row>
    <row r="56" spans="1:29">
      <c r="A56" t="s">
        <v>75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137</v>
      </c>
      <c r="T56">
        <v>1</v>
      </c>
      <c r="U56" t="s">
        <v>148</v>
      </c>
      <c r="W56" t="s">
        <v>264</v>
      </c>
      <c r="X56">
        <f t="shared" si="12"/>
        <v>1</v>
      </c>
      <c r="Y56" t="str">
        <f t="shared" si="7"/>
        <v/>
      </c>
      <c r="AA56" t="s">
        <v>250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107</v>
      </c>
      <c r="T57">
        <v>1</v>
      </c>
      <c r="U57" t="s">
        <v>148</v>
      </c>
      <c r="V57" t="s">
        <v>148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117</v>
      </c>
      <c r="S58" t="s">
        <v>251</v>
      </c>
      <c r="T58">
        <v>1</v>
      </c>
      <c r="U58" t="s">
        <v>148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242</v>
      </c>
      <c r="T59">
        <v>1</v>
      </c>
      <c r="U59" t="s">
        <v>148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32.699999999999996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220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239</v>
      </c>
      <c r="Q62" s="6"/>
      <c r="R62" s="6"/>
      <c r="S62" s="6"/>
      <c r="T62" s="6">
        <v>1</v>
      </c>
      <c r="U62" s="6" t="s">
        <v>148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266</v>
      </c>
      <c r="B63" s="6">
        <v>48.5</v>
      </c>
      <c r="C63">
        <v>2</v>
      </c>
      <c r="D63">
        <v>2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1</v>
      </c>
      <c r="P63" s="6" t="s">
        <v>267</v>
      </c>
      <c r="Q63" s="6"/>
      <c r="R63" s="6"/>
      <c r="S63" s="6"/>
      <c r="T63" s="6"/>
      <c r="U63" s="6"/>
      <c r="V63" s="6"/>
      <c r="Y63">
        <f t="shared" si="7"/>
        <v>50</v>
      </c>
    </row>
    <row r="64" spans="1:29">
      <c r="A64" t="s">
        <v>54</v>
      </c>
      <c r="B64" s="6">
        <v>49</v>
      </c>
      <c r="C64">
        <v>1</v>
      </c>
      <c r="D64">
        <v>1</v>
      </c>
      <c r="F64">
        <v>4</v>
      </c>
      <c r="G64">
        <v>2</v>
      </c>
      <c r="I64">
        <v>90</v>
      </c>
      <c r="J64">
        <f t="shared" si="9"/>
        <v>1.8</v>
      </c>
      <c r="K64">
        <f t="shared" si="2"/>
        <v>1.8</v>
      </c>
      <c r="L64">
        <f t="shared" si="3"/>
        <v>1.8</v>
      </c>
      <c r="M64">
        <f t="shared" si="4"/>
        <v>1.8</v>
      </c>
      <c r="N64">
        <f t="shared" si="5"/>
        <v>1.8</v>
      </c>
      <c r="O64">
        <f t="shared" si="6"/>
        <v>1.8</v>
      </c>
      <c r="P64" s="6" t="s">
        <v>103</v>
      </c>
      <c r="Q64" s="6"/>
      <c r="R64" s="6"/>
      <c r="S64" s="6"/>
      <c r="T64" s="6">
        <v>1</v>
      </c>
      <c r="U64" s="6" t="s">
        <v>148</v>
      </c>
      <c r="V64" s="6"/>
      <c r="X64">
        <f t="shared" si="13"/>
        <v>0</v>
      </c>
      <c r="Y64">
        <f t="shared" si="7"/>
        <v>90</v>
      </c>
    </row>
    <row r="65" spans="1:25">
      <c r="A65" t="s">
        <v>55</v>
      </c>
      <c r="B65" s="6">
        <v>50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103</v>
      </c>
      <c r="Q65" s="6"/>
      <c r="R65" s="6"/>
      <c r="S65" s="6" t="s">
        <v>259</v>
      </c>
      <c r="T65" s="6">
        <v>1</v>
      </c>
      <c r="U65" s="6" t="s">
        <v>148</v>
      </c>
      <c r="V65" s="6"/>
      <c r="X65">
        <f t="shared" si="13"/>
        <v>0</v>
      </c>
      <c r="Y65">
        <f t="shared" si="7"/>
        <v>90</v>
      </c>
    </row>
    <row r="66" spans="1:25">
      <c r="A66" t="s">
        <v>56</v>
      </c>
      <c r="B66" s="6">
        <v>51</v>
      </c>
      <c r="C66">
        <v>1</v>
      </c>
      <c r="D66">
        <v>1</v>
      </c>
      <c r="F66">
        <v>3</v>
      </c>
      <c r="G66">
        <v>1</v>
      </c>
      <c r="I66">
        <v>90</v>
      </c>
      <c r="J66">
        <f t="shared" si="9"/>
        <v>0.9</v>
      </c>
      <c r="K66">
        <f t="shared" si="2"/>
        <v>0.9</v>
      </c>
      <c r="L66">
        <f t="shared" si="3"/>
        <v>0.9</v>
      </c>
      <c r="M66">
        <f t="shared" si="4"/>
        <v>0</v>
      </c>
      <c r="N66">
        <f t="shared" si="5"/>
        <v>0.9</v>
      </c>
      <c r="O66">
        <f t="shared" si="6"/>
        <v>0.9</v>
      </c>
      <c r="P66" s="6" t="s">
        <v>198</v>
      </c>
      <c r="Q66" s="6"/>
      <c r="R66" s="6"/>
      <c r="S66" s="6"/>
      <c r="T66" s="6">
        <v>1</v>
      </c>
      <c r="U66" s="6" t="s">
        <v>148</v>
      </c>
      <c r="V66" s="6"/>
      <c r="X66">
        <f t="shared" si="13"/>
        <v>0</v>
      </c>
      <c r="Y66">
        <f t="shared" si="7"/>
        <v>90</v>
      </c>
    </row>
    <row r="67" spans="1:25">
      <c r="A67" t="s">
        <v>165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126</v>
      </c>
      <c r="Q67" s="6"/>
      <c r="R67" s="6"/>
      <c r="S67" s="6"/>
      <c r="T67" s="6">
        <v>1</v>
      </c>
      <c r="U67" s="6" t="s">
        <v>148</v>
      </c>
      <c r="V67" s="6"/>
      <c r="X67">
        <f t="shared" si="13"/>
        <v>1</v>
      </c>
      <c r="Y67" t="str">
        <f t="shared" si="7"/>
        <v/>
      </c>
    </row>
    <row r="68" spans="1:25">
      <c r="A68" t="s">
        <v>189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170</v>
      </c>
      <c r="Q68" s="6"/>
      <c r="R68" s="6"/>
      <c r="S68" s="6" t="s">
        <v>268</v>
      </c>
      <c r="T68" s="6">
        <v>1</v>
      </c>
      <c r="U68" s="6" t="s">
        <v>148</v>
      </c>
      <c r="V68" s="6"/>
      <c r="X68">
        <f t="shared" si="13"/>
        <v>1</v>
      </c>
      <c r="Y68" t="str">
        <f t="shared" si="7"/>
        <v/>
      </c>
    </row>
    <row r="69" spans="1:25">
      <c r="A69" t="s">
        <v>57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109</v>
      </c>
      <c r="Q69" s="6"/>
      <c r="R69" s="6"/>
      <c r="S69" s="6"/>
      <c r="T69" s="6">
        <v>1</v>
      </c>
      <c r="U69" s="6" t="s">
        <v>148</v>
      </c>
      <c r="V69" s="6"/>
      <c r="X69">
        <f t="shared" si="13"/>
        <v>1</v>
      </c>
      <c r="Y69" t="str">
        <f t="shared" si="7"/>
        <v/>
      </c>
    </row>
    <row r="70" spans="1:25">
      <c r="A70" t="s">
        <v>254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198</v>
      </c>
      <c r="Q70" s="6"/>
      <c r="R70" s="6"/>
      <c r="S70" s="6" t="s">
        <v>255</v>
      </c>
      <c r="T70" s="6">
        <v>1</v>
      </c>
      <c r="U70" s="6" t="s">
        <v>148</v>
      </c>
      <c r="V70" s="6"/>
      <c r="X70">
        <f t="shared" si="13"/>
        <v>1</v>
      </c>
      <c r="Y70" t="str">
        <f t="shared" si="7"/>
        <v/>
      </c>
    </row>
    <row r="71" spans="1:25">
      <c r="A71" t="s">
        <v>58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104</v>
      </c>
      <c r="Q71" s="6"/>
      <c r="R71" s="6"/>
      <c r="S71" s="6"/>
      <c r="T71" s="6">
        <v>1</v>
      </c>
      <c r="U71" s="6" t="s">
        <v>148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5">
      <c r="A72" t="s">
        <v>59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100</v>
      </c>
      <c r="T72">
        <v>1</v>
      </c>
      <c r="U72" t="s">
        <v>148</v>
      </c>
      <c r="V72" t="s">
        <v>148</v>
      </c>
      <c r="X72">
        <f t="shared" si="13"/>
        <v>1</v>
      </c>
      <c r="Y72" t="str">
        <f t="shared" si="19"/>
        <v/>
      </c>
    </row>
    <row r="73" spans="1:25">
      <c r="A73" t="s">
        <v>60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112</v>
      </c>
      <c r="T73">
        <v>1</v>
      </c>
      <c r="U73" t="s">
        <v>148</v>
      </c>
      <c r="V73" t="s">
        <v>148</v>
      </c>
      <c r="X73">
        <f t="shared" si="13"/>
        <v>1</v>
      </c>
      <c r="Y73" t="str">
        <f t="shared" si="19"/>
        <v/>
      </c>
    </row>
    <row r="74" spans="1:25">
      <c r="A74" t="s">
        <v>61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113</v>
      </c>
      <c r="T74">
        <v>1</v>
      </c>
      <c r="U74" t="s">
        <v>148</v>
      </c>
      <c r="X74">
        <f t="shared" si="13"/>
        <v>1</v>
      </c>
      <c r="Y74" t="str">
        <f t="shared" si="19"/>
        <v/>
      </c>
    </row>
    <row r="75" spans="1:25">
      <c r="A75" t="s">
        <v>62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105</v>
      </c>
      <c r="T75">
        <v>1</v>
      </c>
      <c r="U75" t="s">
        <v>148</v>
      </c>
      <c r="X75">
        <f t="shared" si="13"/>
        <v>1</v>
      </c>
      <c r="Y75" t="str">
        <f t="shared" si="19"/>
        <v/>
      </c>
    </row>
    <row r="76" spans="1:25">
      <c r="A76" t="s">
        <v>63</v>
      </c>
      <c r="B76" s="6">
        <v>61</v>
      </c>
      <c r="C76">
        <v>2</v>
      </c>
      <c r="D76">
        <v>1</v>
      </c>
      <c r="F76">
        <v>3</v>
      </c>
      <c r="G76">
        <v>1</v>
      </c>
      <c r="I76">
        <v>90</v>
      </c>
      <c r="J76">
        <f t="shared" si="20"/>
        <v>0.9</v>
      </c>
      <c r="K76">
        <f t="shared" si="15"/>
        <v>0.9</v>
      </c>
      <c r="L76">
        <f t="shared" si="16"/>
        <v>0.9</v>
      </c>
      <c r="M76">
        <f t="shared" si="17"/>
        <v>0</v>
      </c>
      <c r="N76">
        <f t="shared" si="18"/>
        <v>0.9</v>
      </c>
      <c r="O76">
        <f t="shared" si="14"/>
        <v>0.9</v>
      </c>
      <c r="P76" t="s">
        <v>162</v>
      </c>
      <c r="T76">
        <v>1</v>
      </c>
      <c r="U76" t="s">
        <v>148</v>
      </c>
      <c r="X76">
        <f t="shared" si="13"/>
        <v>0</v>
      </c>
      <c r="Y76">
        <f t="shared" si="19"/>
        <v>90</v>
      </c>
    </row>
    <row r="77" spans="1:25">
      <c r="A77" t="s">
        <v>64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153</v>
      </c>
      <c r="T77">
        <v>1</v>
      </c>
      <c r="U77" t="s">
        <v>148</v>
      </c>
      <c r="V77" t="s">
        <v>148</v>
      </c>
      <c r="X77">
        <f t="shared" si="13"/>
        <v>1</v>
      </c>
      <c r="Y77" t="str">
        <f t="shared" si="19"/>
        <v/>
      </c>
    </row>
    <row r="78" spans="1:25">
      <c r="A78" t="s">
        <v>164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154</v>
      </c>
      <c r="T78">
        <v>1</v>
      </c>
      <c r="U78" t="s">
        <v>148</v>
      </c>
      <c r="X78">
        <f t="shared" si="13"/>
        <v>1</v>
      </c>
      <c r="Y78" t="str">
        <f t="shared" si="19"/>
        <v/>
      </c>
    </row>
    <row r="79" spans="1:25">
      <c r="A79" t="s">
        <v>66</v>
      </c>
      <c r="B79" s="6">
        <v>64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111</v>
      </c>
      <c r="T79">
        <v>1</v>
      </c>
      <c r="U79" t="s">
        <v>148</v>
      </c>
      <c r="X79">
        <f t="shared" si="13"/>
        <v>0</v>
      </c>
      <c r="Y79">
        <f t="shared" si="19"/>
        <v>90</v>
      </c>
    </row>
    <row r="80" spans="1:25">
      <c r="A80" t="s">
        <v>125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110</v>
      </c>
      <c r="T80">
        <v>1</v>
      </c>
      <c r="U80" t="s">
        <v>148</v>
      </c>
      <c r="X80">
        <f t="shared" si="13"/>
        <v>1</v>
      </c>
      <c r="Y80" t="str">
        <f t="shared" si="19"/>
        <v/>
      </c>
    </row>
    <row r="81" spans="1:27">
      <c r="A81" t="s">
        <v>263</v>
      </c>
      <c r="B81" s="6">
        <v>66</v>
      </c>
      <c r="C81">
        <v>2</v>
      </c>
      <c r="D81">
        <v>1</v>
      </c>
      <c r="E81">
        <v>2</v>
      </c>
      <c r="F81">
        <v>4</v>
      </c>
      <c r="G81">
        <v>1</v>
      </c>
      <c r="I81">
        <v>90</v>
      </c>
      <c r="J81">
        <f t="shared" si="20"/>
        <v>2</v>
      </c>
      <c r="K81">
        <f t="shared" si="15"/>
        <v>2</v>
      </c>
      <c r="L81">
        <f t="shared" si="16"/>
        <v>2</v>
      </c>
      <c r="M81">
        <f t="shared" si="17"/>
        <v>2</v>
      </c>
      <c r="N81">
        <f t="shared" si="18"/>
        <v>0.9</v>
      </c>
      <c r="O81">
        <f t="shared" si="14"/>
        <v>0</v>
      </c>
      <c r="P81" t="s">
        <v>90</v>
      </c>
      <c r="T81">
        <v>1</v>
      </c>
      <c r="U81" t="s">
        <v>148</v>
      </c>
      <c r="X81">
        <f t="shared" si="13"/>
        <v>1</v>
      </c>
      <c r="Y81" t="str">
        <f t="shared" si="19"/>
        <v/>
      </c>
    </row>
    <row r="82" spans="1:27">
      <c r="A82" t="s">
        <v>65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113</v>
      </c>
      <c r="T82" s="6">
        <v>1</v>
      </c>
      <c r="U82" s="6" t="s">
        <v>148</v>
      </c>
      <c r="X82">
        <f t="shared" si="13"/>
        <v>1</v>
      </c>
      <c r="Y82" t="str">
        <f t="shared" si="19"/>
        <v/>
      </c>
    </row>
    <row r="83" spans="1:27">
      <c r="A83" t="s">
        <v>167</v>
      </c>
      <c r="B83" s="6">
        <v>68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t="s">
        <v>168</v>
      </c>
      <c r="T83">
        <v>1</v>
      </c>
      <c r="U83" t="s">
        <v>148</v>
      </c>
      <c r="X83">
        <f t="shared" si="13"/>
        <v>0</v>
      </c>
      <c r="Y83">
        <f t="shared" si="19"/>
        <v>90</v>
      </c>
    </row>
    <row r="84" spans="1:27">
      <c r="A84" t="s">
        <v>221</v>
      </c>
      <c r="B84" s="6">
        <v>69</v>
      </c>
      <c r="C84">
        <v>2</v>
      </c>
      <c r="D84">
        <v>1</v>
      </c>
      <c r="F84">
        <v>3</v>
      </c>
      <c r="G84">
        <v>1</v>
      </c>
      <c r="I84">
        <v>90</v>
      </c>
      <c r="J84">
        <f t="shared" si="20"/>
        <v>0.9</v>
      </c>
      <c r="K84">
        <f t="shared" si="15"/>
        <v>0.9</v>
      </c>
      <c r="L84">
        <f t="shared" si="16"/>
        <v>0.9</v>
      </c>
      <c r="M84">
        <f t="shared" si="17"/>
        <v>0</v>
      </c>
      <c r="N84">
        <f t="shared" si="18"/>
        <v>0.9</v>
      </c>
      <c r="O84">
        <f t="shared" si="14"/>
        <v>0.9</v>
      </c>
      <c r="P84" s="6" t="s">
        <v>169</v>
      </c>
      <c r="Q84" s="6"/>
      <c r="R84" s="6"/>
      <c r="S84" s="6"/>
      <c r="T84" s="6">
        <v>1</v>
      </c>
      <c r="U84" s="6" t="s">
        <v>148</v>
      </c>
      <c r="X84">
        <f t="shared" si="13"/>
        <v>0</v>
      </c>
      <c r="Y84">
        <f t="shared" si="19"/>
        <v>90</v>
      </c>
    </row>
    <row r="85" spans="1:27">
      <c r="A85" t="s">
        <v>247</v>
      </c>
      <c r="B85" s="6">
        <v>70</v>
      </c>
      <c r="C85">
        <v>2</v>
      </c>
      <c r="D85">
        <v>1</v>
      </c>
      <c r="F85">
        <v>1</v>
      </c>
      <c r="G85">
        <v>2</v>
      </c>
      <c r="I85">
        <v>25</v>
      </c>
      <c r="J85">
        <f t="shared" si="20"/>
        <v>0.5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0.5</v>
      </c>
      <c r="P85" t="s">
        <v>163</v>
      </c>
      <c r="T85">
        <v>1</v>
      </c>
      <c r="U85" t="s">
        <v>148</v>
      </c>
      <c r="X85">
        <f t="shared" si="13"/>
        <v>0</v>
      </c>
      <c r="Y85">
        <f t="shared" si="19"/>
        <v>25</v>
      </c>
    </row>
    <row r="86" spans="1:27">
      <c r="A86" t="s">
        <v>222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166</v>
      </c>
      <c r="T86">
        <v>1</v>
      </c>
      <c r="U86" t="s">
        <v>148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71</v>
      </c>
      <c r="B88" s="17"/>
      <c r="D88">
        <f>SUM(J89:J103)</f>
        <v>21.400000000000002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78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151</v>
      </c>
      <c r="T89">
        <v>1</v>
      </c>
      <c r="U89" t="s">
        <v>148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72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147</v>
      </c>
      <c r="T90">
        <v>1</v>
      </c>
      <c r="U90" t="s">
        <v>148</v>
      </c>
      <c r="X90">
        <f t="shared" si="24"/>
        <v>1</v>
      </c>
      <c r="Y90" t="str">
        <f t="shared" si="19"/>
        <v/>
      </c>
    </row>
    <row r="91" spans="1:27">
      <c r="A91" t="s">
        <v>132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131</v>
      </c>
      <c r="T91">
        <v>1</v>
      </c>
      <c r="U91" t="s">
        <v>148</v>
      </c>
      <c r="W91" t="s">
        <v>265</v>
      </c>
      <c r="X91">
        <f t="shared" si="24"/>
        <v>1</v>
      </c>
      <c r="Y91" t="str">
        <f t="shared" si="19"/>
        <v/>
      </c>
      <c r="AA91" t="s">
        <v>244</v>
      </c>
    </row>
    <row r="92" spans="1:27">
      <c r="A92" t="s">
        <v>73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127</v>
      </c>
      <c r="T92">
        <v>1</v>
      </c>
      <c r="U92" t="s">
        <v>148</v>
      </c>
      <c r="X92">
        <f t="shared" si="24"/>
        <v>1</v>
      </c>
      <c r="Y92" t="str">
        <f t="shared" si="19"/>
        <v/>
      </c>
    </row>
    <row r="93" spans="1:27">
      <c r="A93" t="s">
        <v>74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139</v>
      </c>
      <c r="T93">
        <v>1</v>
      </c>
      <c r="U93" t="s">
        <v>148</v>
      </c>
      <c r="W93" t="s">
        <v>243</v>
      </c>
      <c r="X93">
        <f t="shared" si="24"/>
        <v>0</v>
      </c>
      <c r="Y93">
        <f t="shared" si="19"/>
        <v>80</v>
      </c>
      <c r="AA93" t="s">
        <v>244</v>
      </c>
    </row>
    <row r="94" spans="1:27">
      <c r="A94" t="s">
        <v>155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144</v>
      </c>
      <c r="T94">
        <v>1</v>
      </c>
      <c r="U94" t="s">
        <v>148</v>
      </c>
      <c r="X94">
        <f t="shared" si="24"/>
        <v>1</v>
      </c>
      <c r="Y94" t="str">
        <f t="shared" si="19"/>
        <v/>
      </c>
    </row>
    <row r="95" spans="1:27">
      <c r="A95" t="s">
        <v>152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136</v>
      </c>
      <c r="T95">
        <v>1</v>
      </c>
      <c r="U95" t="s">
        <v>148</v>
      </c>
      <c r="X95">
        <f t="shared" si="24"/>
        <v>1</v>
      </c>
      <c r="Y95" t="str">
        <f t="shared" si="19"/>
        <v/>
      </c>
    </row>
    <row r="96" spans="1:27">
      <c r="A96" t="s">
        <v>156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128</v>
      </c>
      <c r="T96">
        <v>1</v>
      </c>
      <c r="U96" t="s">
        <v>148</v>
      </c>
      <c r="X96">
        <f t="shared" si="24"/>
        <v>1</v>
      </c>
      <c r="Y96" t="str">
        <f t="shared" si="19"/>
        <v/>
      </c>
    </row>
    <row r="97" spans="1:27">
      <c r="A97" t="s">
        <v>118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130</v>
      </c>
      <c r="T97">
        <v>1</v>
      </c>
      <c r="U97" t="s">
        <v>148</v>
      </c>
      <c r="X97">
        <f t="shared" si="24"/>
        <v>0</v>
      </c>
      <c r="Y97">
        <f t="shared" si="19"/>
        <v>50</v>
      </c>
    </row>
    <row r="98" spans="1:27">
      <c r="A98" t="s">
        <v>133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134</v>
      </c>
      <c r="T98">
        <v>1</v>
      </c>
      <c r="U98" t="s">
        <v>148</v>
      </c>
      <c r="X98">
        <f t="shared" si="24"/>
        <v>0</v>
      </c>
      <c r="Y98">
        <f t="shared" si="19"/>
        <v>50</v>
      </c>
    </row>
    <row r="99" spans="1:27">
      <c r="A99" t="s">
        <v>76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140</v>
      </c>
      <c r="T99">
        <v>1</v>
      </c>
      <c r="U99" t="s">
        <v>148</v>
      </c>
      <c r="X99">
        <f t="shared" si="24"/>
        <v>1</v>
      </c>
      <c r="Y99" t="str">
        <f t="shared" si="19"/>
        <v/>
      </c>
    </row>
    <row r="100" spans="1:27">
      <c r="A100" t="s">
        <v>157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108</v>
      </c>
      <c r="T100">
        <v>1</v>
      </c>
      <c r="U100" t="s">
        <v>148</v>
      </c>
      <c r="W100" t="s">
        <v>253</v>
      </c>
      <c r="X100">
        <f t="shared" si="24"/>
        <v>1</v>
      </c>
      <c r="Y100" t="str">
        <f t="shared" si="19"/>
        <v/>
      </c>
      <c r="AA100" t="s">
        <v>244</v>
      </c>
    </row>
    <row r="101" spans="1:27">
      <c r="A101" t="s">
        <v>145</v>
      </c>
      <c r="B101" s="7">
        <v>84</v>
      </c>
      <c r="C101">
        <v>1</v>
      </c>
      <c r="D101">
        <v>1</v>
      </c>
      <c r="F101">
        <v>2</v>
      </c>
      <c r="G101">
        <v>1</v>
      </c>
      <c r="I101">
        <v>90</v>
      </c>
      <c r="J101">
        <f t="shared" si="20"/>
        <v>0.9</v>
      </c>
      <c r="K101">
        <f t="shared" si="21"/>
        <v>0.9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0.9</v>
      </c>
      <c r="P101" t="s">
        <v>146</v>
      </c>
      <c r="T101">
        <v>1</v>
      </c>
      <c r="U101" t="s">
        <v>148</v>
      </c>
      <c r="X101">
        <f t="shared" si="24"/>
        <v>0</v>
      </c>
      <c r="Y101">
        <f t="shared" si="19"/>
        <v>90</v>
      </c>
    </row>
    <row r="102" spans="1:27">
      <c r="A102" t="s">
        <v>77</v>
      </c>
      <c r="B102" s="7">
        <v>85</v>
      </c>
      <c r="C102">
        <v>1</v>
      </c>
      <c r="D102">
        <v>1</v>
      </c>
      <c r="F102">
        <v>3</v>
      </c>
      <c r="G102">
        <v>1</v>
      </c>
      <c r="I102">
        <v>80</v>
      </c>
      <c r="J102">
        <f t="shared" si="20"/>
        <v>0.8</v>
      </c>
      <c r="K102">
        <f t="shared" si="21"/>
        <v>0.8</v>
      </c>
      <c r="L102">
        <f t="shared" si="22"/>
        <v>0.8</v>
      </c>
      <c r="M102">
        <f t="shared" si="23"/>
        <v>0</v>
      </c>
      <c r="N102">
        <f t="shared" si="18"/>
        <v>0.8</v>
      </c>
      <c r="O102">
        <f t="shared" si="14"/>
        <v>0.8</v>
      </c>
      <c r="P102" t="s">
        <v>129</v>
      </c>
      <c r="T102">
        <v>1</v>
      </c>
      <c r="U102" t="s">
        <v>148</v>
      </c>
      <c r="X102">
        <f t="shared" si="24"/>
        <v>0</v>
      </c>
      <c r="Y102">
        <f t="shared" si="19"/>
        <v>80</v>
      </c>
    </row>
    <row r="103" spans="1:27">
      <c r="A103" t="s">
        <v>149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135</v>
      </c>
      <c r="T103">
        <v>1</v>
      </c>
      <c r="U103" t="s">
        <v>148</v>
      </c>
      <c r="X103">
        <f t="shared" si="24"/>
        <v>0</v>
      </c>
      <c r="Y103">
        <f t="shared" si="19"/>
        <v>80</v>
      </c>
    </row>
    <row r="104" spans="1:27">
      <c r="A104" t="s">
        <v>150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93</v>
      </c>
      <c r="T104">
        <v>1</v>
      </c>
      <c r="U104" t="s">
        <v>148</v>
      </c>
      <c r="X104">
        <f t="shared" si="24"/>
        <v>1</v>
      </c>
      <c r="Y104" t="str">
        <f t="shared" si="19"/>
        <v/>
      </c>
    </row>
    <row r="105" spans="1:27">
      <c r="A105" t="s">
        <v>227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114</v>
      </c>
      <c r="S105" t="s">
        <v>251</v>
      </c>
      <c r="T105">
        <v>1</v>
      </c>
      <c r="U105" t="s">
        <v>148</v>
      </c>
      <c r="X105">
        <f t="shared" si="24"/>
        <v>1</v>
      </c>
      <c r="Y105" t="str">
        <f t="shared" si="19"/>
        <v/>
      </c>
    </row>
    <row r="106" spans="1:27">
      <c r="A106" t="s">
        <v>116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121</v>
      </c>
      <c r="T106">
        <v>1</v>
      </c>
      <c r="U106" t="s">
        <v>148</v>
      </c>
      <c r="X106">
        <f t="shared" si="24"/>
        <v>0</v>
      </c>
      <c r="Y106">
        <f t="shared" si="19"/>
        <v>80</v>
      </c>
    </row>
    <row r="107" spans="1:27">
      <c r="A107" t="s">
        <v>158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95</v>
      </c>
      <c r="T107">
        <v>1</v>
      </c>
      <c r="U107" t="s">
        <v>148</v>
      </c>
      <c r="X107">
        <f t="shared" si="24"/>
        <v>1</v>
      </c>
      <c r="Y107" t="str">
        <f t="shared" si="19"/>
        <v/>
      </c>
    </row>
    <row r="108" spans="1:27">
      <c r="A108" t="s">
        <v>159</v>
      </c>
      <c r="B108" s="7">
        <v>91</v>
      </c>
      <c r="C108">
        <v>2</v>
      </c>
      <c r="D108">
        <v>1</v>
      </c>
      <c r="F108">
        <v>3</v>
      </c>
      <c r="G108">
        <v>5</v>
      </c>
      <c r="I108">
        <v>20</v>
      </c>
      <c r="J108">
        <f t="shared" si="20"/>
        <v>1</v>
      </c>
      <c r="N108">
        <f t="shared" si="18"/>
        <v>1</v>
      </c>
      <c r="O108">
        <f t="shared" si="14"/>
        <v>1</v>
      </c>
      <c r="P108" t="s">
        <v>96</v>
      </c>
      <c r="T108">
        <v>1</v>
      </c>
      <c r="U108" t="s">
        <v>148</v>
      </c>
      <c r="X108">
        <f t="shared" si="24"/>
        <v>0</v>
      </c>
      <c r="Y108">
        <f t="shared" si="19"/>
        <v>20</v>
      </c>
    </row>
    <row r="109" spans="1:27">
      <c r="A109" t="s">
        <v>80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97</v>
      </c>
      <c r="T109">
        <v>1</v>
      </c>
      <c r="U109" t="s">
        <v>148</v>
      </c>
      <c r="X109">
        <f t="shared" si="24"/>
        <v>1</v>
      </c>
      <c r="Y109" t="str">
        <f t="shared" si="19"/>
        <v/>
      </c>
    </row>
    <row r="110" spans="1:27">
      <c r="A110" t="s">
        <v>225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92</v>
      </c>
      <c r="T110">
        <v>1</v>
      </c>
      <c r="U110" t="s">
        <v>148</v>
      </c>
      <c r="W110" t="s">
        <v>261</v>
      </c>
      <c r="X110">
        <f t="shared" si="24"/>
        <v>1</v>
      </c>
      <c r="Y110" t="str">
        <f t="shared" si="19"/>
        <v/>
      </c>
      <c r="AA110" t="s">
        <v>244</v>
      </c>
    </row>
    <row r="111" spans="1:27">
      <c r="A111" t="s">
        <v>224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91</v>
      </c>
      <c r="T111">
        <v>1</v>
      </c>
      <c r="U111" t="s">
        <v>148</v>
      </c>
      <c r="X111">
        <f t="shared" si="24"/>
        <v>1</v>
      </c>
      <c r="Y111" t="str">
        <f t="shared" si="19"/>
        <v/>
      </c>
    </row>
    <row r="112" spans="1:27">
      <c r="A112" t="s">
        <v>226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115</v>
      </c>
      <c r="T112">
        <v>1</v>
      </c>
      <c r="U112" t="s">
        <v>148</v>
      </c>
      <c r="X112">
        <f t="shared" si="24"/>
        <v>1</v>
      </c>
      <c r="Y112" t="str">
        <f t="shared" si="19"/>
        <v/>
      </c>
    </row>
    <row r="113" spans="1:27">
      <c r="A113" t="s">
        <v>79</v>
      </c>
      <c r="B113" s="7">
        <v>96</v>
      </c>
      <c r="C113">
        <v>2</v>
      </c>
      <c r="D113">
        <v>1</v>
      </c>
      <c r="F113">
        <v>3</v>
      </c>
      <c r="G113">
        <v>2</v>
      </c>
      <c r="I113">
        <v>80</v>
      </c>
      <c r="J113">
        <f t="shared" si="20"/>
        <v>1.6</v>
      </c>
      <c r="K113">
        <f t="shared" si="26"/>
        <v>1.6</v>
      </c>
      <c r="L113">
        <f t="shared" si="27"/>
        <v>1.6</v>
      </c>
      <c r="M113">
        <f t="shared" si="28"/>
        <v>0</v>
      </c>
      <c r="N113">
        <f t="shared" si="25"/>
        <v>1.6</v>
      </c>
      <c r="O113">
        <f t="shared" si="14"/>
        <v>1.6</v>
      </c>
      <c r="P113" t="s">
        <v>102</v>
      </c>
      <c r="T113">
        <v>1</v>
      </c>
      <c r="U113" t="s">
        <v>148</v>
      </c>
      <c r="X113">
        <f t="shared" si="24"/>
        <v>0</v>
      </c>
      <c r="Y113">
        <f t="shared" si="19"/>
        <v>80</v>
      </c>
    </row>
    <row r="114" spans="1:27">
      <c r="A114" t="s">
        <v>223</v>
      </c>
      <c r="B114" s="7">
        <v>97</v>
      </c>
      <c r="C114">
        <v>2</v>
      </c>
      <c r="D114">
        <v>1</v>
      </c>
      <c r="F114">
        <v>3</v>
      </c>
      <c r="G114">
        <v>1</v>
      </c>
      <c r="I114">
        <v>80</v>
      </c>
      <c r="J114">
        <f t="shared" si="20"/>
        <v>0.8</v>
      </c>
      <c r="K114">
        <f t="shared" si="26"/>
        <v>0.8</v>
      </c>
      <c r="L114">
        <f t="shared" si="27"/>
        <v>0.8</v>
      </c>
      <c r="M114">
        <f t="shared" si="28"/>
        <v>0</v>
      </c>
      <c r="N114">
        <f t="shared" si="25"/>
        <v>0.8</v>
      </c>
      <c r="O114">
        <f t="shared" si="14"/>
        <v>0.8</v>
      </c>
      <c r="P114" t="s">
        <v>161</v>
      </c>
      <c r="T114">
        <v>1</v>
      </c>
      <c r="U114" t="s">
        <v>148</v>
      </c>
      <c r="W114" t="s">
        <v>262</v>
      </c>
      <c r="X114">
        <f t="shared" si="24"/>
        <v>0</v>
      </c>
      <c r="Y114">
        <f t="shared" si="19"/>
        <v>80</v>
      </c>
      <c r="AA114" t="s">
        <v>244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81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230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199</v>
      </c>
      <c r="T117">
        <v>1</v>
      </c>
      <c r="U117" t="s">
        <v>148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82</v>
      </c>
      <c r="B118" s="6">
        <v>99</v>
      </c>
      <c r="C118">
        <v>1</v>
      </c>
      <c r="D118">
        <v>1</v>
      </c>
      <c r="F118">
        <v>4</v>
      </c>
      <c r="G118">
        <v>2</v>
      </c>
      <c r="I118">
        <v>80</v>
      </c>
      <c r="J118">
        <f t="shared" si="20"/>
        <v>1.6</v>
      </c>
      <c r="K118">
        <f t="shared" si="30"/>
        <v>1.6</v>
      </c>
      <c r="L118">
        <f t="shared" si="31"/>
        <v>1.6</v>
      </c>
      <c r="M118">
        <f t="shared" si="32"/>
        <v>1.6</v>
      </c>
      <c r="N118">
        <f t="shared" si="25"/>
        <v>1.6</v>
      </c>
      <c r="O118">
        <f t="shared" si="14"/>
        <v>1.6</v>
      </c>
      <c r="P118" t="s">
        <v>138</v>
      </c>
      <c r="T118">
        <v>1</v>
      </c>
      <c r="U118" t="s">
        <v>148</v>
      </c>
      <c r="X118">
        <f t="shared" si="33"/>
        <v>0</v>
      </c>
      <c r="Y118">
        <f t="shared" si="19"/>
        <v>80</v>
      </c>
    </row>
    <row r="119" spans="1:27">
      <c r="A119" t="s">
        <v>231</v>
      </c>
      <c r="B119" s="6">
        <v>100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200</v>
      </c>
      <c r="T119">
        <v>1</v>
      </c>
      <c r="U119" t="s">
        <v>148</v>
      </c>
      <c r="X119">
        <f t="shared" si="33"/>
        <v>0</v>
      </c>
      <c r="Y119">
        <f t="shared" si="19"/>
        <v>90</v>
      </c>
    </row>
    <row r="120" spans="1:27">
      <c r="A120" t="s">
        <v>83</v>
      </c>
      <c r="B120" s="6">
        <v>101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201</v>
      </c>
      <c r="T120">
        <v>1</v>
      </c>
      <c r="U120" t="s">
        <v>148</v>
      </c>
      <c r="X120">
        <f t="shared" si="33"/>
        <v>0</v>
      </c>
      <c r="Y120">
        <f t="shared" si="19"/>
        <v>90</v>
      </c>
    </row>
    <row r="121" spans="1:27">
      <c r="A121" t="s">
        <v>84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202</v>
      </c>
      <c r="T121">
        <v>1</v>
      </c>
      <c r="U121" t="s">
        <v>148</v>
      </c>
      <c r="X121">
        <f t="shared" si="33"/>
        <v>0</v>
      </c>
      <c r="Y121">
        <f t="shared" si="19"/>
        <v>90</v>
      </c>
    </row>
    <row r="122" spans="1:27">
      <c r="A122" t="s">
        <v>232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203</v>
      </c>
      <c r="T122">
        <v>1</v>
      </c>
      <c r="U122" t="s">
        <v>148</v>
      </c>
      <c r="X122">
        <f t="shared" si="33"/>
        <v>0</v>
      </c>
      <c r="Y122">
        <f t="shared" si="19"/>
        <v>90</v>
      </c>
    </row>
    <row r="123" spans="1:27">
      <c r="A123" t="s">
        <v>233</v>
      </c>
      <c r="B123" s="6">
        <v>104</v>
      </c>
      <c r="C123">
        <v>1</v>
      </c>
      <c r="D123">
        <v>1</v>
      </c>
      <c r="F123">
        <v>2</v>
      </c>
      <c r="G123">
        <v>1</v>
      </c>
      <c r="I123">
        <v>90</v>
      </c>
      <c r="J123">
        <f t="shared" si="20"/>
        <v>0.9</v>
      </c>
      <c r="K123">
        <f t="shared" si="30"/>
        <v>0.9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0.9</v>
      </c>
      <c r="P123" t="s">
        <v>237</v>
      </c>
      <c r="T123">
        <v>1</v>
      </c>
      <c r="U123" t="s">
        <v>148</v>
      </c>
      <c r="X123">
        <f t="shared" si="33"/>
        <v>0</v>
      </c>
      <c r="Y123">
        <f t="shared" si="19"/>
        <v>90</v>
      </c>
    </row>
    <row r="124" spans="1:27">
      <c r="A124" t="s">
        <v>234</v>
      </c>
      <c r="B124" s="6">
        <v>105</v>
      </c>
      <c r="C124">
        <v>1</v>
      </c>
      <c r="D124">
        <v>1</v>
      </c>
      <c r="F124">
        <v>4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1.8</v>
      </c>
      <c r="M124">
        <f t="shared" si="32"/>
        <v>1.8</v>
      </c>
      <c r="N124">
        <f t="shared" si="25"/>
        <v>1.8</v>
      </c>
      <c r="O124">
        <f t="shared" si="34"/>
        <v>1.8</v>
      </c>
      <c r="P124" t="s">
        <v>204</v>
      </c>
      <c r="T124">
        <v>1</v>
      </c>
      <c r="U124" t="s">
        <v>148</v>
      </c>
      <c r="X124">
        <f t="shared" si="33"/>
        <v>0</v>
      </c>
      <c r="Y124">
        <f t="shared" si="19"/>
        <v>90</v>
      </c>
    </row>
    <row r="125" spans="1:27">
      <c r="A125" t="s">
        <v>235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S125" t="s">
        <v>258</v>
      </c>
      <c r="T125">
        <v>1</v>
      </c>
      <c r="U125" t="s">
        <v>148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206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256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207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208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257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2018-04-12T00:10:58Z</dcterms:modified>
</cp:coreProperties>
</file>