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4" i="1"/>
  <c r="C1"/>
  <c r="C121"/>
  <c r="K121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3"/>
  <c r="K74"/>
  <c r="K75"/>
  <c r="K76"/>
  <c r="K77"/>
  <c r="K81"/>
  <c r="K82"/>
  <c r="K83"/>
  <c r="K97"/>
  <c r="K98"/>
  <c r="K99"/>
  <c r="K100"/>
  <c r="K101"/>
  <c r="K102"/>
  <c r="K103"/>
  <c r="K104"/>
  <c r="K107"/>
  <c r="K108"/>
  <c r="K110"/>
  <c r="K111"/>
  <c r="K114"/>
  <c r="K115"/>
  <c r="K116"/>
  <c r="K122"/>
  <c r="K123"/>
  <c r="K124"/>
  <c r="K131"/>
  <c r="K132"/>
  <c r="K133"/>
  <c r="K134"/>
  <c r="K135"/>
  <c r="K141"/>
  <c r="K6"/>
  <c r="G115"/>
  <c r="G116"/>
  <c r="G117"/>
  <c r="G118"/>
  <c r="G119"/>
  <c r="G120"/>
  <c r="G121"/>
  <c r="E1"/>
  <c r="D1"/>
  <c r="C12"/>
  <c r="K12" s="1"/>
  <c r="K18"/>
  <c r="C44"/>
  <c r="K44" s="1"/>
  <c r="C45"/>
  <c r="K45" s="1"/>
  <c r="C47"/>
  <c r="K47" s="1"/>
  <c r="C48"/>
  <c r="K48" s="1"/>
  <c r="C49"/>
  <c r="K49" s="1"/>
  <c r="C53"/>
  <c r="K53" s="1"/>
  <c r="C62"/>
  <c r="K62" s="1"/>
  <c r="C72"/>
  <c r="K72" s="1"/>
  <c r="K78"/>
  <c r="K79"/>
  <c r="K80"/>
  <c r="K84"/>
  <c r="K85"/>
  <c r="K86"/>
  <c r="C87"/>
  <c r="K87" s="1"/>
  <c r="K88"/>
  <c r="C89"/>
  <c r="K89" s="1"/>
  <c r="C90"/>
  <c r="K90" s="1"/>
  <c r="K91"/>
  <c r="C92"/>
  <c r="K92" s="1"/>
  <c r="C93"/>
  <c r="K93" s="1"/>
  <c r="C94"/>
  <c r="K94" s="1"/>
  <c r="C95"/>
  <c r="K95" s="1"/>
  <c r="K105"/>
  <c r="K106"/>
  <c r="C109"/>
  <c r="K109" s="1"/>
  <c r="C112"/>
  <c r="K112" s="1"/>
  <c r="C113"/>
  <c r="K113" s="1"/>
  <c r="K117"/>
  <c r="K118"/>
  <c r="K119"/>
  <c r="K120"/>
  <c r="K125"/>
  <c r="C126"/>
  <c r="K126" s="1"/>
  <c r="C127"/>
  <c r="K127" s="1"/>
  <c r="C128"/>
  <c r="K128" s="1"/>
  <c r="C129"/>
  <c r="K129" s="1"/>
  <c r="C130"/>
  <c r="K130" s="1"/>
  <c r="K136"/>
  <c r="K137"/>
  <c r="C138"/>
  <c r="K138" s="1"/>
  <c r="C139"/>
  <c r="K139" s="1"/>
  <c r="K140"/>
  <c r="K142"/>
  <c r="C143"/>
  <c r="K143" s="1"/>
  <c r="G1"/>
  <c r="F1"/>
  <c r="G129"/>
  <c r="H129"/>
  <c r="I129"/>
  <c r="J129"/>
  <c r="G130"/>
  <c r="H130"/>
  <c r="I130"/>
  <c r="J130"/>
  <c r="G131"/>
  <c r="H131" s="1"/>
  <c r="G132"/>
  <c r="H132" s="1"/>
  <c r="G133"/>
  <c r="H133" s="1"/>
  <c r="G134"/>
  <c r="H134" s="1"/>
  <c r="G135"/>
  <c r="H135" s="1"/>
  <c r="G136"/>
  <c r="H136" s="1"/>
  <c r="J136"/>
  <c r="G137"/>
  <c r="H137" s="1"/>
  <c r="I137"/>
  <c r="J137"/>
  <c r="G138"/>
  <c r="H138" s="1"/>
  <c r="I138"/>
  <c r="J138"/>
  <c r="G139"/>
  <c r="H139"/>
  <c r="I139"/>
  <c r="J139"/>
  <c r="G140"/>
  <c r="H140" s="1"/>
  <c r="I140"/>
  <c r="J140"/>
  <c r="G141"/>
  <c r="H141" s="1"/>
  <c r="G142"/>
  <c r="H142" s="1"/>
  <c r="I142"/>
  <c r="J142"/>
  <c r="G143"/>
  <c r="H143" s="1"/>
  <c r="I143"/>
  <c r="J143"/>
  <c r="G114"/>
  <c r="I114" s="1"/>
  <c r="G123"/>
  <c r="I123" s="1"/>
  <c r="J123"/>
  <c r="G124"/>
  <c r="I124" s="1"/>
  <c r="J124"/>
  <c r="G125"/>
  <c r="I125" s="1"/>
  <c r="J125"/>
  <c r="G126"/>
  <c r="H126"/>
  <c r="I126"/>
  <c r="J126"/>
  <c r="G127"/>
  <c r="H127"/>
  <c r="I127"/>
  <c r="J127"/>
  <c r="G128"/>
  <c r="H128" s="1"/>
  <c r="I128"/>
  <c r="J128"/>
  <c r="G122"/>
  <c r="H122" s="1"/>
  <c r="G95"/>
  <c r="H95"/>
  <c r="I95"/>
  <c r="J95"/>
  <c r="G96"/>
  <c r="H96"/>
  <c r="I96"/>
  <c r="J96"/>
  <c r="G97"/>
  <c r="I97" s="1"/>
  <c r="G98"/>
  <c r="J98" s="1"/>
  <c r="G99"/>
  <c r="J99" s="1"/>
  <c r="G100"/>
  <c r="J100" s="1"/>
  <c r="G101"/>
  <c r="J101" s="1"/>
  <c r="G102"/>
  <c r="J102" s="1"/>
  <c r="G103"/>
  <c r="J103" s="1"/>
  <c r="G104"/>
  <c r="I104" s="1"/>
  <c r="J104"/>
  <c r="G105"/>
  <c r="H105" s="1"/>
  <c r="I105"/>
  <c r="J105"/>
  <c r="G106"/>
  <c r="H106" s="1"/>
  <c r="I106"/>
  <c r="J106"/>
  <c r="G107"/>
  <c r="J107" s="1"/>
  <c r="G108"/>
  <c r="J108" s="1"/>
  <c r="G109"/>
  <c r="H109" s="1"/>
  <c r="I109"/>
  <c r="J109"/>
  <c r="G110"/>
  <c r="I110" s="1"/>
  <c r="J110"/>
  <c r="G111"/>
  <c r="I111" s="1"/>
  <c r="J111"/>
  <c r="G112"/>
  <c r="H112" s="1"/>
  <c r="I112"/>
  <c r="J112"/>
  <c r="G113"/>
  <c r="H113" s="1"/>
  <c r="I113"/>
  <c r="J113"/>
  <c r="G58"/>
  <c r="J58" s="1"/>
  <c r="G92"/>
  <c r="H92" s="1"/>
  <c r="I92"/>
  <c r="J92"/>
  <c r="G93"/>
  <c r="H93"/>
  <c r="I93"/>
  <c r="J93"/>
  <c r="G94"/>
  <c r="H94"/>
  <c r="I94"/>
  <c r="J94"/>
  <c r="G91"/>
  <c r="I91" s="1"/>
  <c r="J91"/>
  <c r="G77"/>
  <c r="I77" s="1"/>
  <c r="G78"/>
  <c r="H78" s="1"/>
  <c r="J78"/>
  <c r="G79"/>
  <c r="I79" s="1"/>
  <c r="J79"/>
  <c r="G80"/>
  <c r="I80" s="1"/>
  <c r="J80"/>
  <c r="G81"/>
  <c r="I81" s="1"/>
  <c r="G82"/>
  <c r="I82" s="1"/>
  <c r="G83"/>
  <c r="I83" s="1"/>
  <c r="G84"/>
  <c r="I84" s="1"/>
  <c r="J84"/>
  <c r="G85"/>
  <c r="I85" s="1"/>
  <c r="J85"/>
  <c r="G86"/>
  <c r="I86" s="1"/>
  <c r="J86"/>
  <c r="G87"/>
  <c r="H87" s="1"/>
  <c r="I87"/>
  <c r="J87"/>
  <c r="G88"/>
  <c r="H88"/>
  <c r="I88"/>
  <c r="J88"/>
  <c r="G89"/>
  <c r="H89"/>
  <c r="I89"/>
  <c r="J89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72"/>
  <c r="J90"/>
  <c r="I12"/>
  <c r="I13"/>
  <c r="I17"/>
  <c r="I18"/>
  <c r="I44"/>
  <c r="I45"/>
  <c r="I46"/>
  <c r="I47"/>
  <c r="I48"/>
  <c r="I49"/>
  <c r="I53"/>
  <c r="I54"/>
  <c r="I62"/>
  <c r="I63"/>
  <c r="I72"/>
  <c r="I90"/>
  <c r="H12"/>
  <c r="H13"/>
  <c r="H44"/>
  <c r="H45"/>
  <c r="H46"/>
  <c r="H48"/>
  <c r="H49"/>
  <c r="H53"/>
  <c r="H54"/>
  <c r="H62"/>
  <c r="H63"/>
  <c r="H90"/>
  <c r="G65"/>
  <c r="J65" s="1"/>
  <c r="G66"/>
  <c r="H66" s="1"/>
  <c r="G67"/>
  <c r="H67" s="1"/>
  <c r="G68"/>
  <c r="I68" s="1"/>
  <c r="G70"/>
  <c r="I70" s="1"/>
  <c r="G71"/>
  <c r="H71" s="1"/>
  <c r="G72"/>
  <c r="H72" s="1"/>
  <c r="G73"/>
  <c r="J73" s="1"/>
  <c r="G74"/>
  <c r="H74" s="1"/>
  <c r="G75"/>
  <c r="H75" s="1"/>
  <c r="G76"/>
  <c r="J76" s="1"/>
  <c r="G90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G40"/>
  <c r="I40" s="1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8" l="1"/>
  <c r="J81"/>
  <c r="I102"/>
  <c r="I98"/>
  <c r="H98"/>
  <c r="J83"/>
  <c r="H102"/>
  <c r="I99"/>
  <c r="J114"/>
  <c r="J77"/>
  <c r="H58"/>
  <c r="H111"/>
  <c r="H110"/>
  <c r="I103"/>
  <c r="J82"/>
  <c r="I58"/>
  <c r="I6"/>
  <c r="H101"/>
  <c r="H32"/>
  <c r="H7"/>
  <c r="I7"/>
  <c r="H86"/>
  <c r="H85"/>
  <c r="H84"/>
  <c r="H83"/>
  <c r="H82"/>
  <c r="H81"/>
  <c r="H80"/>
  <c r="H79"/>
  <c r="H77"/>
  <c r="H91"/>
  <c r="I108"/>
  <c r="H107"/>
  <c r="H104"/>
  <c r="I101"/>
  <c r="H100"/>
  <c r="H125"/>
  <c r="H124"/>
  <c r="H123"/>
  <c r="H114"/>
  <c r="C96"/>
  <c r="K96" s="1"/>
  <c r="H6"/>
  <c r="H108"/>
  <c r="H97"/>
  <c r="H11"/>
  <c r="I11"/>
  <c r="I107"/>
  <c r="H103"/>
  <c r="I100"/>
  <c r="H99"/>
  <c r="J10"/>
  <c r="H10"/>
  <c r="J122"/>
  <c r="J141"/>
  <c r="J135"/>
  <c r="J134"/>
  <c r="J133"/>
  <c r="J132"/>
  <c r="J131"/>
  <c r="C63"/>
  <c r="K63" s="1"/>
  <c r="J9"/>
  <c r="C5"/>
  <c r="H9"/>
  <c r="J32"/>
  <c r="J8"/>
  <c r="I122"/>
  <c r="I141"/>
  <c r="I136"/>
  <c r="I135"/>
  <c r="I134"/>
  <c r="I133"/>
  <c r="I132"/>
  <c r="I131"/>
  <c r="H8"/>
  <c r="I8"/>
  <c r="J97"/>
  <c r="C46"/>
  <c r="K46" s="1"/>
  <c r="H76"/>
  <c r="H41"/>
  <c r="I15"/>
  <c r="H70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1"/>
  <c r="J57"/>
  <c r="J41"/>
  <c r="J37"/>
  <c r="J33"/>
  <c r="J29"/>
  <c r="J25"/>
  <c r="J21"/>
  <c r="H28"/>
  <c r="H20"/>
  <c r="I43"/>
  <c r="I35"/>
  <c r="C54"/>
  <c r="I74"/>
  <c r="I71"/>
  <c r="I66"/>
  <c r="I29"/>
  <c r="I25"/>
  <c r="I21"/>
  <c r="J40"/>
  <c r="J36"/>
  <c r="J28"/>
  <c r="J24"/>
  <c r="J20"/>
  <c r="J16"/>
  <c r="C13"/>
  <c r="H24"/>
  <c r="G63" l="1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<sst xmlns="http://schemas.openxmlformats.org/spreadsheetml/2006/main" count="200" uniqueCount="196">
  <si>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</si>
  <si>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</si>
  <si>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</si>
  <si>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</si>
  <si>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</si>
  <si>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</si>
  <si>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</si>
  <si>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</si>
  <si>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</si>
  <si>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</si>
  <si>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</si>
  <si>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</si>
  <si>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</si>
  <si>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</si>
  <si>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</si>
  <si>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</si>
  <si>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</si>
  <si>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</si>
  <si>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</si>
  <si>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</si>
  <si>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</si>
  <si>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</si>
  <si>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</si>
  <si>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</si>
  <si>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</si>
  <si>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</si>
  <si>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</si>
  <si>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</si>
  <si>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</si>
  <si>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</si>
  <si>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</si>
  <si>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</si>
  <si>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</si>
  <si>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</si>
  <si>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</si>
  <si>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</si>
  <si>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</si>
  <si>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</si>
  <si>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</si>
  <si>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</si>
  <si>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</si>
  <si>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</si>
  <si>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</si>
  <si>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</si>
  <si>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</si>
  <si>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</si>
  <si>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</si>
  <si>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</si>
  <si>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</si>
  <si>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</si>
  <si>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</si>
  <si>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</si>
  <si>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</si>
  <si>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</si>
  <si>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</si>
  <si>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</si>
  <si>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</si>
  <si>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</si>
  <si>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</si>
  <si>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</si>
  <si>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</si>
  <si>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</si>
  <si>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</si>
  <si>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</si>
  <si>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</si>
  <si>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</si>
  <si>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</si>
  <si>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</si>
  <si>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</si>
  <si>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</si>
  <si>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</si>
  <si>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</si>
  <si>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</si>
  <si>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</si>
  <si>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</si>
  <si>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</si>
  <si>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</si>
  <si>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</si>
  <si>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</si>
  <si>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</si>
  <si>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</si>
  <si>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</si>
  <si>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</si>
  <si>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</si>
  <si>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</si>
  <si>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</si>
  <si>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</si>
  <si>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</si>
  <si>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</si>
  <si>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</si>
  <si>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</si>
  <si>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</si>
  <si>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</si>
  <si>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</si>
  <si>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</si>
  <si>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</si>
  <si>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</si>
  <si>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</si>
  <si>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</si>
  <si>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</si>
  <si>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</si>
  <si>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</si>
  <si>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</si>
  <si>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</si>
  <si>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</si>
  <si>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</si>
  <si>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Kyle Rock…y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</si>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</sst>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44"/>
  <sheetViews>
    <sheetView tabSelected="1" workbookViewId="0">
      <pane ySplit="4" topLeftCell="A5" activePane="bottomLeft" state="frozen"/>
      <selection pane="bottomLeft" activeCell="F14" sqref="F14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116</v>
      </c>
      <c r="C1">
        <f ca="1">SUMIF(C5:C230,"=1",E6:E230)</f>
        <v>178</v>
      </c>
      <c r="D1">
        <f>SUM(E5:E141)</f>
        <v>225</v>
      </c>
      <c r="E1">
        <f>SUMIF(D6:D230,"&gt;1",E6:E230)</f>
        <v>205</v>
      </c>
      <c r="F1">
        <f>SUMIF(D6:D230,"&gt;2",E6:E230)</f>
        <v>174</v>
      </c>
      <c r="G1">
        <f>SUMIF(D6:D230,"&gt;3",E6:E230)</f>
        <v>130</v>
      </c>
      <c r="N1" s="8" t="s">
        <v>192</v>
      </c>
      <c r="O1" s="8" t="s">
        <v>193</v>
      </c>
      <c r="P1" s="8" t="s">
        <v>194</v>
      </c>
    </row>
    <row r="2" spans="1:19">
      <c r="A2" s="6">
        <v>3</v>
      </c>
      <c r="C2" s="3" t="s">
        <v>144</v>
      </c>
      <c r="D2" t="s">
        <v>91</v>
      </c>
      <c r="E2" t="s">
        <v>92</v>
      </c>
      <c r="F2" t="s">
        <v>93</v>
      </c>
      <c r="G2" t="s">
        <v>94</v>
      </c>
      <c r="N2" s="8"/>
      <c r="O2" s="8"/>
      <c r="P2" s="8"/>
    </row>
    <row r="3" spans="1:19">
      <c r="A3" s="4">
        <v>2</v>
      </c>
      <c r="B3" t="s">
        <v>143</v>
      </c>
      <c r="C3">
        <f>SUM(K5:K230)</f>
        <v>122.99999999999989</v>
      </c>
      <c r="D3">
        <f>SUM(G6:G192)</f>
        <v>149.4</v>
      </c>
      <c r="E3">
        <f>SUM(H:H)</f>
        <v>129.49999999999991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>
      <c r="A4" s="5">
        <v>1</v>
      </c>
      <c r="B4" t="s">
        <v>38</v>
      </c>
      <c r="C4" t="s">
        <v>144</v>
      </c>
      <c r="D4" t="s">
        <v>0</v>
      </c>
      <c r="E4" t="s">
        <v>1</v>
      </c>
      <c r="F4" t="s">
        <v>2</v>
      </c>
      <c r="G4" t="s">
        <v>87</v>
      </c>
      <c r="H4" t="s">
        <v>88</v>
      </c>
      <c r="I4" t="s">
        <v>89</v>
      </c>
      <c r="J4" t="s">
        <v>90</v>
      </c>
      <c r="K4" t="s">
        <v>145</v>
      </c>
      <c r="L4" t="s">
        <v>3</v>
      </c>
      <c r="M4" t="s">
        <v>4</v>
      </c>
      <c r="N4" s="8"/>
      <c r="O4" s="8"/>
      <c r="P4" s="8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146</v>
      </c>
      <c r="N6">
        <v>1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N7">
        <v>1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N8">
        <v>1</v>
      </c>
    </row>
    <row r="9" spans="1:19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147</v>
      </c>
      <c r="N9">
        <v>1</v>
      </c>
    </row>
    <row r="10" spans="1:19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150</v>
      </c>
      <c r="N10">
        <v>1</v>
      </c>
    </row>
    <row r="11" spans="1:19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</row>
    <row r="12" spans="1:19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N15">
        <v>1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4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4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</row>
    <row r="19" spans="1:14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</row>
    <row r="20" spans="1:14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4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4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</row>
    <row r="23" spans="1:14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N23">
        <v>1</v>
      </c>
    </row>
    <row r="24" spans="1:14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4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</row>
    <row r="26" spans="1:14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</row>
    <row r="27" spans="1:14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</row>
    <row r="28" spans="1:14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</row>
    <row r="29" spans="1:14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</row>
    <row r="30" spans="1:14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</row>
    <row r="31" spans="1:14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</row>
    <row r="32" spans="1:14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</row>
    <row r="33" spans="1:14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</row>
    <row r="34" spans="1:14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</row>
    <row r="35" spans="1:14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188</v>
      </c>
      <c r="N35">
        <v>1</v>
      </c>
    </row>
    <row r="36" spans="1:14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155</v>
      </c>
      <c r="N36">
        <v>1</v>
      </c>
    </row>
    <row r="37" spans="1:14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162</v>
      </c>
      <c r="N37">
        <v>1</v>
      </c>
    </row>
    <row r="38" spans="1:14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4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189</v>
      </c>
      <c r="N39">
        <v>1</v>
      </c>
    </row>
    <row r="40" spans="1:14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152</v>
      </c>
      <c r="M40" t="s">
        <v>153</v>
      </c>
      <c r="N40">
        <v>1</v>
      </c>
    </row>
    <row r="41" spans="1:14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154</v>
      </c>
      <c r="N41">
        <v>1</v>
      </c>
    </row>
    <row r="42" spans="1:14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180</v>
      </c>
      <c r="N42">
        <v>1</v>
      </c>
    </row>
    <row r="43" spans="1:14">
      <c r="A43" t="s">
        <v>159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160</v>
      </c>
      <c r="N43">
        <v>1</v>
      </c>
    </row>
    <row r="44" spans="1:14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4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4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4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4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4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4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4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4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4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4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4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N55">
        <v>1</v>
      </c>
    </row>
    <row r="56" spans="1:14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168</v>
      </c>
      <c r="N56">
        <v>1</v>
      </c>
    </row>
    <row r="57" spans="1:14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N57">
        <v>1</v>
      </c>
    </row>
    <row r="58" spans="1:14">
      <c r="A58" t="s">
        <v>107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N58">
        <v>1</v>
      </c>
    </row>
    <row r="59" spans="1:14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169</v>
      </c>
      <c r="N59">
        <v>1</v>
      </c>
    </row>
    <row r="60" spans="1:14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179</v>
      </c>
      <c r="N60">
        <v>1</v>
      </c>
    </row>
    <row r="61" spans="1:14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165</v>
      </c>
      <c r="N61">
        <v>1</v>
      </c>
    </row>
    <row r="62" spans="1:14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4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4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N64">
        <v>1</v>
      </c>
    </row>
    <row r="65" spans="1:14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164</v>
      </c>
      <c r="N65">
        <v>1</v>
      </c>
    </row>
    <row r="66" spans="1:14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67</v>
      </c>
      <c r="N66">
        <v>1</v>
      </c>
    </row>
    <row r="67" spans="1:14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N67">
        <v>1</v>
      </c>
    </row>
    <row r="68" spans="1:14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N68">
        <v>1</v>
      </c>
    </row>
    <row r="69" spans="1:14">
      <c r="A69" t="s">
        <v>191</v>
      </c>
      <c r="B69">
        <v>1</v>
      </c>
      <c r="C69">
        <v>1</v>
      </c>
      <c r="F69">
        <v>90</v>
      </c>
      <c r="N69">
        <v>1</v>
      </c>
    </row>
    <row r="70" spans="1:14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171</v>
      </c>
      <c r="N70">
        <v>1</v>
      </c>
    </row>
    <row r="71" spans="1:14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N71">
        <v>1</v>
      </c>
    </row>
    <row r="72" spans="1:14">
      <c r="A72" t="s">
        <v>182</v>
      </c>
      <c r="B72">
        <v>1</v>
      </c>
      <c r="C72">
        <f t="shared" ref="C72:C113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20" si="11">IF(C72=1,E72*F72/100,0)</f>
        <v>0</v>
      </c>
    </row>
    <row r="73" spans="1:14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166</v>
      </c>
      <c r="N73">
        <v>1</v>
      </c>
    </row>
    <row r="74" spans="1:14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161</v>
      </c>
      <c r="N74">
        <v>1</v>
      </c>
    </row>
    <row r="75" spans="1:14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174</v>
      </c>
      <c r="N75">
        <v>1</v>
      </c>
    </row>
    <row r="76" spans="1:14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175</v>
      </c>
      <c r="N76">
        <v>1</v>
      </c>
    </row>
    <row r="77" spans="1:14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167</v>
      </c>
      <c r="N77">
        <v>1</v>
      </c>
    </row>
    <row r="78" spans="1:14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N78">
        <v>1</v>
      </c>
    </row>
    <row r="79" spans="1:14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N79">
        <v>1</v>
      </c>
    </row>
    <row r="80" spans="1:14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N80">
        <v>1</v>
      </c>
    </row>
    <row r="81" spans="1:14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173</v>
      </c>
      <c r="N81">
        <v>1</v>
      </c>
    </row>
    <row r="82" spans="1:14">
      <c r="A82" t="s">
        <v>195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172</v>
      </c>
      <c r="N82">
        <v>1</v>
      </c>
    </row>
    <row r="83" spans="1:14">
      <c r="A83" t="s">
        <v>82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148</v>
      </c>
      <c r="N83">
        <v>1</v>
      </c>
    </row>
    <row r="84" spans="1:14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N84">
        <v>1</v>
      </c>
    </row>
    <row r="85" spans="1:14">
      <c r="A85" t="s">
        <v>83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N85">
        <v>1</v>
      </c>
    </row>
    <row r="86" spans="1:14">
      <c r="A86" t="s">
        <v>183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N86">
        <v>1</v>
      </c>
    </row>
    <row r="87" spans="1:14">
      <c r="A87" t="s">
        <v>84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4">
      <c r="A88" t="s">
        <v>85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N88">
        <v>1</v>
      </c>
    </row>
    <row r="89" spans="1:14">
      <c r="A89" t="s">
        <v>181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4">
      <c r="A90" t="s">
        <v>86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4">
      <c r="A91" t="s">
        <v>95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N91">
        <v>1</v>
      </c>
    </row>
    <row r="92" spans="1:14">
      <c r="A92" t="s">
        <v>96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4">
      <c r="A93" t="s">
        <v>97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4">
      <c r="A94" t="s">
        <v>98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4">
      <c r="C95">
        <f t="shared" si="7"/>
        <v>0</v>
      </c>
      <c r="G95">
        <f t="shared" ref="G95:G122" si="17">F95*E95/100</f>
        <v>0</v>
      </c>
      <c r="H95">
        <f t="shared" ref="H95:H122" si="18">IF(D95&gt;1,G95,0)</f>
        <v>0</v>
      </c>
      <c r="I95">
        <f t="shared" ref="I95:I122" si="19">IF(D95&gt;2,G95,0)</f>
        <v>0</v>
      </c>
      <c r="J95">
        <f t="shared" ref="J95:J122" si="20">IF(D95&gt;3,G95,0)</f>
        <v>0</v>
      </c>
      <c r="K95">
        <f t="shared" si="11"/>
        <v>0</v>
      </c>
    </row>
    <row r="96" spans="1:14">
      <c r="A96" s="1" t="s">
        <v>99</v>
      </c>
      <c r="C96">
        <f>SUM(G97:G113)</f>
        <v>21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4">
      <c r="A97" s="2" t="s">
        <v>115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N97">
        <v>1</v>
      </c>
    </row>
    <row r="98" spans="1:14">
      <c r="A98" t="s">
        <v>100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N98">
        <v>1</v>
      </c>
    </row>
    <row r="99" spans="1:14">
      <c r="A99" t="s">
        <v>101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N99">
        <v>1</v>
      </c>
    </row>
    <row r="100" spans="1:14">
      <c r="A100" t="s">
        <v>102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N100">
        <v>1</v>
      </c>
    </row>
    <row r="101" spans="1:14">
      <c r="A101" t="s">
        <v>103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N101">
        <v>1</v>
      </c>
    </row>
    <row r="102" spans="1:14">
      <c r="A102" t="s">
        <v>104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N102">
        <v>1</v>
      </c>
    </row>
    <row r="103" spans="1:14">
      <c r="A103" t="s">
        <v>105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N103">
        <v>1</v>
      </c>
    </row>
    <row r="104" spans="1:14">
      <c r="A104" t="s">
        <v>187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N104">
        <v>1</v>
      </c>
    </row>
    <row r="105" spans="1:14">
      <c r="A105" t="s">
        <v>186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N105">
        <v>1</v>
      </c>
    </row>
    <row r="106" spans="1:14">
      <c r="A106" t="s">
        <v>106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N106">
        <v>1</v>
      </c>
    </row>
    <row r="107" spans="1:14">
      <c r="A107" t="s">
        <v>108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N107">
        <v>1</v>
      </c>
    </row>
    <row r="108" spans="1:14">
      <c r="A108" t="s">
        <v>109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170</v>
      </c>
      <c r="N108">
        <v>1</v>
      </c>
    </row>
    <row r="109" spans="1:14">
      <c r="A109" t="s">
        <v>110</v>
      </c>
      <c r="B109">
        <v>1</v>
      </c>
      <c r="C109">
        <f t="shared" si="7"/>
        <v>0</v>
      </c>
      <c r="D109">
        <v>2</v>
      </c>
      <c r="E109">
        <v>2</v>
      </c>
      <c r="F109">
        <v>50</v>
      </c>
      <c r="G109">
        <f t="shared" si="17"/>
        <v>1</v>
      </c>
      <c r="H109">
        <f t="shared" si="18"/>
        <v>1</v>
      </c>
      <c r="I109">
        <f t="shared" si="19"/>
        <v>0</v>
      </c>
      <c r="J109">
        <f t="shared" si="20"/>
        <v>0</v>
      </c>
      <c r="K109">
        <f t="shared" si="11"/>
        <v>0</v>
      </c>
    </row>
    <row r="110" spans="1:14">
      <c r="A110" t="s">
        <v>111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N110">
        <v>1</v>
      </c>
    </row>
    <row r="111" spans="1:14">
      <c r="A111" t="s">
        <v>112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N111">
        <v>1</v>
      </c>
    </row>
    <row r="112" spans="1:14">
      <c r="A112" t="s">
        <v>113</v>
      </c>
      <c r="B112">
        <v>1</v>
      </c>
      <c r="C112">
        <f t="shared" si="7"/>
        <v>0</v>
      </c>
      <c r="D112">
        <v>2</v>
      </c>
      <c r="E112">
        <v>1</v>
      </c>
      <c r="F112">
        <v>50</v>
      </c>
      <c r="G112">
        <f t="shared" si="17"/>
        <v>0.5</v>
      </c>
      <c r="H112">
        <f t="shared" si="18"/>
        <v>0.5</v>
      </c>
      <c r="I112">
        <f t="shared" si="19"/>
        <v>0</v>
      </c>
      <c r="J112">
        <f t="shared" si="20"/>
        <v>0</v>
      </c>
      <c r="K112">
        <f t="shared" si="11"/>
        <v>0</v>
      </c>
    </row>
    <row r="113" spans="1:14">
      <c r="A113" t="s">
        <v>114</v>
      </c>
      <c r="B113">
        <v>1</v>
      </c>
      <c r="C113">
        <f t="shared" si="7"/>
        <v>0</v>
      </c>
      <c r="D113">
        <v>2</v>
      </c>
      <c r="E113">
        <v>2</v>
      </c>
      <c r="F113">
        <v>50</v>
      </c>
      <c r="G113">
        <f t="shared" si="17"/>
        <v>1</v>
      </c>
      <c r="H113">
        <f t="shared" si="18"/>
        <v>1</v>
      </c>
      <c r="I113">
        <f t="shared" si="19"/>
        <v>0</v>
      </c>
      <c r="J113">
        <f t="shared" si="20"/>
        <v>0</v>
      </c>
      <c r="K113">
        <f t="shared" si="11"/>
        <v>0</v>
      </c>
    </row>
    <row r="114" spans="1:14">
      <c r="A114" t="s">
        <v>121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H114">
        <f t="shared" si="18"/>
        <v>1.6</v>
      </c>
      <c r="I114">
        <f t="shared" si="19"/>
        <v>1.6</v>
      </c>
      <c r="J114">
        <f t="shared" si="20"/>
        <v>1.6</v>
      </c>
      <c r="K114">
        <f t="shared" si="11"/>
        <v>1.6</v>
      </c>
      <c r="L114" t="s">
        <v>151</v>
      </c>
      <c r="N114">
        <v>1</v>
      </c>
    </row>
    <row r="115" spans="1:14">
      <c r="A115" t="s">
        <v>122</v>
      </c>
      <c r="B115">
        <v>2</v>
      </c>
      <c r="C115">
        <v>1</v>
      </c>
      <c r="D115">
        <v>4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176</v>
      </c>
      <c r="N115">
        <v>1</v>
      </c>
    </row>
    <row r="116" spans="1:14">
      <c r="A116" t="s">
        <v>178</v>
      </c>
      <c r="B116">
        <v>2</v>
      </c>
      <c r="C116">
        <v>1</v>
      </c>
      <c r="D116">
        <v>4</v>
      </c>
      <c r="E116">
        <v>2</v>
      </c>
      <c r="F116">
        <v>80</v>
      </c>
      <c r="G116">
        <f t="shared" si="17"/>
        <v>1.6</v>
      </c>
      <c r="K116">
        <f t="shared" si="11"/>
        <v>1.6</v>
      </c>
      <c r="L116" t="s">
        <v>190</v>
      </c>
      <c r="N116">
        <v>1</v>
      </c>
    </row>
    <row r="117" spans="1:14">
      <c r="A117" t="s">
        <v>123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1"/>
        <v>1.6</v>
      </c>
      <c r="L117" t="s">
        <v>156</v>
      </c>
      <c r="N117">
        <v>1</v>
      </c>
    </row>
    <row r="118" spans="1:14">
      <c r="A118" t="s">
        <v>124</v>
      </c>
      <c r="B118">
        <v>2</v>
      </c>
      <c r="C118">
        <v>1</v>
      </c>
      <c r="D118">
        <v>3</v>
      </c>
      <c r="E118">
        <v>2</v>
      </c>
      <c r="F118">
        <v>20</v>
      </c>
      <c r="G118">
        <f t="shared" si="17"/>
        <v>0.4</v>
      </c>
      <c r="K118">
        <f t="shared" si="11"/>
        <v>0.4</v>
      </c>
      <c r="L118" t="s">
        <v>157</v>
      </c>
      <c r="N118">
        <v>1</v>
      </c>
    </row>
    <row r="119" spans="1:14">
      <c r="A119" t="s">
        <v>125</v>
      </c>
      <c r="B119">
        <v>2</v>
      </c>
      <c r="C119">
        <v>1</v>
      </c>
      <c r="D119">
        <v>3</v>
      </c>
      <c r="E119">
        <v>6</v>
      </c>
      <c r="F119">
        <v>20</v>
      </c>
      <c r="G119">
        <f t="shared" si="17"/>
        <v>1.2</v>
      </c>
      <c r="K119">
        <f t="shared" si="11"/>
        <v>1.2</v>
      </c>
      <c r="L119" t="s">
        <v>158</v>
      </c>
      <c r="N119">
        <v>1</v>
      </c>
    </row>
    <row r="120" spans="1:14">
      <c r="A120" t="s">
        <v>184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si="17"/>
        <v>1.6</v>
      </c>
      <c r="K120">
        <f t="shared" si="11"/>
        <v>1.6</v>
      </c>
      <c r="L120" t="s">
        <v>150</v>
      </c>
      <c r="N120">
        <v>1</v>
      </c>
    </row>
    <row r="121" spans="1:14">
      <c r="A121" t="s">
        <v>126</v>
      </c>
      <c r="B121">
        <v>2</v>
      </c>
      <c r="C121">
        <f>IF(D121=4, 1,0)</f>
        <v>0</v>
      </c>
      <c r="D121">
        <v>1</v>
      </c>
      <c r="E121">
        <v>1</v>
      </c>
      <c r="F121">
        <v>80</v>
      </c>
      <c r="G121">
        <f t="shared" si="17"/>
        <v>0.8</v>
      </c>
      <c r="K121">
        <f t="shared" ref="K121:K143" si="21">IF(C121=1,E121*F121/100,0)</f>
        <v>0</v>
      </c>
    </row>
    <row r="122" spans="1:14">
      <c r="A122" t="s">
        <v>128</v>
      </c>
      <c r="B122">
        <v>2</v>
      </c>
      <c r="C122">
        <v>1</v>
      </c>
      <c r="D122">
        <v>4</v>
      </c>
      <c r="E122">
        <v>1</v>
      </c>
      <c r="F122">
        <v>80</v>
      </c>
      <c r="G122">
        <f t="shared" si="17"/>
        <v>0.8</v>
      </c>
      <c r="H122">
        <f t="shared" si="18"/>
        <v>0.8</v>
      </c>
      <c r="I122">
        <f t="shared" si="19"/>
        <v>0.8</v>
      </c>
      <c r="J122">
        <f t="shared" si="20"/>
        <v>0.8</v>
      </c>
      <c r="K122">
        <f t="shared" si="21"/>
        <v>0.8</v>
      </c>
      <c r="L122" t="s">
        <v>149</v>
      </c>
      <c r="N122">
        <v>1</v>
      </c>
    </row>
    <row r="123" spans="1:14">
      <c r="A123" t="s">
        <v>117</v>
      </c>
      <c r="B123">
        <v>2</v>
      </c>
      <c r="C123">
        <v>1</v>
      </c>
      <c r="D123">
        <v>3</v>
      </c>
      <c r="E123">
        <v>2</v>
      </c>
      <c r="F123">
        <v>80</v>
      </c>
      <c r="G123">
        <f t="shared" ref="G123:G128" si="22">F123*E123/100</f>
        <v>1.6</v>
      </c>
      <c r="H123">
        <f t="shared" ref="H123:H128" si="23">IF(D123&gt;1,G123,0)</f>
        <v>1.6</v>
      </c>
      <c r="I123">
        <f t="shared" ref="I123:I128" si="24">IF(D123&gt;2,G123,0)</f>
        <v>1.6</v>
      </c>
      <c r="J123">
        <f t="shared" ref="J123:J128" si="25">IF(D123&gt;3,G123,0)</f>
        <v>0</v>
      </c>
      <c r="K123">
        <f t="shared" si="21"/>
        <v>1.6</v>
      </c>
      <c r="L123" t="s">
        <v>177</v>
      </c>
      <c r="N123">
        <v>1</v>
      </c>
    </row>
    <row r="124" spans="1:14">
      <c r="A124" t="s">
        <v>118</v>
      </c>
      <c r="B124">
        <v>2</v>
      </c>
      <c r="C124">
        <v>1</v>
      </c>
      <c r="D124">
        <v>3</v>
      </c>
      <c r="E124">
        <v>2</v>
      </c>
      <c r="F124">
        <v>80</v>
      </c>
      <c r="G124">
        <f t="shared" si="22"/>
        <v>1.6</v>
      </c>
      <c r="H124">
        <f t="shared" si="23"/>
        <v>1.6</v>
      </c>
      <c r="I124">
        <f t="shared" si="24"/>
        <v>1.6</v>
      </c>
      <c r="J124">
        <f t="shared" si="25"/>
        <v>0</v>
      </c>
      <c r="K124">
        <f t="shared" si="21"/>
        <v>1.6</v>
      </c>
      <c r="L124" t="s">
        <v>163</v>
      </c>
      <c r="N124">
        <v>1</v>
      </c>
    </row>
    <row r="125" spans="1:14">
      <c r="A125" t="s">
        <v>127</v>
      </c>
      <c r="B125">
        <v>2</v>
      </c>
      <c r="C125">
        <v>1</v>
      </c>
      <c r="D125">
        <v>3</v>
      </c>
      <c r="E125">
        <v>1</v>
      </c>
      <c r="F125">
        <v>80</v>
      </c>
      <c r="G125">
        <f t="shared" si="22"/>
        <v>0.8</v>
      </c>
      <c r="H125">
        <f t="shared" si="23"/>
        <v>0.8</v>
      </c>
      <c r="I125">
        <f t="shared" si="24"/>
        <v>0.8</v>
      </c>
      <c r="J125">
        <f t="shared" si="25"/>
        <v>0</v>
      </c>
      <c r="K125">
        <f t="shared" si="21"/>
        <v>0.8</v>
      </c>
      <c r="N125">
        <v>1</v>
      </c>
    </row>
    <row r="126" spans="1:14">
      <c r="A126" t="s">
        <v>119</v>
      </c>
      <c r="B126">
        <v>2</v>
      </c>
      <c r="C126">
        <f t="shared" ref="C126:C143" si="26">IF(D126=4, 1,0)</f>
        <v>0</v>
      </c>
      <c r="D126">
        <v>1</v>
      </c>
      <c r="E126">
        <v>2</v>
      </c>
      <c r="F126">
        <v>80</v>
      </c>
      <c r="G126">
        <f t="shared" si="22"/>
        <v>1.6</v>
      </c>
      <c r="H126">
        <f t="shared" si="23"/>
        <v>0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4">
      <c r="A127" t="s">
        <v>129</v>
      </c>
      <c r="B127">
        <v>2</v>
      </c>
      <c r="C127">
        <f t="shared" si="26"/>
        <v>0</v>
      </c>
      <c r="D127">
        <v>1</v>
      </c>
      <c r="E127">
        <v>1</v>
      </c>
      <c r="F127">
        <v>80</v>
      </c>
      <c r="G127">
        <f t="shared" si="22"/>
        <v>0.8</v>
      </c>
      <c r="H127">
        <f t="shared" si="23"/>
        <v>0</v>
      </c>
      <c r="I127">
        <f t="shared" si="24"/>
        <v>0</v>
      </c>
      <c r="J127">
        <f t="shared" si="25"/>
        <v>0</v>
      </c>
      <c r="K127">
        <f t="shared" si="21"/>
        <v>0</v>
      </c>
    </row>
    <row r="128" spans="1:14">
      <c r="A128" t="s">
        <v>120</v>
      </c>
      <c r="B128">
        <v>2</v>
      </c>
      <c r="C128">
        <f t="shared" si="26"/>
        <v>0</v>
      </c>
      <c r="D128">
        <v>2</v>
      </c>
      <c r="E128">
        <v>2</v>
      </c>
      <c r="F128">
        <v>80</v>
      </c>
      <c r="G128">
        <f t="shared" si="22"/>
        <v>1.6</v>
      </c>
      <c r="H128">
        <f t="shared" si="23"/>
        <v>1.6</v>
      </c>
      <c r="I128">
        <f t="shared" si="24"/>
        <v>0</v>
      </c>
      <c r="J128">
        <f t="shared" si="25"/>
        <v>0</v>
      </c>
      <c r="K128">
        <f t="shared" si="21"/>
        <v>0</v>
      </c>
    </row>
    <row r="129" spans="1:14">
      <c r="C129">
        <f t="shared" si="26"/>
        <v>0</v>
      </c>
      <c r="G129">
        <f t="shared" ref="G129:G143" si="27">F129*E129/100</f>
        <v>0</v>
      </c>
      <c r="H129">
        <f t="shared" ref="H129:H143" si="28">IF(D129&gt;1,G129,0)</f>
        <v>0</v>
      </c>
      <c r="I129">
        <f t="shared" ref="I129:I143" si="29">IF(D129&gt;2,G129,0)</f>
        <v>0</v>
      </c>
      <c r="J129">
        <f t="shared" ref="J129:J143" si="30">IF(D129&gt;3,G129,0)</f>
        <v>0</v>
      </c>
      <c r="K129">
        <f t="shared" si="21"/>
        <v>0</v>
      </c>
    </row>
    <row r="130" spans="1:14">
      <c r="A130" s="1" t="s">
        <v>130</v>
      </c>
      <c r="C130">
        <f t="shared" si="26"/>
        <v>0</v>
      </c>
      <c r="G130">
        <f t="shared" si="27"/>
        <v>0</v>
      </c>
      <c r="H130">
        <f t="shared" si="28"/>
        <v>0</v>
      </c>
      <c r="I130">
        <f t="shared" si="29"/>
        <v>0</v>
      </c>
      <c r="J130">
        <f t="shared" si="30"/>
        <v>0</v>
      </c>
      <c r="K130">
        <f t="shared" si="21"/>
        <v>0</v>
      </c>
    </row>
    <row r="131" spans="1:14">
      <c r="A131" t="s">
        <v>131</v>
      </c>
      <c r="B131">
        <v>1</v>
      </c>
      <c r="C131">
        <v>1</v>
      </c>
      <c r="D131">
        <v>4</v>
      </c>
      <c r="E131">
        <v>2</v>
      </c>
      <c r="F131">
        <v>50</v>
      </c>
      <c r="G131">
        <f t="shared" si="27"/>
        <v>1</v>
      </c>
      <c r="H131">
        <f t="shared" si="28"/>
        <v>1</v>
      </c>
      <c r="I131">
        <f t="shared" si="29"/>
        <v>1</v>
      </c>
      <c r="J131">
        <f t="shared" si="30"/>
        <v>1</v>
      </c>
      <c r="K131">
        <f t="shared" si="21"/>
        <v>1</v>
      </c>
      <c r="N131">
        <v>1</v>
      </c>
    </row>
    <row r="132" spans="1:14">
      <c r="A132" t="s">
        <v>132</v>
      </c>
      <c r="B132">
        <v>1</v>
      </c>
      <c r="C132">
        <v>1</v>
      </c>
      <c r="D132">
        <v>4</v>
      </c>
      <c r="E132">
        <v>2</v>
      </c>
      <c r="F132">
        <v>80</v>
      </c>
      <c r="G132">
        <f t="shared" si="27"/>
        <v>1.6</v>
      </c>
      <c r="H132">
        <f t="shared" si="28"/>
        <v>1.6</v>
      </c>
      <c r="I132">
        <f t="shared" si="29"/>
        <v>1.6</v>
      </c>
      <c r="J132">
        <f t="shared" si="30"/>
        <v>1.6</v>
      </c>
      <c r="K132">
        <f t="shared" si="21"/>
        <v>1.6</v>
      </c>
      <c r="N132">
        <v>1</v>
      </c>
    </row>
    <row r="133" spans="1:14">
      <c r="A133" t="s">
        <v>133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N133">
        <v>1</v>
      </c>
    </row>
    <row r="134" spans="1:14">
      <c r="A134" t="s">
        <v>134</v>
      </c>
      <c r="B134">
        <v>1</v>
      </c>
      <c r="C134">
        <v>1</v>
      </c>
      <c r="D134">
        <v>4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1.8</v>
      </c>
      <c r="K134">
        <f t="shared" si="21"/>
        <v>1.8</v>
      </c>
      <c r="N134">
        <v>1</v>
      </c>
    </row>
    <row r="135" spans="1:14">
      <c r="A135" t="s">
        <v>135</v>
      </c>
      <c r="B135">
        <v>1</v>
      </c>
      <c r="C135">
        <v>1</v>
      </c>
      <c r="D135">
        <v>4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1.8</v>
      </c>
      <c r="J135">
        <f t="shared" si="30"/>
        <v>1.8</v>
      </c>
      <c r="K135">
        <f t="shared" si="21"/>
        <v>1.8</v>
      </c>
      <c r="N135">
        <v>1</v>
      </c>
    </row>
    <row r="136" spans="1:14">
      <c r="A136" t="s">
        <v>136</v>
      </c>
      <c r="B136">
        <v>1</v>
      </c>
      <c r="C136">
        <v>1</v>
      </c>
      <c r="D136">
        <v>3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0</v>
      </c>
      <c r="K136">
        <f t="shared" si="21"/>
        <v>1.8</v>
      </c>
      <c r="N136">
        <v>1</v>
      </c>
    </row>
    <row r="137" spans="1:14">
      <c r="A137" t="s">
        <v>137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N137">
        <v>1</v>
      </c>
    </row>
    <row r="138" spans="1:14">
      <c r="A138" t="s">
        <v>138</v>
      </c>
      <c r="B138">
        <v>1</v>
      </c>
      <c r="C138">
        <f t="shared" si="26"/>
        <v>0</v>
      </c>
      <c r="D138">
        <v>2</v>
      </c>
      <c r="E138">
        <v>2</v>
      </c>
      <c r="F138">
        <v>90</v>
      </c>
      <c r="G138">
        <f t="shared" si="27"/>
        <v>1.8</v>
      </c>
      <c r="H138">
        <f t="shared" si="28"/>
        <v>1.8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4">
      <c r="A139" t="s">
        <v>139</v>
      </c>
      <c r="B139">
        <v>1</v>
      </c>
      <c r="C139">
        <f t="shared" si="26"/>
        <v>0</v>
      </c>
      <c r="D139">
        <v>1</v>
      </c>
      <c r="E139">
        <v>2</v>
      </c>
      <c r="F139">
        <v>50</v>
      </c>
      <c r="G139">
        <f t="shared" si="27"/>
        <v>1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21"/>
        <v>0</v>
      </c>
    </row>
    <row r="140" spans="1:14">
      <c r="A140" t="s">
        <v>185</v>
      </c>
      <c r="B140">
        <v>1</v>
      </c>
      <c r="C140">
        <v>0</v>
      </c>
      <c r="D140">
        <v>2</v>
      </c>
      <c r="E140">
        <v>1</v>
      </c>
      <c r="F140">
        <v>90</v>
      </c>
      <c r="G140">
        <f t="shared" si="27"/>
        <v>0.9</v>
      </c>
      <c r="H140">
        <f t="shared" si="28"/>
        <v>0.9</v>
      </c>
      <c r="I140">
        <f t="shared" si="29"/>
        <v>0</v>
      </c>
      <c r="J140">
        <f t="shared" si="30"/>
        <v>0</v>
      </c>
      <c r="K140">
        <f t="shared" si="21"/>
        <v>0</v>
      </c>
    </row>
    <row r="141" spans="1:14">
      <c r="A141" t="s">
        <v>140</v>
      </c>
      <c r="B141">
        <v>1</v>
      </c>
      <c r="C141">
        <v>1</v>
      </c>
      <c r="D141">
        <v>4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1.8</v>
      </c>
      <c r="J141">
        <f t="shared" si="30"/>
        <v>1.8</v>
      </c>
      <c r="K141">
        <f t="shared" si="21"/>
        <v>1.8</v>
      </c>
      <c r="N141">
        <v>1</v>
      </c>
    </row>
    <row r="142" spans="1:14">
      <c r="A142" t="s">
        <v>141</v>
      </c>
      <c r="B142">
        <v>1</v>
      </c>
      <c r="C142">
        <v>1</v>
      </c>
      <c r="D142">
        <v>2</v>
      </c>
      <c r="E142">
        <v>2</v>
      </c>
      <c r="F142">
        <v>90</v>
      </c>
      <c r="G142">
        <f t="shared" si="27"/>
        <v>1.8</v>
      </c>
      <c r="H142">
        <f t="shared" si="28"/>
        <v>1.8</v>
      </c>
      <c r="I142">
        <f t="shared" si="29"/>
        <v>0</v>
      </c>
      <c r="J142">
        <f t="shared" si="30"/>
        <v>0</v>
      </c>
      <c r="K142">
        <f t="shared" si="21"/>
        <v>1.8</v>
      </c>
      <c r="N142">
        <v>1</v>
      </c>
    </row>
    <row r="143" spans="1:14">
      <c r="A143" t="s">
        <v>142</v>
      </c>
      <c r="B143">
        <v>1</v>
      </c>
      <c r="C143">
        <f t="shared" si="26"/>
        <v>0</v>
      </c>
      <c r="D143">
        <v>2</v>
      </c>
      <c r="E143">
        <v>2</v>
      </c>
      <c r="F143">
        <v>90</v>
      </c>
      <c r="G143">
        <f t="shared" si="27"/>
        <v>1.8</v>
      </c>
      <c r="H143">
        <f t="shared" si="28"/>
        <v>1.8</v>
      </c>
      <c r="I143">
        <f t="shared" si="29"/>
        <v>0</v>
      </c>
      <c r="J143">
        <f t="shared" si="30"/>
        <v>0</v>
      </c>
      <c r="K143">
        <f t="shared" si="21"/>
        <v>0</v>
      </c>
    </row>
    <row r="144" spans="1:14">
      <c r="N144">
        <f>SUM(N1:N143)</f>
        <v>108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2017-12-14T08:18:26Z</dcterms:modified>
</cp:coreProperties>
</file>