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/>
  <c r="R135"/>
  <c r="AC17"/>
  <c r="J63"/>
  <c r="O63"/>
  <c r="N63"/>
  <c r="Y63"/>
  <c r="J131"/>
  <c r="O131"/>
  <c r="Y131"/>
  <c r="AC12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G1"/>
  <c r="J12"/>
  <c r="O12"/>
  <c r="J13"/>
  <c r="O13"/>
  <c r="J14"/>
  <c r="O14"/>
  <c r="J15"/>
  <c r="O15"/>
  <c r="J16"/>
  <c r="O16"/>
  <c r="J17"/>
  <c r="O17"/>
  <c r="J18"/>
  <c r="O18"/>
  <c r="J19"/>
  <c r="O19"/>
  <c r="J20"/>
  <c r="O20"/>
  <c r="J21"/>
  <c r="O21"/>
  <c r="J22"/>
  <c r="O22"/>
  <c r="J23"/>
  <c r="O23"/>
  <c r="J24"/>
  <c r="O24"/>
  <c r="J25"/>
  <c r="J26"/>
  <c r="O26"/>
  <c r="J27"/>
  <c r="O27"/>
  <c r="J28"/>
  <c r="O28"/>
  <c r="J29"/>
  <c r="O29"/>
  <c r="J30"/>
  <c r="O30"/>
  <c r="J31"/>
  <c r="O31"/>
  <c r="J32"/>
  <c r="O32"/>
  <c r="J33"/>
  <c r="O33"/>
  <c r="J34"/>
  <c r="O34"/>
  <c r="J35"/>
  <c r="O35"/>
  <c r="J36"/>
  <c r="O36"/>
  <c r="J37"/>
  <c r="O37"/>
  <c r="J38"/>
  <c r="O38"/>
  <c r="J39"/>
  <c r="O39"/>
  <c r="J40"/>
  <c r="O40"/>
  <c r="J41"/>
  <c r="O41"/>
  <c r="J42"/>
  <c r="O42"/>
  <c r="J43"/>
  <c r="O43"/>
  <c r="J44"/>
  <c r="O44"/>
  <c r="J45"/>
  <c r="O45"/>
  <c r="J46"/>
  <c r="O46"/>
  <c r="J47"/>
  <c r="O47"/>
  <c r="J48"/>
  <c r="O48"/>
  <c r="J49"/>
  <c r="O49"/>
  <c r="J50"/>
  <c r="O50"/>
  <c r="J51"/>
  <c r="O51"/>
  <c r="J52"/>
  <c r="O52"/>
  <c r="J53"/>
  <c r="O53"/>
  <c r="J54"/>
  <c r="O54"/>
  <c r="J55"/>
  <c r="O55"/>
  <c r="J56"/>
  <c r="O56"/>
  <c r="J57"/>
  <c r="O57"/>
  <c r="J58"/>
  <c r="O58"/>
  <c r="J59"/>
  <c r="O59"/>
  <c r="J60"/>
  <c r="O60"/>
  <c r="J61"/>
  <c r="O61"/>
  <c r="J62"/>
  <c r="O62"/>
  <c r="J64"/>
  <c r="O64"/>
  <c r="J65"/>
  <c r="O65"/>
  <c r="J66"/>
  <c r="O66"/>
  <c r="J67"/>
  <c r="O67"/>
  <c r="J68"/>
  <c r="O68"/>
  <c r="J69"/>
  <c r="O69"/>
  <c r="J70"/>
  <c r="O70"/>
  <c r="J71"/>
  <c r="O71"/>
  <c r="J72"/>
  <c r="O72"/>
  <c r="J73"/>
  <c r="O73"/>
  <c r="J74"/>
  <c r="O74"/>
  <c r="J75"/>
  <c r="O75"/>
  <c r="J76"/>
  <c r="O76"/>
  <c r="J77"/>
  <c r="O77"/>
  <c r="J78"/>
  <c r="O78"/>
  <c r="J79"/>
  <c r="O79"/>
  <c r="J80"/>
  <c r="O80"/>
  <c r="J81"/>
  <c r="O81"/>
  <c r="J82"/>
  <c r="O82"/>
  <c r="J83"/>
  <c r="O83"/>
  <c r="J84"/>
  <c r="O84"/>
  <c r="J85"/>
  <c r="O85"/>
  <c r="J86"/>
  <c r="O86"/>
  <c r="J87"/>
  <c r="O87"/>
  <c r="J88"/>
  <c r="O88"/>
  <c r="J89"/>
  <c r="O89"/>
  <c r="J90"/>
  <c r="O90"/>
  <c r="J91"/>
  <c r="O91"/>
  <c r="J92"/>
  <c r="O92"/>
  <c r="J93"/>
  <c r="O93"/>
  <c r="J94"/>
  <c r="O94"/>
  <c r="J95"/>
  <c r="O95"/>
  <c r="J96"/>
  <c r="O96"/>
  <c r="J97"/>
  <c r="O97"/>
  <c r="J98"/>
  <c r="O98"/>
  <c r="J99"/>
  <c r="O99"/>
  <c r="J100"/>
  <c r="O100"/>
  <c r="J101"/>
  <c r="O101"/>
  <c r="J102"/>
  <c r="O102"/>
  <c r="J103"/>
  <c r="O103"/>
  <c r="J104"/>
  <c r="O104"/>
  <c r="J105"/>
  <c r="O105"/>
  <c r="J106"/>
  <c r="O106"/>
  <c r="J107"/>
  <c r="O107"/>
  <c r="J108"/>
  <c r="O108"/>
  <c r="J109"/>
  <c r="O109"/>
  <c r="J110"/>
  <c r="O110"/>
  <c r="J111"/>
  <c r="O111"/>
  <c r="J112"/>
  <c r="O112"/>
  <c r="J113"/>
  <c r="O113"/>
  <c r="J114"/>
  <c r="O114"/>
  <c r="J115"/>
  <c r="O115"/>
  <c r="J116"/>
  <c r="O116"/>
  <c r="J117"/>
  <c r="O117"/>
  <c r="J118"/>
  <c r="O118"/>
  <c r="J119"/>
  <c r="O119"/>
  <c r="J120"/>
  <c r="O120"/>
  <c r="J121"/>
  <c r="O121"/>
  <c r="J122"/>
  <c r="O122"/>
  <c r="J123"/>
  <c r="O123"/>
  <c r="J124"/>
  <c r="O124"/>
  <c r="J125"/>
  <c r="O125"/>
  <c r="J126"/>
  <c r="O126"/>
  <c r="J127"/>
  <c r="O127"/>
  <c r="J128"/>
  <c r="O128"/>
  <c r="J129"/>
  <c r="O129"/>
  <c r="J130"/>
  <c r="O130"/>
  <c r="N68"/>
  <c r="J9"/>
  <c r="J10"/>
  <c r="J11"/>
  <c r="J6"/>
  <c r="J7"/>
  <c r="O7"/>
  <c r="J8"/>
  <c r="O8"/>
  <c r="Z4"/>
  <c r="S3"/>
  <c r="G3"/>
  <c r="P3"/>
  <c r="R3"/>
  <c r="R2"/>
  <c r="T126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/>
  <c r="N17"/>
  <c r="D42"/>
  <c r="N42"/>
  <c r="D43"/>
  <c r="N43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/>
  <c r="D116"/>
  <c r="N116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/>
  <c r="M9"/>
  <c r="D5"/>
  <c r="K9"/>
  <c r="M31"/>
  <c r="M8"/>
  <c r="L111"/>
  <c r="L124"/>
  <c r="L122"/>
  <c r="L121"/>
  <c r="L120"/>
  <c r="L119"/>
  <c r="L118"/>
  <c r="L117"/>
  <c r="K8"/>
  <c r="L8"/>
  <c r="M89"/>
  <c r="D44"/>
  <c r="N44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/>
  <c r="N52"/>
  <c r="F3"/>
</calcChain>
</file>

<file path=xl/sharedStrings.xml><?xml version="1.0" encoding="utf-8"?>
<sst xmlns="http://schemas.openxmlformats.org/spreadsheetml/2006/main" count="439" uniqueCount="297">
  <si>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</si>
  <si>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</si>
  <si>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</si>
  <si>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</si>
  <si>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</si>
  <si>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</si>
  <si>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</si>
  <si>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</si>
  <si>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</si>
  <si>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</si>
  <si>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</si>
  <si>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</si>
  <si>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</si>
  <si>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</si>
  <si>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</si>
  <si>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</si>
  <si>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</si>
  <si>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</si>
  <si>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</si>
  <si>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</si>
  <si>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</si>
  <si>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</si>
  <si>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</si>
  <si>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</si>
  <si>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</si>
  <si>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</si>
  <si>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</si>
  <si>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</si>
  <si>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</si>
  <si>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</si>
  <si>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</si>
  <si>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</si>
  <si>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</si>
  <si>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</si>
  <si>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</si>
  <si>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</si>
  <si>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</si>
  <si>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</si>
  <si>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</si>
  <si>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</si>
  <si>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</si>
  <si>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</si>
  <si>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</si>
  <si>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</si>
  <si>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</si>
  <si>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</si>
  <si>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</si>
  <si>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</si>
  <si>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</si>
  <si>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</si>
  <si>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</si>
  <si>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</si>
  <si>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</si>
  <si>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</si>
  <si>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</si>
  <si>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</si>
  <si>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</si>
  <si>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</si>
  <si>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</si>
  <si>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</si>
  <si>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</si>
  <si>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</si>
  <si>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</si>
  <si>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</si>
  <si>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</si>
  <si>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</si>
  <si>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</si>
  <si>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</si>
  <si>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</si>
  <si>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</si>
  <si>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</si>
  <si>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</si>
  <si>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</si>
  <si>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</si>
  <si>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</si>
  <si>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</si>
  <si>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</si>
  <si>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</si>
  <si>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</si>
  <si>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</si>
  <si>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</si>
  <si>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</si>
  <si>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</si>
  <si>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</si>
  <si>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</si>
  <si>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</si>
  <si>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</si>
  <si>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</si>
  <si>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</si>
  <si>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</si>
  <si>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</si>
  <si>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</si>
  <si>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</si>
  <si>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</si>
  <si>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</si>
  <si>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</si>
  <si>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</si>
  <si>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</si>
  <si>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</si>
  <si>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</si>
  <si>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</si>
  <si>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</si>
  <si>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</si>
  <si>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</si>
  <si>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</si>
  <si>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</si>
  <si>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</si>
  <si>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</si>
  <si>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</si>
  <si>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</si>
  <si>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</si>
  <si>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</si>
  <si>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</si>
  <si>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</si>
  <si>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</si>
  <si>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</si>
  <si>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</si>
  <si>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</si>
  <si>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</si>
  <si>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</si>
  <si>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</si>
  <si>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</si>
  <si>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</si>
  <si>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</si>
  <si>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</si>
  <si>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</si>
  <si>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</si>
  <si>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</si>
  <si>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</si>
  <si>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</si>
  <si>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</si>
  <si>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</si>
  <si>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</si>
  <si>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</si>
  <si>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</si>
  <si>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</si>
  <si>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</si>
  <si>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</si>
  <si>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</si>
  <si>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</si>
  <si>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</si>
  <si>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</si>
  <si>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</si>
  <si>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</si>
  <si>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</si>
  <si>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</si>
  <si>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</si>
  <si>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</si>
  <si>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</si>
  <si>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</si>
  <si>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</si>
  <si>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</si>
  <si>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</si>
  <si>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</si>
  <si>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</si>
  <si>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</si>
  <si>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</si>
  <si>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</si>
  <si>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</si>
  <si>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</si>
  <si>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</si>
  <si>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</si>
  <si>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</si>
  <si>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</si>
  <si>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</si>
  <si>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</si>
  <si>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</si>
  <si>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</si>
  <si>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</si>
  <si>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</si>
  <si>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</si>
  <si>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</si>
  <si>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</si>
  <si>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</si>
  <si>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</si>
  <si>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</si>
  <si>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</si>
  <si>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</si>
  <si>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</si>
  <si>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</si>
  <si>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</si>
  <si>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</si>
  <si>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</si>
  <si>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</si>
  <si>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</si>
  <si>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</si>
  <si>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</si>
  <si>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</si>
  <si>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</si>
  <si>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</si>
  <si>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</si>
  <si>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</si>
  <si>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</si>
  <si>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</si>
  <si>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</si>
  <si>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</si>
  <si>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</si>
  <si>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</si>
  <si>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</si>
  <si>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</si>
  <si>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</si>
  <si>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</si>
  <si>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</si>
  <si>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</si>
  <si>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</si>
  <si>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</si>
  <si>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</si>
  <si>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</si>
  <si>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</si>
  <si>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</si>
  <si>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</si>
  <si>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</si>
  <si>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</si>
  <si>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</si>
  <si>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</si>
  <si>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</si>
  <si>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</si>
  <si>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</si>
  <si>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</si>
  <si>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</si>
  <si>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</si>
  <si>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</si>
  <si>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</si>
  <si>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</si>
  <si>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</si>
  <si>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</si>
  <si>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</si>
  <si>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</si>
  <si>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</si>
  <si>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</si>
  <si>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</si>
  <si>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</si>
  <si>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</si>
  <si>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</si>
  <si>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</si>
  <si>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</si>
  <si>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</si>
  <si>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</si>
  <si>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</si>
  <si>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</si>
  <si>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</si>
  <si>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</si>
  <si>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</si>
  <si>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</si>
  <si>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</si>
  <si>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</si>
  <si>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</si>
  <si>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</si>
  <si>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</si>
  <si>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</si>
  <si>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</si>
  <si>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</si>
  <si>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</si>
  <si>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</si>
  <si>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</si>
  <si>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</si>
  <si>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</si>
  <si>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</si>
  <si>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</si>
  <si>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</si>
  <si>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</si>
  <si>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</si>
  <si>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</si>
  <si>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</si>
  <si>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</si>
  <si>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</si>
  <si>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</si>
  <si>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</si>
  <si>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</si>
  <si>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</si>
  <si>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</si>
  <si>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</si>
  <si>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</si>
  <si>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</si>
  <si>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</si>
  <si>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</si>
  <si>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</si>
  <si>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</si>
  <si>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</si>
  <si>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</si>
  <si>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</si>
  <si>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</si>
  <si>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</si>
  <si>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</si>
  <si>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</si>
  <si>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Need to send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</si>
  <si>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</si>
  <si>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</si>
  <si>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</si>
  <si>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</si>
  <si>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</si>
  <si>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</si>
  <si>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</si>
  <si>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</si>
  <si>
    <t>May come to wedding but cannot stay for reception</t>
  </si>
  <si>
    <t>Krista &amp; Logan</t>
  </si>
  <si>
    <t>Electric kettle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</si>
</sst>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2"/>
  <sheetViews>
    <sheetView tabSelected="1" workbookViewId="0">
      <pane ySplit="4" topLeftCell="A122" activePane="bottomLeft" state="frozen"/>
      <selection pane="bottomLeft" activeCell="E99" sqref="E99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1" t="s">
        <v>85</v>
      </c>
      <c r="E1" s="21"/>
      <c r="F1" t="s">
        <v>69</v>
      </c>
      <c r="G1">
        <f>SUM(G6:G11,G14:G41,G45:G50,G53:G59,G62:G86,G89:G114,G117:G125,G128:G130)</f>
        <v>206</v>
      </c>
      <c r="T1" s="10"/>
      <c r="U1" s="10"/>
      <c r="V1" s="10"/>
    </row>
    <row r="2" spans="1:29">
      <c r="A2" s="4">
        <v>3</v>
      </c>
      <c r="B2" s="6"/>
      <c r="D2" s="20" t="s">
        <v>208</v>
      </c>
      <c r="E2" s="20"/>
      <c r="G2" s="20" t="s">
        <v>209</v>
      </c>
      <c r="H2" s="20"/>
      <c r="I2" s="20"/>
      <c r="J2" s="11"/>
      <c r="K2" s="11"/>
      <c r="P2" t="s">
        <v>213</v>
      </c>
      <c r="Q2" t="s">
        <v>217</v>
      </c>
      <c r="R2" s="14">
        <f>D3+G3*(1+Z4/100)</f>
        <v>121.30899116788952</v>
      </c>
      <c r="S2" t="s">
        <v>214</v>
      </c>
      <c r="T2" s="10"/>
      <c r="U2" s="10"/>
      <c r="V2" s="10"/>
      <c r="Y2" s="10"/>
      <c r="Z2" s="10">
        <f>STDEV(I6:I130)</f>
        <v>28.469765066395961</v>
      </c>
    </row>
    <row r="3" spans="1:29">
      <c r="A3" s="3">
        <v>2</v>
      </c>
      <c r="B3" s="6"/>
      <c r="C3" t="s">
        <v>84</v>
      </c>
      <c r="D3" s="20">
        <f>SUM(E6:E132)</f>
        <v>108</v>
      </c>
      <c r="E3" s="20"/>
      <c r="F3">
        <f>SUM(J6:J174)</f>
        <v>116.89999999999999</v>
      </c>
      <c r="G3">
        <f>SUM(O6:O130)</f>
        <v>10.9</v>
      </c>
      <c r="H3" s="11"/>
      <c r="I3" s="11"/>
      <c r="J3" s="11"/>
      <c r="P3" s="12">
        <f>G3+D3</f>
        <v>118.9</v>
      </c>
      <c r="Q3" s="12" t="s">
        <v>218</v>
      </c>
      <c r="R3" s="14">
        <f>D3+G3*(1-Z4/100)</f>
        <v>116.49100883211048</v>
      </c>
      <c r="S3" s="13">
        <f>SUM(X6:X130)/COUNT(X6:X11,X14:X41,X45:X50,X53:X59,X62:X86,X89:X114,X117:X125,X128:X130)</f>
        <v>0.88990825688073394</v>
      </c>
      <c r="T3" s="10"/>
      <c r="U3" s="10"/>
      <c r="V3" s="10"/>
      <c r="X3" t="s">
        <v>34</v>
      </c>
      <c r="Z3" s="10" t="s">
        <v>215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85</v>
      </c>
      <c r="E4" s="10" t="s">
        <v>212</v>
      </c>
      <c r="F4" s="10" t="s">
        <v>0</v>
      </c>
      <c r="G4" s="10" t="s">
        <v>204</v>
      </c>
      <c r="I4" s="10" t="s">
        <v>1</v>
      </c>
      <c r="J4" s="10" t="s">
        <v>211</v>
      </c>
      <c r="K4" s="10" t="s">
        <v>66</v>
      </c>
      <c r="L4" s="10" t="s">
        <v>67</v>
      </c>
      <c r="M4" s="10" t="s">
        <v>68</v>
      </c>
      <c r="N4" s="10" t="s">
        <v>86</v>
      </c>
      <c r="O4" s="10" t="s">
        <v>210</v>
      </c>
      <c r="P4" s="10" t="s">
        <v>2</v>
      </c>
      <c r="S4" s="10" t="s">
        <v>3</v>
      </c>
      <c r="T4" s="10" t="s">
        <v>121</v>
      </c>
      <c r="U4" s="10" t="s">
        <v>122</v>
      </c>
      <c r="V4" s="10" t="s">
        <v>123</v>
      </c>
      <c r="W4" s="10" t="s">
        <v>239</v>
      </c>
      <c r="Y4" s="10" t="s">
        <v>216</v>
      </c>
      <c r="Z4" s="10">
        <f>STDEV(Y6:Y130)</f>
        <v>22.100836402656117</v>
      </c>
      <c r="AA4" s="10" t="s">
        <v>240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87</v>
      </c>
      <c r="T6">
        <v>1</v>
      </c>
      <c r="U6" t="s">
        <v>147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195</v>
      </c>
      <c r="T7">
        <v>1</v>
      </c>
      <c r="U7" t="s">
        <v>147</v>
      </c>
      <c r="X7">
        <f t="shared" si="1"/>
        <v>1</v>
      </c>
      <c r="Y7" t="str">
        <f t="shared" ref="Y7:Y70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142</v>
      </c>
      <c r="T8">
        <v>1</v>
      </c>
      <c r="U8" t="s">
        <v>147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88</v>
      </c>
      <c r="T9">
        <v>1</v>
      </c>
      <c r="U9" t="s">
        <v>147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91</v>
      </c>
      <c r="T10">
        <v>1</v>
      </c>
      <c r="U10" t="s">
        <v>147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237</v>
      </c>
      <c r="Q11" s="8"/>
      <c r="R11" s="8"/>
      <c r="T11">
        <v>1</v>
      </c>
      <c r="U11" t="s">
        <v>147</v>
      </c>
      <c r="X11">
        <f t="shared" si="1"/>
        <v>1</v>
      </c>
      <c r="Y11" t="str">
        <f t="shared" si="7"/>
        <v/>
      </c>
    </row>
    <row r="12" spans="1:29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19.5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170</v>
      </c>
      <c r="T14">
        <v>1</v>
      </c>
      <c r="U14" t="s">
        <v>147</v>
      </c>
      <c r="X14">
        <f t="shared" ref="X14:X40" si="10">IF(ISNUMBER(E14),1,0)</f>
        <v>0</v>
      </c>
      <c r="Y14">
        <f t="shared" si="7"/>
        <v>50</v>
      </c>
    </row>
    <row r="15" spans="1:29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141</v>
      </c>
      <c r="T15">
        <v>1</v>
      </c>
      <c r="U15" t="s">
        <v>147</v>
      </c>
      <c r="X15">
        <f t="shared" si="10"/>
        <v>0</v>
      </c>
      <c r="Y15">
        <f t="shared" si="7"/>
        <v>50</v>
      </c>
    </row>
    <row r="16" spans="1:29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192</v>
      </c>
      <c r="Q16" s="7"/>
      <c r="R16" s="7"/>
      <c r="S16" s="6"/>
      <c r="T16" s="6">
        <v>1</v>
      </c>
      <c r="U16" s="6" t="s">
        <v>147</v>
      </c>
      <c r="X16">
        <f t="shared" si="10"/>
        <v>1</v>
      </c>
      <c r="Y16" t="str">
        <f t="shared" si="7"/>
        <v/>
      </c>
    </row>
    <row r="17" spans="1:29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187</v>
      </c>
      <c r="T17">
        <v>1</v>
      </c>
      <c r="U17" t="s">
        <v>147</v>
      </c>
      <c r="X17">
        <f t="shared" si="10"/>
        <v>0</v>
      </c>
      <c r="Y17">
        <f t="shared" si="7"/>
        <v>25</v>
      </c>
      <c r="AC17">
        <f>2*70*7</f>
        <v>980</v>
      </c>
    </row>
    <row r="18" spans="1:29">
      <c r="A18" s="2" t="s">
        <v>13</v>
      </c>
      <c r="B18" s="7">
        <v>11</v>
      </c>
      <c r="C18" s="2">
        <v>1</v>
      </c>
      <c r="D18">
        <v>1</v>
      </c>
      <c r="E18">
        <v>0</v>
      </c>
      <c r="F18">
        <v>4</v>
      </c>
      <c r="G18">
        <v>2</v>
      </c>
      <c r="I18">
        <v>50</v>
      </c>
      <c r="J18">
        <f t="shared" si="9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 t="s">
        <v>178</v>
      </c>
      <c r="T18">
        <v>1</v>
      </c>
      <c r="U18" t="s">
        <v>147</v>
      </c>
      <c r="X18">
        <f t="shared" si="10"/>
        <v>1</v>
      </c>
      <c r="Y18" t="str">
        <f t="shared" si="7"/>
        <v/>
      </c>
    </row>
    <row r="19" spans="1:29">
      <c r="A19" s="2" t="s">
        <v>185</v>
      </c>
      <c r="B19" s="7">
        <v>12</v>
      </c>
      <c r="C19" s="2">
        <v>1</v>
      </c>
      <c r="D19">
        <v>1</v>
      </c>
      <c r="E19">
        <v>0</v>
      </c>
      <c r="F19">
        <v>4</v>
      </c>
      <c r="G19">
        <v>2</v>
      </c>
      <c r="I19">
        <v>25</v>
      </c>
      <c r="J19">
        <f t="shared" si="9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0.5</v>
      </c>
      <c r="O19">
        <f t="shared" si="6"/>
        <v>0</v>
      </c>
      <c r="P19" s="6" t="s">
        <v>186</v>
      </c>
      <c r="Q19" s="6"/>
      <c r="R19" s="6"/>
      <c r="S19" s="6"/>
      <c r="T19" s="6">
        <v>1</v>
      </c>
      <c r="U19" s="6" t="s">
        <v>147</v>
      </c>
      <c r="X19">
        <f t="shared" si="10"/>
        <v>1</v>
      </c>
      <c r="Y19" t="str">
        <f t="shared" si="7"/>
        <v/>
      </c>
    </row>
    <row r="20" spans="1:29">
      <c r="A20" s="2" t="s">
        <v>14</v>
      </c>
      <c r="B20" s="7">
        <v>13</v>
      </c>
      <c r="C20" s="2">
        <v>1</v>
      </c>
      <c r="D20">
        <v>1</v>
      </c>
      <c r="E20">
        <v>0</v>
      </c>
      <c r="F20">
        <v>4</v>
      </c>
      <c r="G20">
        <v>2</v>
      </c>
      <c r="I20">
        <v>25</v>
      </c>
      <c r="J20">
        <f t="shared" si="9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0.5</v>
      </c>
      <c r="O20">
        <f t="shared" si="6"/>
        <v>0</v>
      </c>
      <c r="P20" s="6" t="s">
        <v>178</v>
      </c>
      <c r="Q20" s="6"/>
      <c r="R20" s="6"/>
      <c r="S20" s="6"/>
      <c r="T20" s="6">
        <v>1</v>
      </c>
      <c r="U20" s="6" t="s">
        <v>147</v>
      </c>
      <c r="X20">
        <f t="shared" si="10"/>
        <v>1</v>
      </c>
      <c r="Y20" t="str">
        <f t="shared" si="7"/>
        <v/>
      </c>
    </row>
    <row r="21" spans="1:29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172</v>
      </c>
      <c r="T21">
        <v>1</v>
      </c>
      <c r="U21" t="s">
        <v>147</v>
      </c>
      <c r="X21">
        <f t="shared" si="10"/>
        <v>0</v>
      </c>
      <c r="Y21">
        <f t="shared" si="7"/>
        <v>50</v>
      </c>
    </row>
    <row r="22" spans="1:29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140</v>
      </c>
      <c r="T22">
        <v>1</v>
      </c>
      <c r="U22" t="s">
        <v>147</v>
      </c>
      <c r="X22">
        <f t="shared" si="10"/>
        <v>0</v>
      </c>
      <c r="Y22">
        <f t="shared" si="7"/>
        <v>50</v>
      </c>
    </row>
    <row r="23" spans="1:29">
      <c r="A23" s="2" t="s">
        <v>227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176</v>
      </c>
      <c r="Q23" s="6"/>
      <c r="R23" s="6"/>
      <c r="S23" s="6"/>
      <c r="T23" s="6">
        <v>1</v>
      </c>
      <c r="U23" s="6" t="s">
        <v>147</v>
      </c>
      <c r="X23">
        <f t="shared" si="10"/>
        <v>0</v>
      </c>
      <c r="Y23">
        <f t="shared" si="7"/>
        <v>25</v>
      </c>
    </row>
    <row r="24" spans="1:29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190</v>
      </c>
      <c r="S24" t="s">
        <v>250</v>
      </c>
      <c r="T24">
        <v>1</v>
      </c>
      <c r="U24" t="s">
        <v>147</v>
      </c>
      <c r="W24" t="s">
        <v>247</v>
      </c>
      <c r="X24">
        <f t="shared" si="10"/>
        <v>1</v>
      </c>
      <c r="Y24" t="str">
        <f t="shared" si="7"/>
        <v/>
      </c>
      <c r="AA24" t="s">
        <v>249</v>
      </c>
    </row>
    <row r="25" spans="1:29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181</v>
      </c>
      <c r="T25">
        <v>1</v>
      </c>
      <c r="U25" t="s">
        <v>147</v>
      </c>
      <c r="W25" t="s">
        <v>248</v>
      </c>
      <c r="X25">
        <f t="shared" si="10"/>
        <v>1</v>
      </c>
      <c r="Y25" t="str">
        <f t="shared" si="7"/>
        <v/>
      </c>
      <c r="AA25" t="s">
        <v>249</v>
      </c>
    </row>
    <row r="26" spans="1:29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175</v>
      </c>
      <c r="T26">
        <v>1</v>
      </c>
      <c r="U26" t="s">
        <v>147</v>
      </c>
      <c r="X26">
        <f t="shared" si="10"/>
        <v>1</v>
      </c>
      <c r="Y26" t="str">
        <f t="shared" si="7"/>
        <v/>
      </c>
    </row>
    <row r="27" spans="1:29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182</v>
      </c>
      <c r="T27">
        <v>1</v>
      </c>
      <c r="U27" t="s">
        <v>147</v>
      </c>
      <c r="X27">
        <f t="shared" si="10"/>
        <v>1</v>
      </c>
      <c r="Y27" t="str">
        <f t="shared" si="7"/>
        <v/>
      </c>
    </row>
    <row r="28" spans="1:29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191</v>
      </c>
      <c r="T28">
        <v>1</v>
      </c>
      <c r="U28" t="s">
        <v>147</v>
      </c>
      <c r="X28">
        <f t="shared" si="10"/>
        <v>1</v>
      </c>
      <c r="Y28" t="str">
        <f t="shared" si="7"/>
        <v/>
      </c>
    </row>
    <row r="29" spans="1:29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183</v>
      </c>
      <c r="T29">
        <v>1</v>
      </c>
      <c r="U29" t="s">
        <v>147</v>
      </c>
      <c r="X29">
        <f t="shared" si="10"/>
        <v>1</v>
      </c>
      <c r="Y29" t="str">
        <f t="shared" si="7"/>
        <v/>
      </c>
    </row>
    <row r="30" spans="1:29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171</v>
      </c>
      <c r="T30">
        <v>1</v>
      </c>
      <c r="U30" t="s">
        <v>147</v>
      </c>
      <c r="X30">
        <f t="shared" si="10"/>
        <v>0</v>
      </c>
      <c r="Y30">
        <f t="shared" si="7"/>
        <v>25</v>
      </c>
    </row>
    <row r="31" spans="1:29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184</v>
      </c>
      <c r="T31">
        <v>1</v>
      </c>
      <c r="U31" t="s">
        <v>147</v>
      </c>
      <c r="X31">
        <f t="shared" si="10"/>
        <v>1</v>
      </c>
      <c r="Y31" t="str">
        <f t="shared" si="7"/>
        <v/>
      </c>
    </row>
    <row r="32" spans="1:29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173</v>
      </c>
      <c r="T32">
        <v>1</v>
      </c>
      <c r="U32" t="s">
        <v>147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177</v>
      </c>
      <c r="T33">
        <v>1</v>
      </c>
      <c r="U33" t="s">
        <v>147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118</v>
      </c>
      <c r="T34">
        <v>1</v>
      </c>
      <c r="U34" t="s">
        <v>147</v>
      </c>
      <c r="W34" t="s">
        <v>244</v>
      </c>
      <c r="X34">
        <f t="shared" si="10"/>
        <v>1</v>
      </c>
      <c r="Y34" t="str">
        <f t="shared" si="7"/>
        <v/>
      </c>
      <c r="AA34" t="s">
        <v>243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93</v>
      </c>
      <c r="T35">
        <v>1</v>
      </c>
      <c r="U35" t="s">
        <v>147</v>
      </c>
      <c r="X35">
        <f t="shared" si="10"/>
        <v>1</v>
      </c>
      <c r="Y35" t="str">
        <f t="shared" si="7"/>
        <v/>
      </c>
    </row>
    <row r="36" spans="1:27">
      <c r="A36" t="s">
        <v>258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100</v>
      </c>
      <c r="T36">
        <v>1</v>
      </c>
      <c r="U36" t="s">
        <v>147</v>
      </c>
      <c r="X36">
        <f t="shared" si="10"/>
        <v>1</v>
      </c>
      <c r="Y36" t="str">
        <f t="shared" si="7"/>
        <v/>
      </c>
    </row>
    <row r="37" spans="1:27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93</v>
      </c>
      <c r="T37">
        <v>1</v>
      </c>
      <c r="U37" t="s">
        <v>147</v>
      </c>
      <c r="X37">
        <f t="shared" si="10"/>
        <v>1</v>
      </c>
      <c r="Y37" t="str">
        <f t="shared" si="7"/>
        <v/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119</v>
      </c>
      <c r="T38">
        <v>1</v>
      </c>
      <c r="U38" t="s">
        <v>147</v>
      </c>
      <c r="W38" t="s">
        <v>245</v>
      </c>
      <c r="X38">
        <f t="shared" si="10"/>
        <v>1</v>
      </c>
      <c r="Y38" t="str">
        <f t="shared" si="7"/>
        <v/>
      </c>
      <c r="AA38" t="s">
        <v>243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159</v>
      </c>
      <c r="T39">
        <v>1</v>
      </c>
      <c r="U39" t="s">
        <v>147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235</v>
      </c>
      <c r="S40" t="s">
        <v>250</v>
      </c>
      <c r="T40">
        <v>1</v>
      </c>
      <c r="U40" t="s">
        <v>147</v>
      </c>
      <c r="X40">
        <f t="shared" si="10"/>
        <v>1</v>
      </c>
      <c r="Y40" t="str">
        <f t="shared" si="7"/>
        <v/>
      </c>
    </row>
    <row r="41" spans="1:27">
      <c r="A41" t="s">
        <v>97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98</v>
      </c>
      <c r="S41" t="s">
        <v>289</v>
      </c>
      <c r="T41">
        <v>1</v>
      </c>
      <c r="U41" t="s">
        <v>147</v>
      </c>
      <c r="X41">
        <f>IF(ISNUMBER(E41),1,0)</f>
        <v>1</v>
      </c>
      <c r="Y41" t="str">
        <f t="shared" si="7"/>
        <v/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3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180</v>
      </c>
      <c r="S45" t="s">
        <v>251</v>
      </c>
      <c r="T45">
        <v>1</v>
      </c>
      <c r="U45" t="s">
        <v>147</v>
      </c>
      <c r="W45" t="s">
        <v>247</v>
      </c>
      <c r="X45">
        <f t="shared" ref="X45:X50" si="11">IF(ISNUMBER(E45),1,0)</f>
        <v>1</v>
      </c>
      <c r="Y45" t="str">
        <f t="shared" si="7"/>
        <v/>
      </c>
      <c r="AA45" t="s">
        <v>249</v>
      </c>
    </row>
    <row r="46" spans="1:27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193</v>
      </c>
      <c r="T46">
        <v>1</v>
      </c>
      <c r="U46" t="s">
        <v>147</v>
      </c>
      <c r="X46">
        <f t="shared" si="11"/>
        <v>1</v>
      </c>
      <c r="Y46" t="str">
        <f t="shared" si="7"/>
        <v/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174</v>
      </c>
      <c r="T47">
        <v>1</v>
      </c>
      <c r="U47" t="s">
        <v>147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189</v>
      </c>
      <c r="S48" t="s">
        <v>44</v>
      </c>
      <c r="T48">
        <v>1</v>
      </c>
      <c r="U48" t="s">
        <v>147</v>
      </c>
      <c r="X48">
        <f t="shared" si="11"/>
        <v>1</v>
      </c>
      <c r="Y48" t="str">
        <f t="shared" si="7"/>
        <v/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179</v>
      </c>
      <c r="S49" t="s">
        <v>44</v>
      </c>
      <c r="T49">
        <v>1</v>
      </c>
      <c r="U49" t="s">
        <v>147</v>
      </c>
      <c r="X49">
        <f t="shared" si="11"/>
        <v>1</v>
      </c>
      <c r="Y49" t="str">
        <f t="shared" si="7"/>
        <v/>
      </c>
    </row>
    <row r="50" spans="1:29">
      <c r="A50" t="s">
        <v>228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194</v>
      </c>
      <c r="Q50" s="6"/>
      <c r="R50" s="6"/>
      <c r="S50" s="6" t="s">
        <v>45</v>
      </c>
      <c r="T50" s="6">
        <v>1</v>
      </c>
      <c r="U50" s="6" t="s">
        <v>147</v>
      </c>
      <c r="X50">
        <f t="shared" si="11"/>
        <v>1</v>
      </c>
      <c r="Y50" t="str">
        <f t="shared" si="7"/>
        <v/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169</v>
      </c>
      <c r="Q53" s="6"/>
      <c r="R53" s="6"/>
      <c r="S53" s="6"/>
      <c r="T53" s="6">
        <v>1</v>
      </c>
      <c r="U53" s="6" t="s">
        <v>147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50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105</v>
      </c>
      <c r="Q54" s="6"/>
      <c r="R54" s="6"/>
      <c r="S54" s="6"/>
      <c r="T54" s="6">
        <v>1</v>
      </c>
      <c r="U54" s="6" t="s">
        <v>147</v>
      </c>
      <c r="X54">
        <f t="shared" si="12"/>
        <v>1</v>
      </c>
      <c r="Y54" t="str">
        <f t="shared" si="7"/>
        <v/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196</v>
      </c>
      <c r="Q55" s="6"/>
      <c r="R55" s="6"/>
      <c r="S55" s="6"/>
      <c r="T55" s="6">
        <v>1</v>
      </c>
      <c r="U55" s="6" t="s">
        <v>147</v>
      </c>
      <c r="V55" s="6"/>
      <c r="X55">
        <f t="shared" si="12"/>
        <v>1</v>
      </c>
      <c r="Y55" t="str">
        <f t="shared" si="7"/>
        <v/>
      </c>
    </row>
    <row r="56" spans="1:29">
      <c r="A56" t="s">
        <v>74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136</v>
      </c>
      <c r="T56">
        <v>1</v>
      </c>
      <c r="U56" t="s">
        <v>147</v>
      </c>
      <c r="W56" t="s">
        <v>261</v>
      </c>
      <c r="X56">
        <f t="shared" si="12"/>
        <v>1</v>
      </c>
      <c r="Y56" t="str">
        <f t="shared" si="7"/>
        <v/>
      </c>
      <c r="AA56" t="s">
        <v>249</v>
      </c>
    </row>
    <row r="57" spans="1:29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106</v>
      </c>
      <c r="T57">
        <v>1</v>
      </c>
      <c r="U57" t="s">
        <v>147</v>
      </c>
      <c r="V57" t="s">
        <v>147</v>
      </c>
      <c r="X57">
        <f t="shared" si="12"/>
        <v>1</v>
      </c>
      <c r="Y57" t="str">
        <f t="shared" si="7"/>
        <v/>
      </c>
    </row>
    <row r="58" spans="1:29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116</v>
      </c>
      <c r="S58" t="s">
        <v>250</v>
      </c>
      <c r="T58">
        <v>1</v>
      </c>
      <c r="U58" t="s">
        <v>147</v>
      </c>
      <c r="X58">
        <f t="shared" si="12"/>
        <v>1</v>
      </c>
      <c r="Y58" t="str">
        <f t="shared" si="7"/>
        <v/>
      </c>
    </row>
    <row r="59" spans="1:29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241</v>
      </c>
      <c r="T59">
        <v>1</v>
      </c>
      <c r="U59" t="s">
        <v>147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33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219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238</v>
      </c>
      <c r="Q62" s="6"/>
      <c r="R62" s="6"/>
      <c r="S62" s="6"/>
      <c r="T62" s="6">
        <v>1</v>
      </c>
      <c r="U62" s="6" t="s">
        <v>147</v>
      </c>
      <c r="V62" s="6"/>
      <c r="X62">
        <f t="shared" ref="X62:X86" si="13">IF(ISNUMBER(E62),1,0)</f>
        <v>1</v>
      </c>
      <c r="Y62" t="str">
        <f t="shared" si="7"/>
        <v/>
      </c>
    </row>
    <row r="63" spans="1:29">
      <c r="A63" t="s">
        <v>263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264</v>
      </c>
      <c r="Q63" s="6"/>
      <c r="R63" s="6"/>
      <c r="S63" s="6"/>
      <c r="T63" s="6"/>
      <c r="U63" s="6"/>
      <c r="V63" s="6"/>
      <c r="W63" t="s">
        <v>262</v>
      </c>
      <c r="Y63" t="str">
        <f t="shared" si="7"/>
        <v/>
      </c>
      <c r="AA63" t="s">
        <v>290</v>
      </c>
    </row>
    <row r="64" spans="1:29">
      <c r="A64" t="s">
        <v>54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102</v>
      </c>
      <c r="Q64" s="6"/>
      <c r="R64" s="6"/>
      <c r="S64" s="6"/>
      <c r="T64" s="6">
        <v>1</v>
      </c>
      <c r="U64" s="6" t="s">
        <v>147</v>
      </c>
      <c r="V64" s="6"/>
      <c r="X64">
        <f t="shared" si="13"/>
        <v>1</v>
      </c>
      <c r="Y64" t="str">
        <f t="shared" si="7"/>
        <v/>
      </c>
    </row>
    <row r="65" spans="1:27">
      <c r="A65" t="s">
        <v>292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102</v>
      </c>
      <c r="Q65" s="6"/>
      <c r="R65" s="6"/>
      <c r="S65" s="6" t="s">
        <v>293</v>
      </c>
      <c r="T65" s="6">
        <v>1</v>
      </c>
      <c r="U65" s="6" t="s">
        <v>147</v>
      </c>
      <c r="V65" s="6"/>
      <c r="X65">
        <f t="shared" si="13"/>
        <v>1</v>
      </c>
      <c r="Y65" t="str">
        <f t="shared" si="7"/>
        <v/>
      </c>
    </row>
    <row r="66" spans="1:27">
      <c r="A66" t="s">
        <v>55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197</v>
      </c>
      <c r="Q66" s="6"/>
      <c r="R66" s="6"/>
      <c r="S66" s="6"/>
      <c r="T66" s="6">
        <v>1</v>
      </c>
      <c r="U66" s="6" t="s">
        <v>147</v>
      </c>
      <c r="V66" s="6"/>
      <c r="X66">
        <f t="shared" si="13"/>
        <v>1</v>
      </c>
      <c r="Y66" t="str">
        <f t="shared" si="7"/>
        <v/>
      </c>
    </row>
    <row r="67" spans="1:27">
      <c r="A67" t="s">
        <v>164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125</v>
      </c>
      <c r="Q67" s="6"/>
      <c r="R67" s="6"/>
      <c r="S67" s="6"/>
      <c r="T67" s="6">
        <v>1</v>
      </c>
      <c r="U67" s="6" t="s">
        <v>147</v>
      </c>
      <c r="V67" s="6"/>
      <c r="X67">
        <f t="shared" si="13"/>
        <v>1</v>
      </c>
      <c r="Y67" t="str">
        <f t="shared" si="7"/>
        <v/>
      </c>
    </row>
    <row r="68" spans="1:27">
      <c r="A68" t="s">
        <v>188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169</v>
      </c>
      <c r="Q68" s="6"/>
      <c r="R68" s="6"/>
      <c r="S68" s="6" t="s">
        <v>265</v>
      </c>
      <c r="T68" s="6">
        <v>1</v>
      </c>
      <c r="U68" s="6" t="s">
        <v>147</v>
      </c>
      <c r="V68" s="6"/>
      <c r="W68" t="s">
        <v>259</v>
      </c>
      <c r="X68">
        <f t="shared" si="13"/>
        <v>1</v>
      </c>
      <c r="Y68" t="str">
        <f t="shared" si="7"/>
        <v/>
      </c>
      <c r="AA68" t="s">
        <v>290</v>
      </c>
    </row>
    <row r="69" spans="1:27">
      <c r="A69" t="s">
        <v>56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108</v>
      </c>
      <c r="Q69" s="6"/>
      <c r="R69" s="6"/>
      <c r="S69" s="6"/>
      <c r="T69" s="6">
        <v>1</v>
      </c>
      <c r="U69" s="6" t="s">
        <v>147</v>
      </c>
      <c r="V69" s="6"/>
      <c r="X69">
        <f t="shared" si="13"/>
        <v>1</v>
      </c>
      <c r="Y69" t="str">
        <f t="shared" si="7"/>
        <v/>
      </c>
    </row>
    <row r="70" spans="1:27">
      <c r="A70" t="s">
        <v>253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197</v>
      </c>
      <c r="Q70" s="6"/>
      <c r="R70" s="6"/>
      <c r="S70" s="6" t="s">
        <v>254</v>
      </c>
      <c r="T70" s="6">
        <v>1</v>
      </c>
      <c r="U70" s="6" t="s">
        <v>147</v>
      </c>
      <c r="V70" s="6"/>
      <c r="X70">
        <f t="shared" si="13"/>
        <v>1</v>
      </c>
      <c r="Y70" t="str">
        <f t="shared" si="7"/>
        <v/>
      </c>
    </row>
    <row r="71" spans="1:27">
      <c r="A71" t="s">
        <v>57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103</v>
      </c>
      <c r="Q71" s="6"/>
      <c r="R71" s="6"/>
      <c r="S71" s="6"/>
      <c r="T71" s="6">
        <v>1</v>
      </c>
      <c r="U71" s="6" t="s">
        <v>147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>
      <c r="A72" t="s">
        <v>58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99</v>
      </c>
      <c r="T72">
        <v>1</v>
      </c>
      <c r="U72" t="s">
        <v>147</v>
      </c>
      <c r="V72" t="s">
        <v>147</v>
      </c>
      <c r="X72">
        <f t="shared" si="13"/>
        <v>1</v>
      </c>
      <c r="Y72" t="str">
        <f t="shared" si="19"/>
        <v/>
      </c>
    </row>
    <row r="73" spans="1:27">
      <c r="A73" t="s">
        <v>59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111</v>
      </c>
      <c r="T73">
        <v>1</v>
      </c>
      <c r="U73" t="s">
        <v>147</v>
      </c>
      <c r="V73" t="s">
        <v>147</v>
      </c>
      <c r="X73">
        <f t="shared" si="13"/>
        <v>1</v>
      </c>
      <c r="Y73" t="str">
        <f t="shared" si="19"/>
        <v/>
      </c>
    </row>
    <row r="74" spans="1:27">
      <c r="A74" t="s">
        <v>60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112</v>
      </c>
      <c r="T74">
        <v>1</v>
      </c>
      <c r="U74" t="s">
        <v>147</v>
      </c>
      <c r="X74">
        <f t="shared" si="13"/>
        <v>1</v>
      </c>
      <c r="Y74" t="str">
        <f t="shared" si="19"/>
        <v/>
      </c>
    </row>
    <row r="75" spans="1:27">
      <c r="A75" t="s">
        <v>61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104</v>
      </c>
      <c r="T75">
        <v>1</v>
      </c>
      <c r="U75" t="s">
        <v>147</v>
      </c>
      <c r="X75">
        <f t="shared" si="13"/>
        <v>1</v>
      </c>
      <c r="Y75" t="str">
        <f t="shared" si="19"/>
        <v/>
      </c>
    </row>
    <row r="76" spans="1:27">
      <c r="A76" t="s">
        <v>62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161</v>
      </c>
      <c r="T76">
        <v>1</v>
      </c>
      <c r="U76" t="s">
        <v>147</v>
      </c>
      <c r="W76" t="s">
        <v>296</v>
      </c>
      <c r="X76">
        <f t="shared" si="13"/>
        <v>1</v>
      </c>
      <c r="Y76" t="str">
        <f t="shared" si="19"/>
        <v/>
      </c>
      <c r="AA76" t="s">
        <v>243</v>
      </c>
    </row>
    <row r="77" spans="1:27">
      <c r="A77" t="s">
        <v>63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152</v>
      </c>
      <c r="T77">
        <v>1</v>
      </c>
      <c r="U77" t="s">
        <v>147</v>
      </c>
      <c r="V77" t="s">
        <v>147</v>
      </c>
      <c r="X77">
        <f t="shared" si="13"/>
        <v>1</v>
      </c>
      <c r="Y77" t="str">
        <f t="shared" si="19"/>
        <v/>
      </c>
    </row>
    <row r="78" spans="1:27">
      <c r="A78" t="s">
        <v>163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153</v>
      </c>
      <c r="T78">
        <v>1</v>
      </c>
      <c r="U78" t="s">
        <v>147</v>
      </c>
      <c r="X78">
        <f t="shared" si="13"/>
        <v>1</v>
      </c>
      <c r="Y78" t="str">
        <f t="shared" si="19"/>
        <v/>
      </c>
    </row>
    <row r="79" spans="1:27">
      <c r="A79" t="s">
        <v>65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110</v>
      </c>
      <c r="T79">
        <v>1</v>
      </c>
      <c r="U79" t="s">
        <v>147</v>
      </c>
      <c r="X79">
        <f t="shared" si="13"/>
        <v>1</v>
      </c>
      <c r="Y79" t="str">
        <f t="shared" si="19"/>
        <v/>
      </c>
    </row>
    <row r="80" spans="1:27">
      <c r="A80" t="s">
        <v>124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109</v>
      </c>
      <c r="T80">
        <v>1</v>
      </c>
      <c r="U80" t="s">
        <v>147</v>
      </c>
      <c r="X80">
        <f t="shared" si="13"/>
        <v>1</v>
      </c>
      <c r="Y80" t="str">
        <f t="shared" si="19"/>
        <v/>
      </c>
    </row>
    <row r="81" spans="1:27">
      <c r="A81" t="s">
        <v>287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89</v>
      </c>
      <c r="T81">
        <v>1</v>
      </c>
      <c r="U81" t="s">
        <v>147</v>
      </c>
      <c r="X81">
        <f t="shared" si="13"/>
        <v>1</v>
      </c>
      <c r="Y81" t="str">
        <f t="shared" si="19"/>
        <v/>
      </c>
    </row>
    <row r="82" spans="1:27">
      <c r="A82" t="s">
        <v>64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112</v>
      </c>
      <c r="T82" s="6">
        <v>1</v>
      </c>
      <c r="U82" s="6" t="s">
        <v>147</v>
      </c>
      <c r="X82">
        <f t="shared" si="13"/>
        <v>1</v>
      </c>
      <c r="Y82" t="str">
        <f t="shared" si="19"/>
        <v/>
      </c>
    </row>
    <row r="83" spans="1:27">
      <c r="A83" t="s">
        <v>166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167</v>
      </c>
      <c r="T83">
        <v>1</v>
      </c>
      <c r="U83" t="s">
        <v>147</v>
      </c>
      <c r="X83">
        <f t="shared" si="13"/>
        <v>1</v>
      </c>
      <c r="Y83" t="str">
        <f t="shared" si="19"/>
        <v/>
      </c>
    </row>
    <row r="84" spans="1:27">
      <c r="A84" t="s">
        <v>220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168</v>
      </c>
      <c r="Q84" s="6"/>
      <c r="R84" s="6"/>
      <c r="S84" s="6"/>
      <c r="T84" s="6">
        <v>1</v>
      </c>
      <c r="U84" s="6" t="s">
        <v>147</v>
      </c>
      <c r="X84">
        <f t="shared" si="13"/>
        <v>1</v>
      </c>
      <c r="Y84" t="str">
        <f t="shared" si="19"/>
        <v/>
      </c>
    </row>
    <row r="85" spans="1:27">
      <c r="A85" t="s">
        <v>246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162</v>
      </c>
      <c r="T85">
        <v>1</v>
      </c>
      <c r="U85" t="s">
        <v>147</v>
      </c>
      <c r="X85">
        <f t="shared" si="13"/>
        <v>1</v>
      </c>
      <c r="Y85" t="str">
        <f t="shared" si="19"/>
        <v/>
      </c>
    </row>
    <row r="86" spans="1:27">
      <c r="A86" t="s">
        <v>221</v>
      </c>
      <c r="B86" s="6">
        <v>71</v>
      </c>
      <c r="C86">
        <v>2</v>
      </c>
      <c r="D86">
        <v>1</v>
      </c>
      <c r="E86">
        <v>0</v>
      </c>
      <c r="F86">
        <v>3</v>
      </c>
      <c r="G86">
        <v>2</v>
      </c>
      <c r="I86">
        <v>90</v>
      </c>
      <c r="J86">
        <f t="shared" si="20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1.8</v>
      </c>
      <c r="O86">
        <f t="shared" si="14"/>
        <v>0</v>
      </c>
      <c r="P86" t="s">
        <v>165</v>
      </c>
      <c r="T86">
        <v>1</v>
      </c>
      <c r="U86" t="s">
        <v>147</v>
      </c>
      <c r="X86">
        <f t="shared" si="13"/>
        <v>1</v>
      </c>
      <c r="Y86" t="str">
        <f t="shared" si="19"/>
        <v/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70</v>
      </c>
      <c r="B88" s="17"/>
      <c r="D88">
        <f>SUM(J89:J103)</f>
        <v>18.600000000000001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77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150</v>
      </c>
      <c r="T89">
        <v>1</v>
      </c>
      <c r="U89" t="s">
        <v>147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71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146</v>
      </c>
      <c r="T90">
        <v>1</v>
      </c>
      <c r="U90" t="s">
        <v>147</v>
      </c>
      <c r="X90">
        <f t="shared" si="24"/>
        <v>1</v>
      </c>
      <c r="Y90" t="str">
        <f t="shared" si="19"/>
        <v/>
      </c>
    </row>
    <row r="91" spans="1:27">
      <c r="A91" t="s">
        <v>131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130</v>
      </c>
      <c r="T91">
        <v>1</v>
      </c>
      <c r="U91" t="s">
        <v>147</v>
      </c>
      <c r="W91" t="s">
        <v>262</v>
      </c>
      <c r="X91">
        <f t="shared" si="24"/>
        <v>1</v>
      </c>
      <c r="Y91" t="str">
        <f t="shared" si="19"/>
        <v/>
      </c>
      <c r="AA91" t="s">
        <v>243</v>
      </c>
    </row>
    <row r="92" spans="1:27">
      <c r="A92" t="s">
        <v>72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126</v>
      </c>
      <c r="T92">
        <v>1</v>
      </c>
      <c r="U92" t="s">
        <v>147</v>
      </c>
      <c r="X92">
        <f t="shared" si="24"/>
        <v>1</v>
      </c>
      <c r="Y92" t="str">
        <f t="shared" si="19"/>
        <v/>
      </c>
    </row>
    <row r="93" spans="1:27">
      <c r="A93" t="s">
        <v>73</v>
      </c>
      <c r="B93" s="7">
        <v>76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138</v>
      </c>
      <c r="T93">
        <v>1</v>
      </c>
      <c r="U93" t="s">
        <v>147</v>
      </c>
      <c r="W93" t="s">
        <v>242</v>
      </c>
      <c r="X93">
        <f t="shared" si="24"/>
        <v>0</v>
      </c>
      <c r="Y93">
        <f t="shared" si="19"/>
        <v>80</v>
      </c>
      <c r="AA93" t="s">
        <v>243</v>
      </c>
    </row>
    <row r="94" spans="1:27">
      <c r="A94" t="s">
        <v>154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143</v>
      </c>
      <c r="T94">
        <v>1</v>
      </c>
      <c r="U94" t="s">
        <v>147</v>
      </c>
      <c r="X94">
        <f t="shared" si="24"/>
        <v>1</v>
      </c>
      <c r="Y94" t="str">
        <f t="shared" si="19"/>
        <v/>
      </c>
    </row>
    <row r="95" spans="1:27">
      <c r="A95" t="s">
        <v>151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135</v>
      </c>
      <c r="T95">
        <v>1</v>
      </c>
      <c r="U95" t="s">
        <v>147</v>
      </c>
      <c r="X95">
        <f t="shared" si="24"/>
        <v>1</v>
      </c>
      <c r="Y95" t="str">
        <f t="shared" si="19"/>
        <v/>
      </c>
    </row>
    <row r="96" spans="1:27">
      <c r="A96" t="s">
        <v>155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127</v>
      </c>
      <c r="T96">
        <v>1</v>
      </c>
      <c r="U96" t="s">
        <v>147</v>
      </c>
      <c r="X96">
        <f t="shared" si="24"/>
        <v>1</v>
      </c>
      <c r="Y96" t="str">
        <f t="shared" si="19"/>
        <v/>
      </c>
    </row>
    <row r="97" spans="1:27">
      <c r="A97" t="s">
        <v>117</v>
      </c>
      <c r="B97" s="7">
        <v>80</v>
      </c>
      <c r="C97">
        <v>1</v>
      </c>
      <c r="D97">
        <v>1</v>
      </c>
      <c r="E97">
        <v>0</v>
      </c>
      <c r="F97">
        <v>2</v>
      </c>
      <c r="G97">
        <v>2</v>
      </c>
      <c r="I97">
        <v>50</v>
      </c>
      <c r="J97">
        <f t="shared" si="20"/>
        <v>0</v>
      </c>
      <c r="K97">
        <f t="shared" si="21"/>
        <v>0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0</v>
      </c>
      <c r="P97" t="s">
        <v>129</v>
      </c>
      <c r="T97">
        <v>1</v>
      </c>
      <c r="U97" t="s">
        <v>147</v>
      </c>
      <c r="X97">
        <f t="shared" si="24"/>
        <v>1</v>
      </c>
      <c r="Y97" t="str">
        <f t="shared" si="19"/>
        <v/>
      </c>
    </row>
    <row r="98" spans="1:27">
      <c r="A98" t="s">
        <v>132</v>
      </c>
      <c r="B98" s="7">
        <v>81</v>
      </c>
      <c r="C98">
        <v>1</v>
      </c>
      <c r="D98">
        <v>1</v>
      </c>
      <c r="E98">
        <v>0</v>
      </c>
      <c r="F98">
        <v>2</v>
      </c>
      <c r="G98">
        <v>1</v>
      </c>
      <c r="I98">
        <v>50</v>
      </c>
      <c r="J98">
        <f t="shared" si="20"/>
        <v>0</v>
      </c>
      <c r="K98">
        <f t="shared" si="21"/>
        <v>0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</v>
      </c>
      <c r="P98" t="s">
        <v>133</v>
      </c>
      <c r="T98">
        <v>1</v>
      </c>
      <c r="U98" t="s">
        <v>147</v>
      </c>
      <c r="X98">
        <f t="shared" si="24"/>
        <v>1</v>
      </c>
      <c r="Y98" t="str">
        <f t="shared" si="19"/>
        <v/>
      </c>
    </row>
    <row r="99" spans="1:27">
      <c r="A99" t="s">
        <v>75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139</v>
      </c>
      <c r="T99">
        <v>1</v>
      </c>
      <c r="U99" t="s">
        <v>147</v>
      </c>
      <c r="X99">
        <f t="shared" si="24"/>
        <v>1</v>
      </c>
      <c r="Y99" t="str">
        <f t="shared" si="19"/>
        <v/>
      </c>
    </row>
    <row r="100" spans="1:27">
      <c r="A100" t="s">
        <v>156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107</v>
      </c>
      <c r="T100">
        <v>1</v>
      </c>
      <c r="U100" t="s">
        <v>147</v>
      </c>
      <c r="W100" t="s">
        <v>252</v>
      </c>
      <c r="X100">
        <f t="shared" si="24"/>
        <v>1</v>
      </c>
      <c r="Y100" t="str">
        <f t="shared" si="19"/>
        <v/>
      </c>
      <c r="AA100" t="s">
        <v>243</v>
      </c>
    </row>
    <row r="101" spans="1:27">
      <c r="A101" t="s">
        <v>144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145</v>
      </c>
      <c r="T101">
        <v>1</v>
      </c>
      <c r="U101" t="s">
        <v>147</v>
      </c>
      <c r="X101">
        <f t="shared" si="24"/>
        <v>1</v>
      </c>
      <c r="Y101" t="str">
        <f t="shared" si="19"/>
        <v/>
      </c>
    </row>
    <row r="102" spans="1:27">
      <c r="A102" t="s">
        <v>76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128</v>
      </c>
      <c r="T102">
        <v>1</v>
      </c>
      <c r="U102" t="s">
        <v>147</v>
      </c>
      <c r="X102">
        <f t="shared" si="24"/>
        <v>1</v>
      </c>
      <c r="Y102" t="str">
        <f t="shared" si="19"/>
        <v/>
      </c>
    </row>
    <row r="103" spans="1:27">
      <c r="A103" t="s">
        <v>148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134</v>
      </c>
      <c r="T103">
        <v>1</v>
      </c>
      <c r="U103" t="s">
        <v>147</v>
      </c>
      <c r="X103">
        <f t="shared" si="24"/>
        <v>1</v>
      </c>
      <c r="Y103" t="str">
        <f t="shared" si="19"/>
        <v/>
      </c>
    </row>
    <row r="104" spans="1:27">
      <c r="A104" t="s">
        <v>149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92</v>
      </c>
      <c r="T104">
        <v>1</v>
      </c>
      <c r="U104" t="s">
        <v>147</v>
      </c>
      <c r="W104" s="19" t="s">
        <v>262</v>
      </c>
      <c r="X104">
        <f t="shared" si="24"/>
        <v>1</v>
      </c>
      <c r="Y104" t="str">
        <f t="shared" si="19"/>
        <v/>
      </c>
      <c r="AA104" t="s">
        <v>243</v>
      </c>
    </row>
    <row r="105" spans="1:27">
      <c r="A105" t="s">
        <v>226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113</v>
      </c>
      <c r="S105" t="s">
        <v>250</v>
      </c>
      <c r="T105">
        <v>1</v>
      </c>
      <c r="U105" t="s">
        <v>147</v>
      </c>
      <c r="X105">
        <f t="shared" si="24"/>
        <v>1</v>
      </c>
      <c r="Y105" t="str">
        <f t="shared" si="19"/>
        <v/>
      </c>
    </row>
    <row r="106" spans="1:27">
      <c r="A106" t="s">
        <v>115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120</v>
      </c>
      <c r="S106" s="8" t="s">
        <v>294</v>
      </c>
      <c r="T106">
        <v>1</v>
      </c>
      <c r="U106" t="s">
        <v>147</v>
      </c>
      <c r="X106">
        <f t="shared" si="24"/>
        <v>1</v>
      </c>
      <c r="Y106" t="str">
        <f t="shared" si="19"/>
        <v/>
      </c>
    </row>
    <row r="107" spans="1:27">
      <c r="A107" t="s">
        <v>157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94</v>
      </c>
      <c r="T107">
        <v>1</v>
      </c>
      <c r="U107" t="s">
        <v>147</v>
      </c>
      <c r="X107">
        <f t="shared" si="24"/>
        <v>1</v>
      </c>
      <c r="Y107" t="str">
        <f t="shared" si="19"/>
        <v/>
      </c>
    </row>
    <row r="108" spans="1:27">
      <c r="A108" t="s">
        <v>158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95</v>
      </c>
      <c r="T108">
        <v>1</v>
      </c>
      <c r="U108" t="s">
        <v>147</v>
      </c>
      <c r="X108">
        <f t="shared" si="24"/>
        <v>1</v>
      </c>
      <c r="Y108" t="str">
        <f t="shared" si="19"/>
        <v/>
      </c>
    </row>
    <row r="109" spans="1:27">
      <c r="A109" t="s">
        <v>79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96</v>
      </c>
      <c r="T109">
        <v>1</v>
      </c>
      <c r="U109" t="s">
        <v>147</v>
      </c>
      <c r="X109">
        <f t="shared" si="24"/>
        <v>1</v>
      </c>
      <c r="Y109" t="str">
        <f t="shared" si="19"/>
        <v/>
      </c>
    </row>
    <row r="110" spans="1:27">
      <c r="A110" t="s">
        <v>224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91</v>
      </c>
      <c r="T110">
        <v>1</v>
      </c>
      <c r="U110" t="s">
        <v>147</v>
      </c>
      <c r="W110" t="s">
        <v>259</v>
      </c>
      <c r="X110">
        <f t="shared" si="24"/>
        <v>1</v>
      </c>
      <c r="Y110" t="str">
        <f t="shared" si="19"/>
        <v/>
      </c>
      <c r="AA110" t="s">
        <v>243</v>
      </c>
    </row>
    <row r="111" spans="1:27">
      <c r="A111" t="s">
        <v>223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90</v>
      </c>
      <c r="T111">
        <v>1</v>
      </c>
      <c r="U111" t="s">
        <v>147</v>
      </c>
      <c r="X111">
        <f t="shared" si="24"/>
        <v>1</v>
      </c>
      <c r="Y111" t="str">
        <f t="shared" si="19"/>
        <v/>
      </c>
    </row>
    <row r="112" spans="1:27">
      <c r="A112" t="s">
        <v>225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114</v>
      </c>
      <c r="T112">
        <v>1</v>
      </c>
      <c r="U112" t="s">
        <v>147</v>
      </c>
      <c r="X112">
        <f t="shared" si="24"/>
        <v>1</v>
      </c>
      <c r="Y112" t="str">
        <f t="shared" si="19"/>
        <v/>
      </c>
    </row>
    <row r="113" spans="1:27">
      <c r="A113" t="s">
        <v>78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101</v>
      </c>
      <c r="T113">
        <v>1</v>
      </c>
      <c r="U113" t="s">
        <v>147</v>
      </c>
      <c r="X113">
        <f t="shared" si="24"/>
        <v>1</v>
      </c>
      <c r="Y113" t="str">
        <f t="shared" si="19"/>
        <v/>
      </c>
    </row>
    <row r="114" spans="1:27">
      <c r="A114" t="s">
        <v>222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160</v>
      </c>
      <c r="T114">
        <v>1</v>
      </c>
      <c r="U114" t="s">
        <v>147</v>
      </c>
      <c r="W114" t="s">
        <v>260</v>
      </c>
      <c r="X114">
        <f t="shared" si="24"/>
        <v>1</v>
      </c>
      <c r="Y114" t="str">
        <f t="shared" si="19"/>
        <v/>
      </c>
      <c r="AA114" t="s">
        <v>243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80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229</v>
      </c>
      <c r="B117" s="6">
        <v>98</v>
      </c>
      <c r="C117">
        <v>1</v>
      </c>
      <c r="D117">
        <v>1</v>
      </c>
      <c r="F117">
        <v>4</v>
      </c>
      <c r="G117">
        <v>2</v>
      </c>
      <c r="I117">
        <v>50</v>
      </c>
      <c r="J117">
        <f t="shared" si="20"/>
        <v>1</v>
      </c>
      <c r="K117">
        <f t="shared" si="30"/>
        <v>1</v>
      </c>
      <c r="L117">
        <f t="shared" si="31"/>
        <v>1</v>
      </c>
      <c r="M117">
        <f t="shared" si="32"/>
        <v>1</v>
      </c>
      <c r="N117">
        <f t="shared" si="25"/>
        <v>1</v>
      </c>
      <c r="O117">
        <f t="shared" si="14"/>
        <v>1</v>
      </c>
      <c r="P117" t="s">
        <v>198</v>
      </c>
      <c r="T117">
        <v>1</v>
      </c>
      <c r="U117" t="s">
        <v>147</v>
      </c>
      <c r="X117">
        <f t="shared" ref="X117:X125" si="33">IF(ISNUMBER(E117),1,0)</f>
        <v>0</v>
      </c>
      <c r="Y117">
        <f t="shared" si="19"/>
        <v>50</v>
      </c>
    </row>
    <row r="118" spans="1:27">
      <c r="A118" t="s">
        <v>81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137</v>
      </c>
      <c r="T118">
        <v>1</v>
      </c>
      <c r="U118" t="s">
        <v>147</v>
      </c>
      <c r="X118">
        <f t="shared" si="33"/>
        <v>1</v>
      </c>
      <c r="Y118" t="str">
        <f t="shared" si="19"/>
        <v/>
      </c>
    </row>
    <row r="119" spans="1:27">
      <c r="A119" t="s">
        <v>230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199</v>
      </c>
      <c r="T119">
        <v>1</v>
      </c>
      <c r="U119" t="s">
        <v>147</v>
      </c>
      <c r="X119">
        <f t="shared" si="33"/>
        <v>1</v>
      </c>
      <c r="Y119" t="str">
        <f t="shared" si="19"/>
        <v/>
      </c>
    </row>
    <row r="120" spans="1:27">
      <c r="A120" t="s">
        <v>82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200</v>
      </c>
      <c r="T120">
        <v>1</v>
      </c>
      <c r="U120" t="s">
        <v>147</v>
      </c>
      <c r="X120">
        <f t="shared" si="33"/>
        <v>1</v>
      </c>
      <c r="Y120" t="str">
        <f t="shared" si="19"/>
        <v/>
      </c>
    </row>
    <row r="121" spans="1:27">
      <c r="A121" t="s">
        <v>83</v>
      </c>
      <c r="B121" s="6">
        <v>102</v>
      </c>
      <c r="C121">
        <v>1</v>
      </c>
      <c r="D121">
        <v>1</v>
      </c>
      <c r="F121">
        <v>4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1.8</v>
      </c>
      <c r="N121">
        <f t="shared" si="25"/>
        <v>1.8</v>
      </c>
      <c r="O121">
        <f t="shared" si="14"/>
        <v>1.8</v>
      </c>
      <c r="P121" t="s">
        <v>201</v>
      </c>
      <c r="T121">
        <v>1</v>
      </c>
      <c r="U121" t="s">
        <v>147</v>
      </c>
      <c r="X121">
        <f t="shared" si="33"/>
        <v>0</v>
      </c>
      <c r="Y121">
        <f t="shared" si="19"/>
        <v>90</v>
      </c>
    </row>
    <row r="122" spans="1:27">
      <c r="A122" t="s">
        <v>231</v>
      </c>
      <c r="B122" s="6">
        <v>103</v>
      </c>
      <c r="C122">
        <v>1</v>
      </c>
      <c r="D122">
        <v>1</v>
      </c>
      <c r="E122">
        <v>2</v>
      </c>
      <c r="F122">
        <v>3</v>
      </c>
      <c r="G122">
        <v>2</v>
      </c>
      <c r="I122">
        <v>90</v>
      </c>
      <c r="J122">
        <f t="shared" si="20"/>
        <v>2</v>
      </c>
      <c r="K122">
        <f t="shared" si="30"/>
        <v>2</v>
      </c>
      <c r="L122">
        <f t="shared" si="31"/>
        <v>2</v>
      </c>
      <c r="M122">
        <f t="shared" si="32"/>
        <v>0</v>
      </c>
      <c r="N122">
        <f t="shared" si="25"/>
        <v>1.8</v>
      </c>
      <c r="O122">
        <f t="shared" si="14"/>
        <v>0</v>
      </c>
      <c r="P122" t="s">
        <v>202</v>
      </c>
      <c r="T122">
        <v>1</v>
      </c>
      <c r="U122" t="s">
        <v>147</v>
      </c>
      <c r="X122">
        <f t="shared" si="33"/>
        <v>1</v>
      </c>
      <c r="Y122" t="str">
        <f t="shared" si="19"/>
        <v/>
      </c>
    </row>
    <row r="123" spans="1:27">
      <c r="A123" t="s">
        <v>232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236</v>
      </c>
      <c r="S123" t="s">
        <v>288</v>
      </c>
      <c r="T123">
        <v>1</v>
      </c>
      <c r="U123" t="s">
        <v>147</v>
      </c>
      <c r="X123">
        <f t="shared" si="33"/>
        <v>1</v>
      </c>
      <c r="Y123" t="str">
        <f t="shared" si="19"/>
        <v/>
      </c>
    </row>
    <row r="124" spans="1:27">
      <c r="A124" t="s">
        <v>233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203</v>
      </c>
      <c r="T124">
        <v>1</v>
      </c>
      <c r="U124" t="s">
        <v>147</v>
      </c>
      <c r="W124" t="s">
        <v>291</v>
      </c>
      <c r="X124">
        <f t="shared" si="33"/>
        <v>1</v>
      </c>
      <c r="Y124" t="str">
        <f t="shared" si="19"/>
        <v/>
      </c>
      <c r="AA124" t="s">
        <v>290</v>
      </c>
    </row>
    <row r="125" spans="1:27">
      <c r="A125" t="s">
        <v>234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266</v>
      </c>
      <c r="S125" t="s">
        <v>257</v>
      </c>
      <c r="T125">
        <v>1</v>
      </c>
      <c r="U125" t="s">
        <v>147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205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>
      <c r="A128" t="s">
        <v>255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206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207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256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A132" t="s">
        <v>295</v>
      </c>
      <c r="B132" s="6"/>
      <c r="E132">
        <v>2</v>
      </c>
    </row>
    <row r="133" spans="1:25">
      <c r="B133" s="6"/>
    </row>
    <row r="134" spans="1:25">
      <c r="B134" s="6"/>
    </row>
    <row r="135" spans="1:25">
      <c r="B135" s="6"/>
      <c r="P135" t="s">
        <v>283</v>
      </c>
      <c r="Q135" t="s">
        <v>284</v>
      </c>
      <c r="R135">
        <f>SUM(Q136:Q160)</f>
        <v>8</v>
      </c>
    </row>
    <row r="136" spans="1:25">
      <c r="B136" s="6"/>
      <c r="P136" t="s">
        <v>286</v>
      </c>
      <c r="Q136">
        <v>2</v>
      </c>
    </row>
    <row r="137" spans="1:25">
      <c r="B137" s="6"/>
      <c r="P137" t="s">
        <v>267</v>
      </c>
    </row>
    <row r="138" spans="1:25">
      <c r="B138" s="6"/>
      <c r="P138" t="s">
        <v>47</v>
      </c>
    </row>
    <row r="139" spans="1:25">
      <c r="B139" s="6"/>
      <c r="P139" t="s">
        <v>268</v>
      </c>
      <c r="Q139">
        <v>2</v>
      </c>
    </row>
    <row r="140" spans="1:25">
      <c r="B140" s="6"/>
      <c r="P140" t="s">
        <v>269</v>
      </c>
    </row>
    <row r="141" spans="1:25">
      <c r="B141" s="6"/>
      <c r="P141" t="s">
        <v>49</v>
      </c>
    </row>
    <row r="142" spans="1:25">
      <c r="B142" s="6"/>
      <c r="P142" t="s">
        <v>7</v>
      </c>
    </row>
    <row r="143" spans="1:25">
      <c r="B143" s="6"/>
    </row>
    <row r="144" spans="1:25">
      <c r="B144" s="6"/>
      <c r="P144" t="s">
        <v>270</v>
      </c>
    </row>
    <row r="145" spans="2:17">
      <c r="B145" s="6"/>
      <c r="P145" t="s">
        <v>52</v>
      </c>
    </row>
    <row r="146" spans="2:17">
      <c r="B146" s="6"/>
      <c r="P146" t="s">
        <v>271</v>
      </c>
    </row>
    <row r="147" spans="2:17">
      <c r="B147" s="6"/>
      <c r="P147" t="s">
        <v>272</v>
      </c>
    </row>
    <row r="148" spans="2:17">
      <c r="B148" s="6"/>
      <c r="P148" t="s">
        <v>273</v>
      </c>
    </row>
    <row r="149" spans="2:17">
      <c r="B149" s="6"/>
    </row>
    <row r="150" spans="2:17">
      <c r="B150" s="6"/>
      <c r="P150" t="s">
        <v>274</v>
      </c>
      <c r="Q150">
        <v>2</v>
      </c>
    </row>
    <row r="151" spans="2:17">
      <c r="B151" s="6"/>
      <c r="P151" t="s">
        <v>275</v>
      </c>
      <c r="Q151">
        <v>2</v>
      </c>
    </row>
    <row r="152" spans="2:17">
      <c r="B152" s="6"/>
      <c r="P152" t="s">
        <v>276</v>
      </c>
    </row>
    <row r="153" spans="2:17">
      <c r="B153" s="6"/>
      <c r="P153" t="s">
        <v>277</v>
      </c>
    </row>
    <row r="154" spans="2:17">
      <c r="B154" s="6"/>
    </row>
    <row r="155" spans="2:17">
      <c r="B155" s="6"/>
      <c r="P155" t="s">
        <v>278</v>
      </c>
      <c r="Q155" t="s">
        <v>285</v>
      </c>
    </row>
    <row r="156" spans="2:17">
      <c r="B156" s="6"/>
      <c r="P156" t="s">
        <v>279</v>
      </c>
    </row>
    <row r="157" spans="2:17">
      <c r="B157" s="6"/>
    </row>
    <row r="158" spans="2:17">
      <c r="B158" s="6"/>
      <c r="P158" t="s">
        <v>280</v>
      </c>
    </row>
    <row r="159" spans="2:17">
      <c r="B159" s="6"/>
      <c r="P159" t="s">
        <v>282</v>
      </c>
    </row>
    <row r="160" spans="2:17">
      <c r="B160" s="6"/>
      <c r="P160" t="s">
        <v>281</v>
      </c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2018-04-24T00:48:24Z</dcterms:modified>
</cp:coreProperties>
</file>