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bookViews>
    <workbookView xWindow="0" yWindow="0" windowWidth="20490" windowHeight="77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6" i="1"/>
  <c r="Y2" i="1"/>
  <c r="W6" i="1"/>
  <c r="W7" i="1"/>
  <c r="W8" i="1"/>
  <c r="W9" i="1"/>
  <c r="W10" i="1"/>
  <c r="W11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5" i="1"/>
  <c r="W46" i="1"/>
  <c r="W47" i="1"/>
  <c r="W48" i="1"/>
  <c r="W49" i="1"/>
  <c r="W50" i="1"/>
  <c r="W53" i="1"/>
  <c r="W54" i="1"/>
  <c r="W55" i="1"/>
  <c r="W56" i="1"/>
  <c r="W57" i="1"/>
  <c r="W58" i="1"/>
  <c r="W59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6" i="1"/>
  <c r="W117" i="1"/>
  <c r="W118" i="1"/>
  <c r="W119" i="1"/>
  <c r="W120" i="1"/>
  <c r="W121" i="1"/>
  <c r="W122" i="1"/>
  <c r="W123" i="1"/>
  <c r="W124" i="1"/>
  <c r="W127" i="1"/>
  <c r="W128" i="1"/>
  <c r="W129" i="1"/>
  <c r="N25" i="1"/>
  <c r="N11" i="1"/>
  <c r="N10" i="1"/>
  <c r="N9" i="1"/>
  <c r="N6" i="1"/>
  <c r="C3" i="1"/>
  <c r="F1" i="1"/>
  <c r="I12" i="1"/>
  <c r="N12" i="1" s="1"/>
  <c r="I13" i="1"/>
  <c r="N13" i="1" s="1"/>
  <c r="I14" i="1"/>
  <c r="N14" i="1" s="1"/>
  <c r="I15" i="1"/>
  <c r="N15" i="1" s="1"/>
  <c r="I16" i="1"/>
  <c r="N16" i="1" s="1"/>
  <c r="I17" i="1"/>
  <c r="N17" i="1" s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N24" i="1" s="1"/>
  <c r="I25" i="1"/>
  <c r="I26" i="1"/>
  <c r="N26" i="1" s="1"/>
  <c r="I27" i="1"/>
  <c r="N27" i="1" s="1"/>
  <c r="I28" i="1"/>
  <c r="N28" i="1" s="1"/>
  <c r="I29" i="1"/>
  <c r="N29" i="1" s="1"/>
  <c r="I30" i="1"/>
  <c r="N30" i="1" s="1"/>
  <c r="I31" i="1"/>
  <c r="N31" i="1" s="1"/>
  <c r="I32" i="1"/>
  <c r="N32" i="1" s="1"/>
  <c r="I33" i="1"/>
  <c r="N33" i="1" s="1"/>
  <c r="I34" i="1"/>
  <c r="N34" i="1" s="1"/>
  <c r="I35" i="1"/>
  <c r="N35" i="1" s="1"/>
  <c r="I36" i="1"/>
  <c r="N36" i="1" s="1"/>
  <c r="I37" i="1"/>
  <c r="N37" i="1" s="1"/>
  <c r="I38" i="1"/>
  <c r="N38" i="1" s="1"/>
  <c r="I39" i="1"/>
  <c r="N39" i="1" s="1"/>
  <c r="I40" i="1"/>
  <c r="N40" i="1" s="1"/>
  <c r="I41" i="1"/>
  <c r="N41" i="1" s="1"/>
  <c r="I42" i="1"/>
  <c r="N42" i="1" s="1"/>
  <c r="I43" i="1"/>
  <c r="N43" i="1" s="1"/>
  <c r="I44" i="1"/>
  <c r="N44" i="1" s="1"/>
  <c r="I45" i="1"/>
  <c r="N45" i="1" s="1"/>
  <c r="I46" i="1"/>
  <c r="N46" i="1" s="1"/>
  <c r="I47" i="1"/>
  <c r="N47" i="1" s="1"/>
  <c r="I48" i="1"/>
  <c r="N48" i="1" s="1"/>
  <c r="I49" i="1"/>
  <c r="N49" i="1" s="1"/>
  <c r="I50" i="1"/>
  <c r="N50" i="1" s="1"/>
  <c r="I51" i="1"/>
  <c r="N51" i="1" s="1"/>
  <c r="I52" i="1"/>
  <c r="N52" i="1" s="1"/>
  <c r="I53" i="1"/>
  <c r="N53" i="1" s="1"/>
  <c r="I54" i="1"/>
  <c r="N54" i="1" s="1"/>
  <c r="I55" i="1"/>
  <c r="N55" i="1" s="1"/>
  <c r="I56" i="1"/>
  <c r="N56" i="1" s="1"/>
  <c r="I57" i="1"/>
  <c r="N57" i="1" s="1"/>
  <c r="I58" i="1"/>
  <c r="N58" i="1" s="1"/>
  <c r="I59" i="1"/>
  <c r="N59" i="1" s="1"/>
  <c r="I60" i="1"/>
  <c r="N60" i="1" s="1"/>
  <c r="I61" i="1"/>
  <c r="N61" i="1" s="1"/>
  <c r="I62" i="1"/>
  <c r="N62" i="1" s="1"/>
  <c r="I63" i="1"/>
  <c r="N63" i="1" s="1"/>
  <c r="I64" i="1"/>
  <c r="N64" i="1" s="1"/>
  <c r="I65" i="1"/>
  <c r="N65" i="1" s="1"/>
  <c r="I66" i="1"/>
  <c r="N66" i="1" s="1"/>
  <c r="I67" i="1"/>
  <c r="N67" i="1" s="1"/>
  <c r="I68" i="1"/>
  <c r="N68" i="1" s="1"/>
  <c r="I69" i="1"/>
  <c r="N69" i="1" s="1"/>
  <c r="I70" i="1"/>
  <c r="N70" i="1" s="1"/>
  <c r="I71" i="1"/>
  <c r="N71" i="1" s="1"/>
  <c r="I72" i="1"/>
  <c r="N72" i="1" s="1"/>
  <c r="I73" i="1"/>
  <c r="N73" i="1" s="1"/>
  <c r="I74" i="1"/>
  <c r="N74" i="1" s="1"/>
  <c r="I75" i="1"/>
  <c r="N75" i="1" s="1"/>
  <c r="I76" i="1"/>
  <c r="N76" i="1" s="1"/>
  <c r="I77" i="1"/>
  <c r="N77" i="1" s="1"/>
  <c r="I78" i="1"/>
  <c r="N78" i="1" s="1"/>
  <c r="I79" i="1"/>
  <c r="N79" i="1" s="1"/>
  <c r="I80" i="1"/>
  <c r="N80" i="1" s="1"/>
  <c r="I81" i="1"/>
  <c r="N81" i="1" s="1"/>
  <c r="I82" i="1"/>
  <c r="N82" i="1" s="1"/>
  <c r="I83" i="1"/>
  <c r="N83" i="1" s="1"/>
  <c r="I84" i="1"/>
  <c r="N84" i="1" s="1"/>
  <c r="I85" i="1"/>
  <c r="N85" i="1" s="1"/>
  <c r="I86" i="1"/>
  <c r="N86" i="1" s="1"/>
  <c r="I87" i="1"/>
  <c r="N87" i="1" s="1"/>
  <c r="I88" i="1"/>
  <c r="N88" i="1" s="1"/>
  <c r="I89" i="1"/>
  <c r="N89" i="1" s="1"/>
  <c r="I90" i="1"/>
  <c r="N90" i="1" s="1"/>
  <c r="I91" i="1"/>
  <c r="N91" i="1" s="1"/>
  <c r="I92" i="1"/>
  <c r="N92" i="1" s="1"/>
  <c r="I93" i="1"/>
  <c r="N93" i="1" s="1"/>
  <c r="I94" i="1"/>
  <c r="N94" i="1" s="1"/>
  <c r="I95" i="1"/>
  <c r="N95" i="1" s="1"/>
  <c r="I96" i="1"/>
  <c r="N96" i="1" s="1"/>
  <c r="I97" i="1"/>
  <c r="N97" i="1" s="1"/>
  <c r="I98" i="1"/>
  <c r="N98" i="1" s="1"/>
  <c r="I99" i="1"/>
  <c r="N99" i="1" s="1"/>
  <c r="I100" i="1"/>
  <c r="N100" i="1" s="1"/>
  <c r="I101" i="1"/>
  <c r="N101" i="1" s="1"/>
  <c r="I102" i="1"/>
  <c r="N102" i="1" s="1"/>
  <c r="I103" i="1"/>
  <c r="N103" i="1" s="1"/>
  <c r="I104" i="1"/>
  <c r="N104" i="1" s="1"/>
  <c r="I105" i="1"/>
  <c r="N105" i="1" s="1"/>
  <c r="I106" i="1"/>
  <c r="N106" i="1" s="1"/>
  <c r="I107" i="1"/>
  <c r="N107" i="1" s="1"/>
  <c r="I108" i="1"/>
  <c r="N108" i="1" s="1"/>
  <c r="I109" i="1"/>
  <c r="N109" i="1" s="1"/>
  <c r="I110" i="1"/>
  <c r="N110" i="1" s="1"/>
  <c r="I111" i="1"/>
  <c r="N111" i="1" s="1"/>
  <c r="I112" i="1"/>
  <c r="N112" i="1" s="1"/>
  <c r="I113" i="1"/>
  <c r="N113" i="1" s="1"/>
  <c r="I114" i="1"/>
  <c r="N114" i="1" s="1"/>
  <c r="I115" i="1"/>
  <c r="N115" i="1" s="1"/>
  <c r="I116" i="1"/>
  <c r="N116" i="1" s="1"/>
  <c r="I117" i="1"/>
  <c r="N117" i="1" s="1"/>
  <c r="I118" i="1"/>
  <c r="N118" i="1" s="1"/>
  <c r="I119" i="1"/>
  <c r="N119" i="1" s="1"/>
  <c r="I120" i="1"/>
  <c r="N120" i="1" s="1"/>
  <c r="I121" i="1"/>
  <c r="N121" i="1" s="1"/>
  <c r="I122" i="1"/>
  <c r="N122" i="1" s="1"/>
  <c r="I123" i="1"/>
  <c r="N123" i="1" s="1"/>
  <c r="I124" i="1"/>
  <c r="N124" i="1" s="1"/>
  <c r="I125" i="1"/>
  <c r="N125" i="1" s="1"/>
  <c r="I126" i="1"/>
  <c r="N126" i="1" s="1"/>
  <c r="I127" i="1"/>
  <c r="N127" i="1" s="1"/>
  <c r="I128" i="1"/>
  <c r="N128" i="1" s="1"/>
  <c r="I129" i="1"/>
  <c r="N129" i="1" s="1"/>
  <c r="M67" i="1"/>
  <c r="I9" i="1"/>
  <c r="I10" i="1"/>
  <c r="I11" i="1"/>
  <c r="I6" i="1"/>
  <c r="I7" i="1"/>
  <c r="N7" i="1" s="1"/>
  <c r="I8" i="1"/>
  <c r="N8" i="1" s="1"/>
  <c r="Y4" i="1" l="1"/>
  <c r="R3" i="1"/>
  <c r="F3" i="1"/>
  <c r="O3" i="1" l="1"/>
  <c r="Q3" i="1"/>
  <c r="Q2" i="1"/>
  <c r="S125" i="1" l="1"/>
  <c r="M7" i="1"/>
  <c r="M8" i="1"/>
  <c r="M9" i="1"/>
  <c r="M10" i="1"/>
  <c r="M11" i="1"/>
  <c r="M14" i="1"/>
  <c r="M15" i="1"/>
  <c r="M16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8" i="1"/>
  <c r="M49" i="1"/>
  <c r="M50" i="1"/>
  <c r="M53" i="1"/>
  <c r="M54" i="1"/>
  <c r="M55" i="1"/>
  <c r="M56" i="1"/>
  <c r="M57" i="1"/>
  <c r="M58" i="1"/>
  <c r="M59" i="1"/>
  <c r="M62" i="1"/>
  <c r="M63" i="1"/>
  <c r="M64" i="1"/>
  <c r="M65" i="1"/>
  <c r="M66" i="1"/>
  <c r="M68" i="1"/>
  <c r="M69" i="1"/>
  <c r="M70" i="1"/>
  <c r="M71" i="1"/>
  <c r="M72" i="1"/>
  <c r="M73" i="1"/>
  <c r="M74" i="1"/>
  <c r="M78" i="1"/>
  <c r="M79" i="1"/>
  <c r="M80" i="1"/>
  <c r="M88" i="1"/>
  <c r="M89" i="1"/>
  <c r="M90" i="1"/>
  <c r="M91" i="1"/>
  <c r="M92" i="1"/>
  <c r="M93" i="1"/>
  <c r="M94" i="1"/>
  <c r="M95" i="1"/>
  <c r="M98" i="1"/>
  <c r="M99" i="1"/>
  <c r="M101" i="1"/>
  <c r="M102" i="1"/>
  <c r="M103" i="1"/>
  <c r="M104" i="1"/>
  <c r="M105" i="1"/>
  <c r="M110" i="1"/>
  <c r="M111" i="1"/>
  <c r="M112" i="1"/>
  <c r="M116" i="1"/>
  <c r="M117" i="1"/>
  <c r="M118" i="1"/>
  <c r="M119" i="1"/>
  <c r="M120" i="1"/>
  <c r="M123" i="1"/>
  <c r="M6" i="1"/>
  <c r="C12" i="1"/>
  <c r="M12" i="1" s="1"/>
  <c r="M17" i="1"/>
  <c r="C42" i="1"/>
  <c r="M42" i="1" s="1"/>
  <c r="C43" i="1"/>
  <c r="M43" i="1" s="1"/>
  <c r="M45" i="1"/>
  <c r="M46" i="1"/>
  <c r="M47" i="1"/>
  <c r="M51" i="1"/>
  <c r="M60" i="1"/>
  <c r="M75" i="1"/>
  <c r="M76" i="1"/>
  <c r="M77" i="1"/>
  <c r="M81" i="1"/>
  <c r="M82" i="1"/>
  <c r="M83" i="1"/>
  <c r="M84" i="1"/>
  <c r="M85" i="1"/>
  <c r="M86" i="1"/>
  <c r="M96" i="1"/>
  <c r="M97" i="1"/>
  <c r="M100" i="1"/>
  <c r="M106" i="1"/>
  <c r="M107" i="1"/>
  <c r="M108" i="1"/>
  <c r="M109" i="1"/>
  <c r="M113" i="1"/>
  <c r="C114" i="1"/>
  <c r="M114" i="1" s="1"/>
  <c r="C115" i="1"/>
  <c r="M115" i="1" s="1"/>
  <c r="M121" i="1"/>
  <c r="M122" i="1"/>
  <c r="M124" i="1"/>
  <c r="J114" i="1"/>
  <c r="K114" i="1"/>
  <c r="L114" i="1"/>
  <c r="J115" i="1"/>
  <c r="K115" i="1"/>
  <c r="L115" i="1"/>
  <c r="J116" i="1"/>
  <c r="J117" i="1"/>
  <c r="J118" i="1"/>
  <c r="J119" i="1"/>
  <c r="J120" i="1"/>
  <c r="J121" i="1"/>
  <c r="L121" i="1"/>
  <c r="J122" i="1"/>
  <c r="K122" i="1"/>
  <c r="L122" i="1"/>
  <c r="J123" i="1"/>
  <c r="J124" i="1"/>
  <c r="K124" i="1"/>
  <c r="L124" i="1"/>
  <c r="K103" i="1"/>
  <c r="K111" i="1"/>
  <c r="L111" i="1"/>
  <c r="K112" i="1"/>
  <c r="L112" i="1"/>
  <c r="K113" i="1"/>
  <c r="L113" i="1"/>
  <c r="J110" i="1"/>
  <c r="J86" i="1"/>
  <c r="K86" i="1"/>
  <c r="L86" i="1"/>
  <c r="J87" i="1"/>
  <c r="K87" i="1"/>
  <c r="L87" i="1"/>
  <c r="K88" i="1"/>
  <c r="L89" i="1"/>
  <c r="L90" i="1"/>
  <c r="L91" i="1"/>
  <c r="L92" i="1"/>
  <c r="L93" i="1"/>
  <c r="L94" i="1"/>
  <c r="K95" i="1"/>
  <c r="L95" i="1"/>
  <c r="J96" i="1"/>
  <c r="K96" i="1"/>
  <c r="L96" i="1"/>
  <c r="J97" i="1"/>
  <c r="K97" i="1"/>
  <c r="L97" i="1"/>
  <c r="L98" i="1"/>
  <c r="L99" i="1"/>
  <c r="J100" i="1"/>
  <c r="K100" i="1"/>
  <c r="L100" i="1"/>
  <c r="K101" i="1"/>
  <c r="L101" i="1"/>
  <c r="K102" i="1"/>
  <c r="L102" i="1"/>
  <c r="L56" i="1"/>
  <c r="K85" i="1"/>
  <c r="L85" i="1"/>
  <c r="K74" i="1"/>
  <c r="J75" i="1"/>
  <c r="L75" i="1"/>
  <c r="K76" i="1"/>
  <c r="L76" i="1"/>
  <c r="K77" i="1"/>
  <c r="L77" i="1"/>
  <c r="K78" i="1"/>
  <c r="K79" i="1"/>
  <c r="K80" i="1"/>
  <c r="K81" i="1"/>
  <c r="L81" i="1"/>
  <c r="K82" i="1"/>
  <c r="L82" i="1"/>
  <c r="K83" i="1"/>
  <c r="L83" i="1"/>
  <c r="J84" i="1"/>
  <c r="K84" i="1"/>
  <c r="L84" i="1"/>
  <c r="L12" i="1"/>
  <c r="L13" i="1"/>
  <c r="L17" i="1"/>
  <c r="L42" i="1"/>
  <c r="L43" i="1"/>
  <c r="L44" i="1"/>
  <c r="L45" i="1"/>
  <c r="L46" i="1"/>
  <c r="L47" i="1"/>
  <c r="L48" i="1"/>
  <c r="L49" i="1"/>
  <c r="L50" i="1"/>
  <c r="L51" i="1"/>
  <c r="L52" i="1"/>
  <c r="L60" i="1"/>
  <c r="L61" i="1"/>
  <c r="L64" i="1"/>
  <c r="L65" i="1"/>
  <c r="L66" i="1"/>
  <c r="L68" i="1"/>
  <c r="K12" i="1"/>
  <c r="K13" i="1"/>
  <c r="K17" i="1"/>
  <c r="K42" i="1"/>
  <c r="K43" i="1"/>
  <c r="K44" i="1"/>
  <c r="K45" i="1"/>
  <c r="K46" i="1"/>
  <c r="K47" i="1"/>
  <c r="K51" i="1"/>
  <c r="K52" i="1"/>
  <c r="K60" i="1"/>
  <c r="K61" i="1"/>
  <c r="J12" i="1"/>
  <c r="J13" i="1"/>
  <c r="J42" i="1"/>
  <c r="J43" i="1"/>
  <c r="J44" i="1"/>
  <c r="J46" i="1"/>
  <c r="J47" i="1"/>
  <c r="J51" i="1"/>
  <c r="J52" i="1"/>
  <c r="J60" i="1"/>
  <c r="J61" i="1"/>
  <c r="L63" i="1"/>
  <c r="J64" i="1"/>
  <c r="J65" i="1"/>
  <c r="K66" i="1"/>
  <c r="K68" i="1"/>
  <c r="J69" i="1"/>
  <c r="L70" i="1"/>
  <c r="J71" i="1"/>
  <c r="J72" i="1"/>
  <c r="L73" i="1"/>
  <c r="L62" i="1"/>
  <c r="L7" i="1"/>
  <c r="L53" i="1"/>
  <c r="L54" i="1"/>
  <c r="K55" i="1"/>
  <c r="J57" i="1"/>
  <c r="L58" i="1"/>
  <c r="L59" i="1"/>
  <c r="J45" i="1"/>
  <c r="J48" i="1"/>
  <c r="J49" i="1"/>
  <c r="K50" i="1"/>
  <c r="K31" i="1"/>
  <c r="K32" i="1"/>
  <c r="J33" i="1"/>
  <c r="L34" i="1"/>
  <c r="K35" i="1"/>
  <c r="K36" i="1"/>
  <c r="J37" i="1"/>
  <c r="L38" i="1"/>
  <c r="K39" i="1"/>
  <c r="K40" i="1"/>
  <c r="L41" i="1"/>
  <c r="J14" i="1"/>
  <c r="L15" i="1"/>
  <c r="K16" i="1"/>
  <c r="J17" i="1"/>
  <c r="L18" i="1"/>
  <c r="K19" i="1"/>
  <c r="J20" i="1"/>
  <c r="J21" i="1"/>
  <c r="L22" i="1"/>
  <c r="K23" i="1"/>
  <c r="J24" i="1"/>
  <c r="J25" i="1"/>
  <c r="L26" i="1"/>
  <c r="K27" i="1"/>
  <c r="J28" i="1"/>
  <c r="J29" i="1"/>
  <c r="L30" i="1"/>
  <c r="L11" i="1"/>
  <c r="K9" i="1"/>
  <c r="K10" i="1"/>
  <c r="L6" i="1"/>
  <c r="K75" i="1" l="1"/>
  <c r="L78" i="1"/>
  <c r="K93" i="1"/>
  <c r="K89" i="1"/>
  <c r="J89" i="1"/>
  <c r="L80" i="1"/>
  <c r="J93" i="1"/>
  <c r="K90" i="1"/>
  <c r="L103" i="1"/>
  <c r="L74" i="1"/>
  <c r="J56" i="1"/>
  <c r="J102" i="1"/>
  <c r="J101" i="1"/>
  <c r="K94" i="1"/>
  <c r="L79" i="1"/>
  <c r="K56" i="1"/>
  <c r="K6" i="1"/>
  <c r="J92" i="1"/>
  <c r="J31" i="1"/>
  <c r="J7" i="1"/>
  <c r="K7" i="1"/>
  <c r="J83" i="1"/>
  <c r="J82" i="1"/>
  <c r="J81" i="1"/>
  <c r="J80" i="1"/>
  <c r="J79" i="1"/>
  <c r="J78" i="1"/>
  <c r="J77" i="1"/>
  <c r="J76" i="1"/>
  <c r="J74" i="1"/>
  <c r="J85" i="1"/>
  <c r="K99" i="1"/>
  <c r="J98" i="1"/>
  <c r="J95" i="1"/>
  <c r="K92" i="1"/>
  <c r="J91" i="1"/>
  <c r="J113" i="1"/>
  <c r="J112" i="1"/>
  <c r="J111" i="1"/>
  <c r="J103" i="1"/>
  <c r="C87" i="1"/>
  <c r="M87" i="1" s="1"/>
  <c r="J6" i="1"/>
  <c r="J99" i="1"/>
  <c r="J88" i="1"/>
  <c r="J11" i="1"/>
  <c r="K11" i="1"/>
  <c r="K98" i="1"/>
  <c r="J94" i="1"/>
  <c r="K91" i="1"/>
  <c r="J90" i="1"/>
  <c r="L10" i="1"/>
  <c r="J10" i="1"/>
  <c r="L110" i="1"/>
  <c r="L123" i="1"/>
  <c r="L120" i="1"/>
  <c r="L119" i="1"/>
  <c r="L118" i="1"/>
  <c r="L117" i="1"/>
  <c r="L116" i="1"/>
  <c r="C61" i="1"/>
  <c r="M61" i="1" s="1"/>
  <c r="L9" i="1"/>
  <c r="C5" i="1"/>
  <c r="J9" i="1"/>
  <c r="L31" i="1"/>
  <c r="L8" i="1"/>
  <c r="K110" i="1"/>
  <c r="K123" i="1"/>
  <c r="K121" i="1"/>
  <c r="K120" i="1"/>
  <c r="K119" i="1"/>
  <c r="K118" i="1"/>
  <c r="K117" i="1"/>
  <c r="K116" i="1"/>
  <c r="J8" i="1"/>
  <c r="K8" i="1"/>
  <c r="L88" i="1"/>
  <c r="C44" i="1"/>
  <c r="M44" i="1" s="1"/>
  <c r="J73" i="1"/>
  <c r="J40" i="1"/>
  <c r="K15" i="1"/>
  <c r="J68" i="1"/>
  <c r="K63" i="1"/>
  <c r="K22" i="1"/>
  <c r="J66" i="1"/>
  <c r="L29" i="1"/>
  <c r="K59" i="1"/>
  <c r="J59" i="1"/>
  <c r="J39" i="1"/>
  <c r="K62" i="1"/>
  <c r="K58" i="1"/>
  <c r="K18" i="1"/>
  <c r="L25" i="1"/>
  <c r="L14" i="1"/>
  <c r="J70" i="1"/>
  <c r="J63" i="1"/>
  <c r="J55" i="1"/>
  <c r="J50" i="1"/>
  <c r="J35" i="1"/>
  <c r="K73" i="1"/>
  <c r="K54" i="1"/>
  <c r="K49" i="1"/>
  <c r="K30" i="1"/>
  <c r="L72" i="1"/>
  <c r="L33" i="1"/>
  <c r="L21" i="1"/>
  <c r="J54" i="1"/>
  <c r="J32" i="1"/>
  <c r="K70" i="1"/>
  <c r="K53" i="1"/>
  <c r="K26" i="1"/>
  <c r="L37" i="1"/>
  <c r="J36" i="1"/>
  <c r="J16" i="1"/>
  <c r="K38" i="1"/>
  <c r="L57" i="1"/>
  <c r="J62" i="1"/>
  <c r="J58" i="1"/>
  <c r="J53" i="1"/>
  <c r="J41" i="1"/>
  <c r="J38" i="1"/>
  <c r="J34" i="1"/>
  <c r="J30" i="1"/>
  <c r="J26" i="1"/>
  <c r="J22" i="1"/>
  <c r="J18" i="1"/>
  <c r="J15" i="1"/>
  <c r="K72" i="1"/>
  <c r="K65" i="1"/>
  <c r="K57" i="1"/>
  <c r="K48" i="1"/>
  <c r="K37" i="1"/>
  <c r="K33" i="1"/>
  <c r="K29" i="1"/>
  <c r="K25" i="1"/>
  <c r="K21" i="1"/>
  <c r="K14" i="1"/>
  <c r="L71" i="1"/>
  <c r="L69" i="1"/>
  <c r="L55" i="1"/>
  <c r="L40" i="1"/>
  <c r="L36" i="1"/>
  <c r="L32" i="1"/>
  <c r="L28" i="1"/>
  <c r="L24" i="1"/>
  <c r="L20" i="1"/>
  <c r="J27" i="1"/>
  <c r="J19" i="1"/>
  <c r="K41" i="1"/>
  <c r="K34" i="1"/>
  <c r="C52" i="1"/>
  <c r="K71" i="1"/>
  <c r="K69" i="1"/>
  <c r="K64" i="1"/>
  <c r="K28" i="1"/>
  <c r="K24" i="1"/>
  <c r="K20" i="1"/>
  <c r="L39" i="1"/>
  <c r="L35" i="1"/>
  <c r="L27" i="1"/>
  <c r="L23" i="1"/>
  <c r="L19" i="1"/>
  <c r="L16" i="1"/>
  <c r="C13" i="1"/>
  <c r="J23" i="1"/>
  <c r="M13" i="1" l="1"/>
  <c r="M52" i="1"/>
  <c r="E3" i="1" l="1"/>
</calcChain>
</file>

<file path=xl/sharedStrings.xml><?xml version="1.0" encoding="utf-8"?>
<sst xmlns="http://schemas.openxmlformats.org/spreadsheetml/2006/main" count="360" uniqueCount="247">
  <si>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</si>
  <si>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</si>
  <si>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</si>
  <si>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</si>
  <si>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</si>
  <si>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</si>
  <si>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</si>
  <si>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</si>
  <si>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</si>
  <si>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</si>
  <si>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</si>
  <si>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</si>
  <si>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</si>
  <si>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</si>
  <si>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</si>
  <si>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</si>
  <si>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</si>
  <si>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</si>
  <si>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</si>
  <si>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</si>
  <si>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</si>
  <si>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</si>
  <si>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</si>
  <si>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</si>
  <si>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</si>
  <si>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</si>
  <si>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</si>
  <si>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</si>
  <si>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</si>
  <si>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</si>
  <si>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</si>
  <si>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</si>
  <si>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</si>
  <si>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</si>
  <si>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</si>
  <si>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</si>
  <si>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</si>
  <si>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</si>
  <si>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</si>
  <si>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</si>
  <si>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</si>
  <si>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</si>
  <si>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</si>
  <si>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</si>
  <si>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</si>
  <si>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</si>
  <si>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</si>
  <si>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</si>
  <si>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</si>
  <si>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</si>
  <si>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</si>
  <si>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</si>
  <si>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</si>
  <si>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</si>
  <si>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</si>
  <si>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</si>
  <si>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</si>
  <si>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He may potentially need a +1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</si>
  <si>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</si>
  <si>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</si>
  <si>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</si>
  <si>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</si>
  <si>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</si>
  <si>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</si>
  <si>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</si>
  <si>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</si>
  <si>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</si>
  <si>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</si>
  <si>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</si>
  <si>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</si>
  <si>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</si>
  <si>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Aja and Phillip &amp; Family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</si>
  <si>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</si>
  <si>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</si>
  <si>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</si>
  <si>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</si>
  <si>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</si>
  <si>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</si>
  <si>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</si>
  <si>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</si>
  <si>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</si>
  <si>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</si>
  <si>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</si>
  <si>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</si>
  <si>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</si>
  <si>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</si>
  <si>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</si>
  <si>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</si>
  <si>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</si>
  <si>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</si>
  <si>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</si>
  <si>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</si>
  <si>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</si>
  <si>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</si>
  <si>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</si>
  <si>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</si>
  <si>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</si>
  <si>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</si>
  <si>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</si>
  <si>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639 N Broadway #538, Los Angeles, CA 90012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</si>
  <si>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</si>
  <si>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</si>
  <si>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</si>
  <si>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</si>
  <si>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</si>
  <si>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</si>
  <si>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</si>
  <si>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</si>
  <si>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</si>
  <si>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</si>
  <si>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</si>
  <si>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</si>
  <si>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</si>
  <si>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</si>
  <si>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</si>
  <si>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</si>
  <si>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</si>
  <si>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</si>
  <si>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</si>
  <si>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</si>
  <si>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</si>
  <si>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</si>
  <si>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</si>
  <si>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</si>
  <si>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</si>
  <si>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</si>
  <si>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</si>
  <si>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</si>
  <si>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</si>
  <si>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</si>
  <si>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</si>
  <si>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</si>
  <si>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</si>
  <si>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Hand Deliver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</si>
  <si>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</si>
  <si>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</si>
  <si>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</si>
  <si>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</si>
  <si>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</si>
  <si>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</si>
  <si>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</si>
  <si>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</si>
  <si>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</si>
  <si>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</si>
  <si>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</si>
  <si>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</si>
  <si>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</si>
  <si>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</si>
  <si>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</si>
  <si>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</si>
  <si>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</si>
  <si>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</si>
  <si>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</si>
  <si>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</si>
  <si>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</si>
  <si>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</si>
  <si>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</si>
  <si>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</si>
  <si>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</si>
  <si>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</si>
  <si>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</si>
  <si>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</si>
  <si>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</si>
  <si>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</si>
  <si>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</si>
  <si>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</si>
  <si>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</si>
  <si>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</si>
  <si>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</si>
  <si>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</si>
  <si>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</si>
  <si>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</si>
  <si>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</si>
  <si>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</si>
  <si>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</si>
  <si>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</si>
  <si>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</si>
  <si>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</si>
  <si>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</si>
  <si>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</si>
  <si>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</si>
  <si>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</si>
  <si>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</si>
  <si>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</si>
  <si>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</si>
  <si>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</si>
  <si>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</si>
  <si>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</si>
  <si>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</si>
  <si>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</si>
  <si>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</si>
  <si>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</si>
  <si>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</si>
  <si>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</si>
  <si>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</si>
  <si>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</si>
  <si>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</si>
  <si>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</si>
  <si>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</si>
  <si>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</si>
  <si>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</si>
  <si>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</si>
  <si>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</si>
  <si>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Need address after she moves</t>
  </si>
  <si>
    <t>5509 N 200 E, Attica, IN 47918</t>
  </si>
  <si>
    <t>9550 Ella Lee Lane, Apt 706, Houston, TX, 77063</t>
  </si>
  <si>
    <t>3123 Leeland St. Houston, TX 77003</t>
  </si>
  <si>
    <t>1024 Heights Blvd. Apt 4, Houston, TX 77008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</si>
  <si>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</si>
  <si>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</si>
  <si>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</si>
  <si>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</si>
  <si>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</si>
  <si>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</si>
  <si>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</si>
  <si>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</si>
  <si>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</si>
  <si>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Seth and Wife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</si>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</sst>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9"/>
  <sheetViews>
    <sheetView tabSelected="1" workbookViewId="0">
      <pane ySplit="4" topLeftCell="A51" activePane="bottomLeft" state="frozen"/>
      <selection pane="bottomLeft" activeCell="O70" sqref="O70"/>
    </sheetView>
  </sheetViews>
  <sheetFormatPr defaultRowHeight="15" x14ac:dyDescent="0.25"/>
  <cols>
    <col min="1" max="1" width="35.85546875" customWidth="1"/>
    <col min="2" max="2" width="6.85546875" bestFit="1" customWidth="1"/>
    <col min="3" max="4" width="8" customWidth="1"/>
    <col min="5" max="5" width="0" hidden="1" customWidth="1"/>
    <col min="7" max="7" width="10.85546875" hidden="1" customWidth="1"/>
    <col min="8" max="8" width="12.42578125" customWidth="1"/>
    <col min="9" max="9" width="10.7109375" hidden="1" customWidth="1"/>
    <col min="10" max="13" width="9.140625" hidden="1" customWidth="1"/>
    <col min="14" max="14" width="2.5703125" hidden="1" customWidth="1"/>
    <col min="15" max="15" width="35.5703125" customWidth="1"/>
    <col min="16" max="16" width="12.85546875" customWidth="1"/>
    <col min="17" max="17" width="7.85546875" customWidth="1"/>
    <col min="18" max="18" width="9.5703125" customWidth="1"/>
    <col min="19" max="19" width="10.85546875" customWidth="1"/>
    <col min="20" max="20" width="11" customWidth="1"/>
    <col min="21" max="21" width="11.85546875" customWidth="1"/>
    <col min="23" max="24" width="0" hidden="1" customWidth="1"/>
    <col min="25" max="25" width="13.85546875" hidden="1" customWidth="1"/>
  </cols>
  <sheetData>
    <row r="1" spans="1:25" ht="15" customHeight="1" x14ac:dyDescent="0.25">
      <c r="A1" s="5">
        <v>4</v>
      </c>
      <c r="C1" s="16" t="s">
        <v>91</v>
      </c>
      <c r="D1" s="16"/>
      <c r="E1" t="s">
        <v>75</v>
      </c>
      <c r="F1">
        <f>SUM(F6:F11,F14:F41,F45:F50,F53:F59,F62:F85,F88:F113,F116:F124,F127:F129)</f>
        <v>203</v>
      </c>
      <c r="S1" s="10"/>
      <c r="T1" s="10"/>
      <c r="U1" s="10"/>
    </row>
    <row r="2" spans="1:25" x14ac:dyDescent="0.25">
      <c r="A2" s="4">
        <v>3</v>
      </c>
      <c r="C2" s="15" t="s">
        <v>220</v>
      </c>
      <c r="D2" s="15"/>
      <c r="F2" s="15" t="s">
        <v>221</v>
      </c>
      <c r="G2" s="15"/>
      <c r="H2" s="15"/>
      <c r="I2" s="11"/>
      <c r="J2" s="11"/>
      <c r="O2" t="s">
        <v>225</v>
      </c>
      <c r="P2" t="s">
        <v>229</v>
      </c>
      <c r="Q2" s="14">
        <f>C3+F3*(1+Y4/100)</f>
        <v>166.1901069288607</v>
      </c>
      <c r="R2" t="s">
        <v>226</v>
      </c>
      <c r="S2" s="10"/>
      <c r="T2" s="10"/>
      <c r="U2" s="10"/>
      <c r="X2" s="10"/>
      <c r="Y2" s="10">
        <f>STDEV(H6:H129)</f>
        <v>28.53908325175902</v>
      </c>
    </row>
    <row r="3" spans="1:25" x14ac:dyDescent="0.25">
      <c r="A3" s="3">
        <v>2</v>
      </c>
      <c r="B3" t="s">
        <v>90</v>
      </c>
      <c r="C3" s="15">
        <f>SUM(D6:D129)</f>
        <v>11</v>
      </c>
      <c r="D3" s="15"/>
      <c r="E3">
        <f>SUM(I6:I173)</f>
        <v>131.59999999999991</v>
      </c>
      <c r="F3">
        <f>SUM(N6:N129)</f>
        <v>120.59999999999985</v>
      </c>
      <c r="G3" s="11"/>
      <c r="H3" s="11"/>
      <c r="I3" s="11"/>
      <c r="O3" s="12">
        <f>F3+C3</f>
        <v>131.59999999999985</v>
      </c>
      <c r="P3" s="12" t="s">
        <v>230</v>
      </c>
      <c r="Q3" s="14">
        <f>C3+F3*(1-Y4/100)</f>
        <v>97.009893071139018</v>
      </c>
      <c r="R3" s="13">
        <f>SUM(W6:W129)/COUNT(W6:W11,W14:W41,W45:W50,W53:W59,W62:W85,W88:W113,W116:W124,W127:W129)</f>
        <v>6.4220183486238536E-2</v>
      </c>
      <c r="S3" s="10"/>
      <c r="T3" s="10"/>
      <c r="U3" s="10"/>
      <c r="W3" t="s">
        <v>34</v>
      </c>
      <c r="Y3" s="10" t="s">
        <v>227</v>
      </c>
    </row>
    <row r="4" spans="1:25" s="10" customFormat="1" ht="31.5" customHeight="1" x14ac:dyDescent="0.25">
      <c r="A4" s="9">
        <v>1</v>
      </c>
      <c r="B4" s="10" t="s">
        <v>33</v>
      </c>
      <c r="C4" s="10" t="s">
        <v>91</v>
      </c>
      <c r="D4" s="10" t="s">
        <v>224</v>
      </c>
      <c r="E4" s="10" t="s">
        <v>0</v>
      </c>
      <c r="F4" s="10" t="s">
        <v>215</v>
      </c>
      <c r="H4" s="10" t="s">
        <v>1</v>
      </c>
      <c r="I4" s="10" t="s">
        <v>223</v>
      </c>
      <c r="J4" s="10" t="s">
        <v>72</v>
      </c>
      <c r="K4" s="10" t="s">
        <v>73</v>
      </c>
      <c r="L4" s="10" t="s">
        <v>74</v>
      </c>
      <c r="M4" s="10" t="s">
        <v>92</v>
      </c>
      <c r="N4" s="10" t="s">
        <v>222</v>
      </c>
      <c r="O4" s="10" t="s">
        <v>2</v>
      </c>
      <c r="R4" s="10" t="s">
        <v>3</v>
      </c>
      <c r="S4" s="10" t="s">
        <v>129</v>
      </c>
      <c r="T4" s="10" t="s">
        <v>130</v>
      </c>
      <c r="U4" s="10" t="s">
        <v>131</v>
      </c>
      <c r="X4" s="10" t="s">
        <v>228</v>
      </c>
      <c r="Y4" s="10">
        <f>STDEV(X6:X129)</f>
        <v>28.681680703864739</v>
      </c>
    </row>
    <row r="5" spans="1:25" x14ac:dyDescent="0.25">
      <c r="A5" s="1" t="s">
        <v>4</v>
      </c>
      <c r="C5">
        <f>SUM(I6:I11)</f>
        <v>9</v>
      </c>
    </row>
    <row r="6" spans="1:25" x14ac:dyDescent="0.25">
      <c r="A6" t="s">
        <v>5</v>
      </c>
      <c r="B6">
        <v>1</v>
      </c>
      <c r="C6">
        <v>1</v>
      </c>
      <c r="D6">
        <v>2</v>
      </c>
      <c r="E6">
        <v>4</v>
      </c>
      <c r="F6">
        <v>2</v>
      </c>
      <c r="H6">
        <v>100</v>
      </c>
      <c r="I6">
        <f t="shared" ref="I6:I10" si="0">IF(ISNUMBER(D6), D6, H6*F6/100)</f>
        <v>2</v>
      </c>
      <c r="J6">
        <f>IF(E6&gt;1,I6,0)</f>
        <v>2</v>
      </c>
      <c r="K6">
        <f>IF(E6&gt;2,I6,0)</f>
        <v>2</v>
      </c>
      <c r="L6">
        <f>IF(E6&gt;3,I6,0)</f>
        <v>2</v>
      </c>
      <c r="M6">
        <f>IF(C6=1,F6*H6/100,0)</f>
        <v>2</v>
      </c>
      <c r="N6">
        <f>IF(ISNUMBER(D6), 0, I6)</f>
        <v>0</v>
      </c>
      <c r="O6" t="s">
        <v>93</v>
      </c>
      <c r="S6">
        <v>1</v>
      </c>
      <c r="T6" t="s">
        <v>156</v>
      </c>
      <c r="W6">
        <f t="shared" ref="W6:W11" si="1">IF(ISNUMBER(D6),1,0)</f>
        <v>1</v>
      </c>
      <c r="X6" t="str">
        <f>IF(ISNUMBER(D6),"",IF(ISNUMBER(H6),H6,""))</f>
        <v/>
      </c>
    </row>
    <row r="7" spans="1:25" x14ac:dyDescent="0.25">
      <c r="A7" t="s">
        <v>6</v>
      </c>
      <c r="B7">
        <v>1</v>
      </c>
      <c r="C7">
        <v>1</v>
      </c>
      <c r="D7">
        <v>1</v>
      </c>
      <c r="E7">
        <v>4</v>
      </c>
      <c r="F7">
        <v>1</v>
      </c>
      <c r="H7">
        <v>100</v>
      </c>
      <c r="I7">
        <f t="shared" si="0"/>
        <v>1</v>
      </c>
      <c r="J7">
        <f t="shared" ref="J7:J69" si="2">IF(E7&gt;1,I7,0)</f>
        <v>1</v>
      </c>
      <c r="K7">
        <f t="shared" ref="K7:K69" si="3">IF(E7&gt;2,I7,0)</f>
        <v>1</v>
      </c>
      <c r="L7">
        <f t="shared" ref="L7:L69" si="4">IF(E7&gt;3,I7,0)</f>
        <v>1</v>
      </c>
      <c r="M7">
        <f t="shared" ref="M7:M69" si="5">IF(C7=1,F7*H7/100,0)</f>
        <v>1</v>
      </c>
      <c r="N7">
        <f t="shared" ref="N7:N68" si="6">IF(ISNUMBER(D7), 0, I7)</f>
        <v>0</v>
      </c>
      <c r="O7" t="s">
        <v>205</v>
      </c>
      <c r="S7">
        <v>1</v>
      </c>
      <c r="T7" t="s">
        <v>156</v>
      </c>
      <c r="W7">
        <f t="shared" si="1"/>
        <v>1</v>
      </c>
      <c r="X7" t="str">
        <f t="shared" ref="X7:X69" si="7">IF(ISNUMBER(D7),"",IF(ISNUMBER(H7),H7,""))</f>
        <v/>
      </c>
    </row>
    <row r="8" spans="1:25" x14ac:dyDescent="0.25">
      <c r="A8" t="s">
        <v>7</v>
      </c>
      <c r="B8">
        <v>1</v>
      </c>
      <c r="C8">
        <v>1</v>
      </c>
      <c r="D8">
        <v>2</v>
      </c>
      <c r="E8">
        <v>4</v>
      </c>
      <c r="F8">
        <v>2</v>
      </c>
      <c r="H8">
        <v>100</v>
      </c>
      <c r="I8">
        <f>IF(ISNUMBER(D8), D8, H8*F8/100)</f>
        <v>2</v>
      </c>
      <c r="J8">
        <f t="shared" si="2"/>
        <v>2</v>
      </c>
      <c r="K8">
        <f t="shared" si="3"/>
        <v>2</v>
      </c>
      <c r="L8">
        <f t="shared" si="4"/>
        <v>2</v>
      </c>
      <c r="M8">
        <f t="shared" si="5"/>
        <v>2</v>
      </c>
      <c r="N8">
        <f t="shared" si="6"/>
        <v>0</v>
      </c>
      <c r="O8" t="s">
        <v>151</v>
      </c>
      <c r="S8">
        <v>1</v>
      </c>
      <c r="T8" t="s">
        <v>156</v>
      </c>
      <c r="W8">
        <f t="shared" si="1"/>
        <v>1</v>
      </c>
      <c r="X8" t="str">
        <f t="shared" si="7"/>
        <v/>
      </c>
    </row>
    <row r="9" spans="1:25" x14ac:dyDescent="0.25">
      <c r="A9" t="s">
        <v>35</v>
      </c>
      <c r="B9">
        <v>2</v>
      </c>
      <c r="C9">
        <v>1</v>
      </c>
      <c r="D9">
        <v>2</v>
      </c>
      <c r="E9">
        <v>4</v>
      </c>
      <c r="F9">
        <v>2</v>
      </c>
      <c r="H9">
        <v>100</v>
      </c>
      <c r="I9">
        <f t="shared" si="0"/>
        <v>2</v>
      </c>
      <c r="J9">
        <f t="shared" si="2"/>
        <v>2</v>
      </c>
      <c r="K9">
        <f t="shared" si="3"/>
        <v>2</v>
      </c>
      <c r="L9">
        <f t="shared" si="4"/>
        <v>2</v>
      </c>
      <c r="M9">
        <f t="shared" si="5"/>
        <v>2</v>
      </c>
      <c r="N9">
        <f t="shared" si="6"/>
        <v>0</v>
      </c>
      <c r="O9" t="s">
        <v>94</v>
      </c>
      <c r="S9">
        <v>1</v>
      </c>
      <c r="T9" t="s">
        <v>156</v>
      </c>
      <c r="W9">
        <f t="shared" si="1"/>
        <v>1</v>
      </c>
      <c r="X9" t="str">
        <f t="shared" si="7"/>
        <v/>
      </c>
    </row>
    <row r="10" spans="1:25" x14ac:dyDescent="0.25">
      <c r="A10" t="s">
        <v>36</v>
      </c>
      <c r="B10">
        <v>2</v>
      </c>
      <c r="C10">
        <v>1</v>
      </c>
      <c r="D10">
        <v>1</v>
      </c>
      <c r="E10">
        <v>4</v>
      </c>
      <c r="F10">
        <v>2</v>
      </c>
      <c r="H10">
        <v>50</v>
      </c>
      <c r="I10">
        <f t="shared" si="0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  <c r="N10">
        <f t="shared" si="6"/>
        <v>0</v>
      </c>
      <c r="O10" t="s">
        <v>97</v>
      </c>
      <c r="S10">
        <v>1</v>
      </c>
      <c r="T10" t="s">
        <v>156</v>
      </c>
      <c r="W10">
        <f t="shared" si="1"/>
        <v>1</v>
      </c>
      <c r="X10" t="str">
        <f t="shared" si="7"/>
        <v/>
      </c>
    </row>
    <row r="11" spans="1:25" x14ac:dyDescent="0.25">
      <c r="A11" t="s">
        <v>37</v>
      </c>
      <c r="B11">
        <v>2</v>
      </c>
      <c r="C11">
        <v>1</v>
      </c>
      <c r="D11">
        <v>1</v>
      </c>
      <c r="E11">
        <v>4</v>
      </c>
      <c r="F11">
        <v>2</v>
      </c>
      <c r="H11">
        <v>50</v>
      </c>
      <c r="I11">
        <f>IF(ISNUMBER(D11), D11, H11*F11/100)</f>
        <v>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  <c r="N11">
        <f t="shared" si="6"/>
        <v>0</v>
      </c>
      <c r="O11" s="8" t="s">
        <v>203</v>
      </c>
      <c r="P11" s="8"/>
      <c r="Q11" s="8"/>
      <c r="S11">
        <v>1</v>
      </c>
      <c r="T11" t="s">
        <v>156</v>
      </c>
      <c r="W11">
        <f t="shared" si="1"/>
        <v>1</v>
      </c>
      <c r="X11" t="str">
        <f t="shared" si="7"/>
        <v/>
      </c>
    </row>
    <row r="12" spans="1:25" x14ac:dyDescent="0.25">
      <c r="B12" s="1"/>
      <c r="C12">
        <f t="shared" ref="C12:C43" si="8">IF(E12=4, 1,0)</f>
        <v>0</v>
      </c>
      <c r="I12">
        <f t="shared" ref="I12:I73" si="9">IF(ISNUMBER(D12), D12, H12*F12/100)</f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  <c r="X12" t="str">
        <f t="shared" si="7"/>
        <v/>
      </c>
    </row>
    <row r="13" spans="1:25" x14ac:dyDescent="0.25">
      <c r="A13" s="1" t="s">
        <v>8</v>
      </c>
      <c r="C13">
        <f>SUM(I14:I41)</f>
        <v>24.5</v>
      </c>
      <c r="I13">
        <f t="shared" si="9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X13" t="str">
        <f t="shared" si="7"/>
        <v/>
      </c>
    </row>
    <row r="14" spans="1:25" x14ac:dyDescent="0.25">
      <c r="A14" s="2" t="s">
        <v>9</v>
      </c>
      <c r="B14" s="2">
        <v>1</v>
      </c>
      <c r="C14">
        <v>1</v>
      </c>
      <c r="E14">
        <v>4</v>
      </c>
      <c r="F14">
        <v>2</v>
      </c>
      <c r="H14">
        <v>50</v>
      </c>
      <c r="I14">
        <f t="shared" si="9"/>
        <v>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  <c r="N14">
        <f t="shared" si="6"/>
        <v>1</v>
      </c>
      <c r="O14" t="s">
        <v>179</v>
      </c>
      <c r="S14">
        <v>1</v>
      </c>
      <c r="T14" t="s">
        <v>156</v>
      </c>
      <c r="W14">
        <f t="shared" ref="W14:W40" si="10">IF(ISNUMBER(D14),1,0)</f>
        <v>0</v>
      </c>
      <c r="X14">
        <f t="shared" si="7"/>
        <v>50</v>
      </c>
    </row>
    <row r="15" spans="1:25" x14ac:dyDescent="0.25">
      <c r="A15" s="2" t="s">
        <v>10</v>
      </c>
      <c r="B15" s="2">
        <v>1</v>
      </c>
      <c r="C15">
        <v>1</v>
      </c>
      <c r="E15">
        <v>4</v>
      </c>
      <c r="F15">
        <v>2</v>
      </c>
      <c r="H15">
        <v>50</v>
      </c>
      <c r="I15">
        <f t="shared" si="9"/>
        <v>1</v>
      </c>
      <c r="J15">
        <f t="shared" si="2"/>
        <v>1</v>
      </c>
      <c r="K15">
        <f t="shared" si="3"/>
        <v>1</v>
      </c>
      <c r="L15">
        <f t="shared" si="4"/>
        <v>1</v>
      </c>
      <c r="M15">
        <f t="shared" si="5"/>
        <v>1</v>
      </c>
      <c r="N15">
        <f t="shared" si="6"/>
        <v>1</v>
      </c>
      <c r="O15" t="s">
        <v>150</v>
      </c>
      <c r="S15">
        <v>1</v>
      </c>
      <c r="T15" t="s">
        <v>156</v>
      </c>
      <c r="W15">
        <f t="shared" si="10"/>
        <v>0</v>
      </c>
      <c r="X15">
        <f t="shared" si="7"/>
        <v>50</v>
      </c>
    </row>
    <row r="16" spans="1:25" x14ac:dyDescent="0.25">
      <c r="A16" s="2" t="s">
        <v>11</v>
      </c>
      <c r="B16" s="2">
        <v>1</v>
      </c>
      <c r="C16">
        <v>1</v>
      </c>
      <c r="E16">
        <v>4</v>
      </c>
      <c r="F16">
        <v>2</v>
      </c>
      <c r="H16">
        <v>50</v>
      </c>
      <c r="I16">
        <f t="shared" si="9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  <c r="N16">
        <f t="shared" si="6"/>
        <v>1</v>
      </c>
      <c r="O16" s="7" t="s">
        <v>201</v>
      </c>
      <c r="P16" s="7"/>
      <c r="Q16" s="7"/>
      <c r="R16" s="6"/>
      <c r="S16" s="6">
        <v>1</v>
      </c>
      <c r="T16" s="6" t="s">
        <v>156</v>
      </c>
      <c r="W16">
        <f t="shared" si="10"/>
        <v>0</v>
      </c>
      <c r="X16">
        <f t="shared" si="7"/>
        <v>50</v>
      </c>
    </row>
    <row r="17" spans="1:24" x14ac:dyDescent="0.25">
      <c r="A17" s="2" t="s">
        <v>12</v>
      </c>
      <c r="B17" s="2">
        <v>1</v>
      </c>
      <c r="C17">
        <v>1</v>
      </c>
      <c r="E17">
        <v>2</v>
      </c>
      <c r="F17">
        <v>2</v>
      </c>
      <c r="H17">
        <v>25</v>
      </c>
      <c r="I17">
        <f t="shared" si="9"/>
        <v>0.5</v>
      </c>
      <c r="J17">
        <f t="shared" si="2"/>
        <v>0.5</v>
      </c>
      <c r="K17">
        <f t="shared" si="3"/>
        <v>0</v>
      </c>
      <c r="L17">
        <f t="shared" si="4"/>
        <v>0</v>
      </c>
      <c r="M17">
        <f t="shared" si="5"/>
        <v>0.5</v>
      </c>
      <c r="N17">
        <f t="shared" si="6"/>
        <v>0.5</v>
      </c>
      <c r="O17" t="s">
        <v>196</v>
      </c>
      <c r="S17">
        <v>1</v>
      </c>
      <c r="T17" t="s">
        <v>156</v>
      </c>
      <c r="W17">
        <f t="shared" si="10"/>
        <v>0</v>
      </c>
      <c r="X17">
        <f t="shared" si="7"/>
        <v>25</v>
      </c>
    </row>
    <row r="18" spans="1:24" x14ac:dyDescent="0.25">
      <c r="A18" s="2" t="s">
        <v>13</v>
      </c>
      <c r="B18" s="2">
        <v>1</v>
      </c>
      <c r="C18">
        <v>1</v>
      </c>
      <c r="E18">
        <v>4</v>
      </c>
      <c r="F18">
        <v>2</v>
      </c>
      <c r="H18">
        <v>50</v>
      </c>
      <c r="I18">
        <f t="shared" si="9"/>
        <v>1</v>
      </c>
      <c r="J18">
        <f t="shared" si="2"/>
        <v>1</v>
      </c>
      <c r="K18">
        <f t="shared" si="3"/>
        <v>1</v>
      </c>
      <c r="L18">
        <f t="shared" si="4"/>
        <v>1</v>
      </c>
      <c r="M18">
        <f t="shared" si="5"/>
        <v>1</v>
      </c>
      <c r="N18">
        <f t="shared" si="6"/>
        <v>1</v>
      </c>
      <c r="O18" t="s">
        <v>187</v>
      </c>
      <c r="S18">
        <v>1</v>
      </c>
      <c r="T18" t="s">
        <v>156</v>
      </c>
      <c r="W18">
        <f t="shared" si="10"/>
        <v>0</v>
      </c>
      <c r="X18">
        <f t="shared" si="7"/>
        <v>50</v>
      </c>
    </row>
    <row r="19" spans="1:24" x14ac:dyDescent="0.25">
      <c r="A19" s="2" t="s">
        <v>194</v>
      </c>
      <c r="B19" s="2">
        <v>1</v>
      </c>
      <c r="C19">
        <v>1</v>
      </c>
      <c r="E19">
        <v>4</v>
      </c>
      <c r="F19">
        <v>2</v>
      </c>
      <c r="H19">
        <v>25</v>
      </c>
      <c r="I19">
        <f t="shared" si="9"/>
        <v>0.5</v>
      </c>
      <c r="J19">
        <f t="shared" si="2"/>
        <v>0.5</v>
      </c>
      <c r="K19">
        <f t="shared" si="3"/>
        <v>0.5</v>
      </c>
      <c r="L19">
        <f t="shared" si="4"/>
        <v>0.5</v>
      </c>
      <c r="M19">
        <f t="shared" si="5"/>
        <v>0.5</v>
      </c>
      <c r="N19">
        <f t="shared" si="6"/>
        <v>0.5</v>
      </c>
      <c r="O19" s="6" t="s">
        <v>195</v>
      </c>
      <c r="P19" s="6"/>
      <c r="Q19" s="6"/>
      <c r="R19" s="6"/>
      <c r="S19" s="6">
        <v>1</v>
      </c>
      <c r="T19" s="6" t="s">
        <v>156</v>
      </c>
      <c r="W19">
        <f t="shared" si="10"/>
        <v>0</v>
      </c>
      <c r="X19">
        <f t="shared" si="7"/>
        <v>25</v>
      </c>
    </row>
    <row r="20" spans="1:24" x14ac:dyDescent="0.25">
      <c r="A20" s="2" t="s">
        <v>14</v>
      </c>
      <c r="B20" s="2">
        <v>1</v>
      </c>
      <c r="C20">
        <v>1</v>
      </c>
      <c r="E20">
        <v>4</v>
      </c>
      <c r="F20">
        <v>2</v>
      </c>
      <c r="H20">
        <v>25</v>
      </c>
      <c r="I20">
        <f t="shared" si="9"/>
        <v>0.5</v>
      </c>
      <c r="J20">
        <f t="shared" si="2"/>
        <v>0.5</v>
      </c>
      <c r="K20">
        <f t="shared" si="3"/>
        <v>0.5</v>
      </c>
      <c r="L20">
        <f t="shared" si="4"/>
        <v>0.5</v>
      </c>
      <c r="M20">
        <f t="shared" si="5"/>
        <v>0.5</v>
      </c>
      <c r="N20">
        <f t="shared" si="6"/>
        <v>0.5</v>
      </c>
      <c r="O20" s="6" t="s">
        <v>187</v>
      </c>
      <c r="P20" s="6"/>
      <c r="Q20" s="6"/>
      <c r="R20" s="6"/>
      <c r="S20" s="6">
        <v>1</v>
      </c>
      <c r="T20" s="6" t="s">
        <v>156</v>
      </c>
      <c r="W20">
        <f t="shared" si="10"/>
        <v>0</v>
      </c>
      <c r="X20">
        <f t="shared" si="7"/>
        <v>25</v>
      </c>
    </row>
    <row r="21" spans="1:24" x14ac:dyDescent="0.25">
      <c r="A21" s="2" t="s">
        <v>15</v>
      </c>
      <c r="B21" s="2">
        <v>1</v>
      </c>
      <c r="C21">
        <v>1</v>
      </c>
      <c r="E21">
        <v>4</v>
      </c>
      <c r="F21">
        <v>2</v>
      </c>
      <c r="H21">
        <v>50</v>
      </c>
      <c r="I21">
        <f t="shared" si="9"/>
        <v>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  <c r="N21">
        <f t="shared" si="6"/>
        <v>1</v>
      </c>
      <c r="O21" t="s">
        <v>181</v>
      </c>
      <c r="S21">
        <v>1</v>
      </c>
      <c r="T21" t="s">
        <v>156</v>
      </c>
      <c r="W21">
        <f t="shared" si="10"/>
        <v>0</v>
      </c>
      <c r="X21">
        <f t="shared" si="7"/>
        <v>50</v>
      </c>
    </row>
    <row r="22" spans="1:24" x14ac:dyDescent="0.25">
      <c r="A22" s="2" t="s">
        <v>16</v>
      </c>
      <c r="B22" s="2">
        <v>1</v>
      </c>
      <c r="C22">
        <v>1</v>
      </c>
      <c r="E22">
        <v>4</v>
      </c>
      <c r="F22">
        <v>2</v>
      </c>
      <c r="H22">
        <v>50</v>
      </c>
      <c r="I22">
        <f t="shared" si="9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  <c r="N22">
        <f t="shared" si="6"/>
        <v>1</v>
      </c>
      <c r="O22" t="s">
        <v>149</v>
      </c>
      <c r="S22">
        <v>1</v>
      </c>
      <c r="T22" t="s">
        <v>156</v>
      </c>
      <c r="W22">
        <f t="shared" si="10"/>
        <v>0</v>
      </c>
      <c r="X22">
        <f t="shared" si="7"/>
        <v>50</v>
      </c>
    </row>
    <row r="23" spans="1:24" x14ac:dyDescent="0.25">
      <c r="A23" s="2" t="s">
        <v>239</v>
      </c>
      <c r="B23" s="2">
        <v>1</v>
      </c>
      <c r="C23">
        <v>1</v>
      </c>
      <c r="E23">
        <v>4</v>
      </c>
      <c r="F23">
        <v>2</v>
      </c>
      <c r="H23">
        <v>25</v>
      </c>
      <c r="I23">
        <f t="shared" si="9"/>
        <v>0.5</v>
      </c>
      <c r="J23">
        <f t="shared" si="2"/>
        <v>0.5</v>
      </c>
      <c r="K23">
        <f t="shared" si="3"/>
        <v>0.5</v>
      </c>
      <c r="L23">
        <f t="shared" si="4"/>
        <v>0.5</v>
      </c>
      <c r="M23">
        <f t="shared" si="5"/>
        <v>0.5</v>
      </c>
      <c r="N23">
        <f t="shared" si="6"/>
        <v>0.5</v>
      </c>
      <c r="O23" s="6" t="s">
        <v>185</v>
      </c>
      <c r="P23" s="6"/>
      <c r="Q23" s="6"/>
      <c r="R23" s="6"/>
      <c r="S23" s="6">
        <v>1</v>
      </c>
      <c r="T23" s="6" t="s">
        <v>156</v>
      </c>
      <c r="W23">
        <f t="shared" si="10"/>
        <v>0</v>
      </c>
      <c r="X23">
        <f t="shared" si="7"/>
        <v>25</v>
      </c>
    </row>
    <row r="24" spans="1:24" x14ac:dyDescent="0.25">
      <c r="A24" s="2" t="s">
        <v>17</v>
      </c>
      <c r="B24" s="2">
        <v>1</v>
      </c>
      <c r="C24">
        <v>1</v>
      </c>
      <c r="E24">
        <v>4</v>
      </c>
      <c r="F24">
        <v>2</v>
      </c>
      <c r="H24">
        <v>50</v>
      </c>
      <c r="I24">
        <f t="shared" si="9"/>
        <v>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  <c r="N24">
        <f t="shared" si="6"/>
        <v>1</v>
      </c>
      <c r="O24" t="s">
        <v>199</v>
      </c>
      <c r="S24">
        <v>1</v>
      </c>
      <c r="T24" t="s">
        <v>156</v>
      </c>
      <c r="W24">
        <f t="shared" si="10"/>
        <v>0</v>
      </c>
      <c r="X24">
        <f t="shared" si="7"/>
        <v>50</v>
      </c>
    </row>
    <row r="25" spans="1:24" x14ac:dyDescent="0.25">
      <c r="A25" s="2" t="s">
        <v>18</v>
      </c>
      <c r="B25" s="2">
        <v>1</v>
      </c>
      <c r="C25">
        <v>1</v>
      </c>
      <c r="D25">
        <v>2</v>
      </c>
      <c r="E25">
        <v>4</v>
      </c>
      <c r="F25">
        <v>2</v>
      </c>
      <c r="H25">
        <v>50</v>
      </c>
      <c r="I25">
        <f t="shared" si="9"/>
        <v>2</v>
      </c>
      <c r="J25">
        <f t="shared" si="2"/>
        <v>2</v>
      </c>
      <c r="K25">
        <f t="shared" si="3"/>
        <v>2</v>
      </c>
      <c r="L25">
        <f t="shared" si="4"/>
        <v>2</v>
      </c>
      <c r="M25">
        <f t="shared" si="5"/>
        <v>1</v>
      </c>
      <c r="N25">
        <f t="shared" si="6"/>
        <v>0</v>
      </c>
      <c r="O25" t="s">
        <v>190</v>
      </c>
      <c r="S25">
        <v>1</v>
      </c>
      <c r="T25" t="s">
        <v>156</v>
      </c>
      <c r="W25">
        <f t="shared" si="10"/>
        <v>1</v>
      </c>
      <c r="X25" t="str">
        <f t="shared" si="7"/>
        <v/>
      </c>
    </row>
    <row r="26" spans="1:24" x14ac:dyDescent="0.25">
      <c r="A26" s="2" t="s">
        <v>19</v>
      </c>
      <c r="B26" s="2">
        <v>1</v>
      </c>
      <c r="C26">
        <v>1</v>
      </c>
      <c r="E26">
        <v>4</v>
      </c>
      <c r="F26">
        <v>2</v>
      </c>
      <c r="H26">
        <v>25</v>
      </c>
      <c r="I26">
        <f t="shared" si="9"/>
        <v>0.5</v>
      </c>
      <c r="J26">
        <f t="shared" si="2"/>
        <v>0.5</v>
      </c>
      <c r="K26">
        <f t="shared" si="3"/>
        <v>0.5</v>
      </c>
      <c r="L26">
        <f t="shared" si="4"/>
        <v>0.5</v>
      </c>
      <c r="M26">
        <f t="shared" si="5"/>
        <v>0.5</v>
      </c>
      <c r="N26">
        <f t="shared" si="6"/>
        <v>0.5</v>
      </c>
      <c r="O26" t="s">
        <v>184</v>
      </c>
      <c r="S26">
        <v>1</v>
      </c>
      <c r="T26" t="s">
        <v>156</v>
      </c>
      <c r="W26">
        <f t="shared" si="10"/>
        <v>0</v>
      </c>
      <c r="X26">
        <f t="shared" si="7"/>
        <v>25</v>
      </c>
    </row>
    <row r="27" spans="1:24" x14ac:dyDescent="0.25">
      <c r="A27" s="2" t="s">
        <v>20</v>
      </c>
      <c r="B27" s="2">
        <v>1</v>
      </c>
      <c r="C27">
        <v>1</v>
      </c>
      <c r="E27">
        <v>4</v>
      </c>
      <c r="F27">
        <v>2</v>
      </c>
      <c r="H27">
        <v>25</v>
      </c>
      <c r="I27">
        <f t="shared" si="9"/>
        <v>0.5</v>
      </c>
      <c r="J27">
        <f t="shared" si="2"/>
        <v>0.5</v>
      </c>
      <c r="K27">
        <f t="shared" si="3"/>
        <v>0.5</v>
      </c>
      <c r="L27">
        <f t="shared" si="4"/>
        <v>0.5</v>
      </c>
      <c r="M27">
        <f t="shared" si="5"/>
        <v>0.5</v>
      </c>
      <c r="N27">
        <f t="shared" si="6"/>
        <v>0.5</v>
      </c>
      <c r="O27" t="s">
        <v>191</v>
      </c>
      <c r="S27">
        <v>1</v>
      </c>
      <c r="T27" t="s">
        <v>156</v>
      </c>
      <c r="W27">
        <f t="shared" si="10"/>
        <v>0</v>
      </c>
      <c r="X27">
        <f t="shared" si="7"/>
        <v>25</v>
      </c>
    </row>
    <row r="28" spans="1:24" x14ac:dyDescent="0.25">
      <c r="A28" s="2" t="s">
        <v>21</v>
      </c>
      <c r="B28" s="2">
        <v>1</v>
      </c>
      <c r="C28">
        <v>1</v>
      </c>
      <c r="E28">
        <v>4</v>
      </c>
      <c r="F28">
        <v>2</v>
      </c>
      <c r="H28">
        <v>25</v>
      </c>
      <c r="I28">
        <f t="shared" si="9"/>
        <v>0.5</v>
      </c>
      <c r="J28">
        <f t="shared" si="2"/>
        <v>0.5</v>
      </c>
      <c r="K28">
        <f t="shared" si="3"/>
        <v>0.5</v>
      </c>
      <c r="L28">
        <f t="shared" si="4"/>
        <v>0.5</v>
      </c>
      <c r="M28">
        <f t="shared" si="5"/>
        <v>0.5</v>
      </c>
      <c r="N28">
        <f t="shared" si="6"/>
        <v>0.5</v>
      </c>
      <c r="O28" t="s">
        <v>200</v>
      </c>
      <c r="S28">
        <v>1</v>
      </c>
      <c r="T28" t="s">
        <v>156</v>
      </c>
      <c r="W28">
        <f t="shared" si="10"/>
        <v>0</v>
      </c>
      <c r="X28">
        <f t="shared" si="7"/>
        <v>25</v>
      </c>
    </row>
    <row r="29" spans="1:24" x14ac:dyDescent="0.25">
      <c r="A29" s="2" t="s">
        <v>22</v>
      </c>
      <c r="B29" s="2">
        <v>1</v>
      </c>
      <c r="C29">
        <v>1</v>
      </c>
      <c r="E29">
        <v>4</v>
      </c>
      <c r="F29">
        <v>2</v>
      </c>
      <c r="H29">
        <v>25</v>
      </c>
      <c r="I29">
        <f t="shared" si="9"/>
        <v>0.5</v>
      </c>
      <c r="J29">
        <f t="shared" si="2"/>
        <v>0.5</v>
      </c>
      <c r="K29">
        <f t="shared" si="3"/>
        <v>0.5</v>
      </c>
      <c r="L29">
        <f t="shared" si="4"/>
        <v>0.5</v>
      </c>
      <c r="M29">
        <f t="shared" si="5"/>
        <v>0.5</v>
      </c>
      <c r="N29">
        <f t="shared" si="6"/>
        <v>0.5</v>
      </c>
      <c r="O29" t="s">
        <v>192</v>
      </c>
      <c r="S29">
        <v>1</v>
      </c>
      <c r="T29" t="s">
        <v>156</v>
      </c>
      <c r="W29">
        <f t="shared" si="10"/>
        <v>0</v>
      </c>
      <c r="X29">
        <f t="shared" si="7"/>
        <v>25</v>
      </c>
    </row>
    <row r="30" spans="1:24" x14ac:dyDescent="0.25">
      <c r="A30" s="2" t="s">
        <v>23</v>
      </c>
      <c r="B30" s="2">
        <v>1</v>
      </c>
      <c r="C30">
        <v>1</v>
      </c>
      <c r="E30">
        <v>4</v>
      </c>
      <c r="F30">
        <v>2</v>
      </c>
      <c r="H30">
        <v>25</v>
      </c>
      <c r="I30">
        <f t="shared" si="9"/>
        <v>0.5</v>
      </c>
      <c r="J30">
        <f t="shared" si="2"/>
        <v>0.5</v>
      </c>
      <c r="K30">
        <f t="shared" si="3"/>
        <v>0.5</v>
      </c>
      <c r="L30">
        <f t="shared" si="4"/>
        <v>0.5</v>
      </c>
      <c r="M30">
        <f t="shared" si="5"/>
        <v>0.5</v>
      </c>
      <c r="N30">
        <f t="shared" si="6"/>
        <v>0.5</v>
      </c>
      <c r="O30" t="s">
        <v>180</v>
      </c>
      <c r="S30">
        <v>1</v>
      </c>
      <c r="T30" t="s">
        <v>156</v>
      </c>
      <c r="W30">
        <f t="shared" si="10"/>
        <v>0</v>
      </c>
      <c r="X30">
        <f t="shared" si="7"/>
        <v>25</v>
      </c>
    </row>
    <row r="31" spans="1:24" x14ac:dyDescent="0.25">
      <c r="A31" s="2" t="s">
        <v>24</v>
      </c>
      <c r="B31" s="2">
        <v>1</v>
      </c>
      <c r="C31">
        <v>1</v>
      </c>
      <c r="E31">
        <v>4</v>
      </c>
      <c r="F31">
        <v>2</v>
      </c>
      <c r="H31">
        <v>25</v>
      </c>
      <c r="I31">
        <f t="shared" si="9"/>
        <v>0.5</v>
      </c>
      <c r="J31">
        <f t="shared" si="2"/>
        <v>0.5</v>
      </c>
      <c r="K31">
        <f t="shared" si="3"/>
        <v>0.5</v>
      </c>
      <c r="L31">
        <f t="shared" si="4"/>
        <v>0.5</v>
      </c>
      <c r="M31">
        <f t="shared" si="5"/>
        <v>0.5</v>
      </c>
      <c r="N31">
        <f t="shared" si="6"/>
        <v>0.5</v>
      </c>
      <c r="O31" t="s">
        <v>193</v>
      </c>
      <c r="S31">
        <v>1</v>
      </c>
      <c r="T31" t="s">
        <v>156</v>
      </c>
      <c r="W31">
        <f t="shared" si="10"/>
        <v>0</v>
      </c>
      <c r="X31">
        <f t="shared" si="7"/>
        <v>25</v>
      </c>
    </row>
    <row r="32" spans="1:24" x14ac:dyDescent="0.25">
      <c r="A32" s="2" t="s">
        <v>25</v>
      </c>
      <c r="B32" s="2">
        <v>1</v>
      </c>
      <c r="C32">
        <v>1</v>
      </c>
      <c r="E32">
        <v>4</v>
      </c>
      <c r="F32">
        <v>2</v>
      </c>
      <c r="H32">
        <v>25</v>
      </c>
      <c r="I32">
        <f t="shared" si="9"/>
        <v>0.5</v>
      </c>
      <c r="J32">
        <f t="shared" si="2"/>
        <v>0.5</v>
      </c>
      <c r="K32">
        <f t="shared" si="3"/>
        <v>0.5</v>
      </c>
      <c r="L32">
        <f t="shared" si="4"/>
        <v>0.5</v>
      </c>
      <c r="M32">
        <f t="shared" si="5"/>
        <v>0.5</v>
      </c>
      <c r="N32">
        <f t="shared" si="6"/>
        <v>0.5</v>
      </c>
      <c r="O32" t="s">
        <v>182</v>
      </c>
      <c r="S32">
        <v>1</v>
      </c>
      <c r="T32" t="s">
        <v>156</v>
      </c>
      <c r="W32">
        <f t="shared" si="10"/>
        <v>0</v>
      </c>
      <c r="X32">
        <f t="shared" si="7"/>
        <v>25</v>
      </c>
    </row>
    <row r="33" spans="1:24" x14ac:dyDescent="0.25">
      <c r="A33" s="2" t="s">
        <v>26</v>
      </c>
      <c r="B33" s="2">
        <v>1</v>
      </c>
      <c r="C33">
        <v>1</v>
      </c>
      <c r="E33">
        <v>4</v>
      </c>
      <c r="F33">
        <v>2</v>
      </c>
      <c r="H33">
        <v>25</v>
      </c>
      <c r="I33">
        <f t="shared" si="9"/>
        <v>0.5</v>
      </c>
      <c r="J33">
        <f t="shared" si="2"/>
        <v>0.5</v>
      </c>
      <c r="K33">
        <f t="shared" si="3"/>
        <v>0.5</v>
      </c>
      <c r="L33">
        <f t="shared" si="4"/>
        <v>0.5</v>
      </c>
      <c r="M33">
        <f t="shared" si="5"/>
        <v>0.5</v>
      </c>
      <c r="N33">
        <f t="shared" si="6"/>
        <v>0.5</v>
      </c>
      <c r="O33" t="s">
        <v>186</v>
      </c>
      <c r="S33">
        <v>1</v>
      </c>
      <c r="T33" t="s">
        <v>156</v>
      </c>
      <c r="W33">
        <f t="shared" si="10"/>
        <v>0</v>
      </c>
      <c r="X33">
        <f t="shared" si="7"/>
        <v>25</v>
      </c>
    </row>
    <row r="34" spans="1:24" x14ac:dyDescent="0.25">
      <c r="A34" s="2" t="s">
        <v>38</v>
      </c>
      <c r="B34" s="2">
        <v>2</v>
      </c>
      <c r="C34">
        <v>1</v>
      </c>
      <c r="E34">
        <v>4</v>
      </c>
      <c r="F34">
        <v>2</v>
      </c>
      <c r="H34">
        <v>100</v>
      </c>
      <c r="I34">
        <f t="shared" si="9"/>
        <v>2</v>
      </c>
      <c r="J34">
        <f t="shared" si="2"/>
        <v>2</v>
      </c>
      <c r="K34">
        <f t="shared" si="3"/>
        <v>2</v>
      </c>
      <c r="L34">
        <f t="shared" si="4"/>
        <v>2</v>
      </c>
      <c r="M34">
        <f t="shared" si="5"/>
        <v>2</v>
      </c>
      <c r="N34">
        <f t="shared" si="6"/>
        <v>2</v>
      </c>
      <c r="O34" t="s">
        <v>126</v>
      </c>
      <c r="S34">
        <v>1</v>
      </c>
      <c r="T34" t="s">
        <v>156</v>
      </c>
      <c r="W34">
        <f t="shared" si="10"/>
        <v>0</v>
      </c>
      <c r="X34">
        <f t="shared" si="7"/>
        <v>100</v>
      </c>
    </row>
    <row r="35" spans="1:24" x14ac:dyDescent="0.25">
      <c r="A35" s="2" t="s">
        <v>39</v>
      </c>
      <c r="B35" s="2">
        <v>2</v>
      </c>
      <c r="C35">
        <v>1</v>
      </c>
      <c r="E35">
        <v>4</v>
      </c>
      <c r="F35">
        <v>2</v>
      </c>
      <c r="H35">
        <v>100</v>
      </c>
      <c r="I35">
        <f t="shared" si="9"/>
        <v>2</v>
      </c>
      <c r="J35">
        <f t="shared" si="2"/>
        <v>2</v>
      </c>
      <c r="K35">
        <f t="shared" si="3"/>
        <v>2</v>
      </c>
      <c r="L35">
        <f t="shared" si="4"/>
        <v>2</v>
      </c>
      <c r="M35">
        <f t="shared" si="5"/>
        <v>2</v>
      </c>
      <c r="N35">
        <f t="shared" si="6"/>
        <v>2</v>
      </c>
      <c r="O35" t="s">
        <v>100</v>
      </c>
      <c r="S35">
        <v>1</v>
      </c>
      <c r="T35" t="s">
        <v>156</v>
      </c>
      <c r="W35">
        <f t="shared" si="10"/>
        <v>0</v>
      </c>
      <c r="X35">
        <f t="shared" si="7"/>
        <v>100</v>
      </c>
    </row>
    <row r="36" spans="1:24" x14ac:dyDescent="0.25">
      <c r="A36" s="2" t="s">
        <v>40</v>
      </c>
      <c r="B36" s="2">
        <v>2</v>
      </c>
      <c r="C36">
        <v>1</v>
      </c>
      <c r="E36">
        <v>4</v>
      </c>
      <c r="F36">
        <v>2</v>
      </c>
      <c r="H36">
        <v>50</v>
      </c>
      <c r="I36">
        <f t="shared" si="9"/>
        <v>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  <c r="N36">
        <f t="shared" si="6"/>
        <v>1</v>
      </c>
      <c r="O36" t="s">
        <v>107</v>
      </c>
      <c r="S36">
        <v>1</v>
      </c>
      <c r="T36" t="s">
        <v>156</v>
      </c>
      <c r="W36">
        <f t="shared" si="10"/>
        <v>0</v>
      </c>
      <c r="X36">
        <f t="shared" si="7"/>
        <v>50</v>
      </c>
    </row>
    <row r="37" spans="1:24" x14ac:dyDescent="0.25">
      <c r="A37" s="2" t="s">
        <v>41</v>
      </c>
      <c r="B37" s="2">
        <v>2</v>
      </c>
      <c r="C37">
        <v>1</v>
      </c>
      <c r="E37">
        <v>4</v>
      </c>
      <c r="F37">
        <v>2</v>
      </c>
      <c r="H37">
        <v>50</v>
      </c>
      <c r="I37">
        <f t="shared" si="9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  <c r="N37">
        <f t="shared" si="6"/>
        <v>1</v>
      </c>
      <c r="O37" t="s">
        <v>100</v>
      </c>
      <c r="S37">
        <v>1</v>
      </c>
      <c r="T37" t="s">
        <v>156</v>
      </c>
      <c r="W37">
        <f t="shared" si="10"/>
        <v>0</v>
      </c>
      <c r="X37">
        <f t="shared" si="7"/>
        <v>50</v>
      </c>
    </row>
    <row r="38" spans="1:24" x14ac:dyDescent="0.25">
      <c r="A38" s="2" t="s">
        <v>42</v>
      </c>
      <c r="B38" s="2">
        <v>2</v>
      </c>
      <c r="C38">
        <v>1</v>
      </c>
      <c r="E38">
        <v>4</v>
      </c>
      <c r="F38">
        <v>1</v>
      </c>
      <c r="H38">
        <v>100</v>
      </c>
      <c r="I38">
        <f t="shared" si="9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  <c r="N38">
        <f t="shared" si="6"/>
        <v>1</v>
      </c>
      <c r="O38" t="s">
        <v>127</v>
      </c>
      <c r="S38">
        <v>1</v>
      </c>
      <c r="T38" t="s">
        <v>156</v>
      </c>
      <c r="W38">
        <f t="shared" si="10"/>
        <v>0</v>
      </c>
      <c r="X38">
        <f t="shared" si="7"/>
        <v>100</v>
      </c>
    </row>
    <row r="39" spans="1:24" x14ac:dyDescent="0.25">
      <c r="A39" s="2" t="s">
        <v>43</v>
      </c>
      <c r="B39" s="2">
        <v>2</v>
      </c>
      <c r="C39">
        <v>1</v>
      </c>
      <c r="E39">
        <v>4</v>
      </c>
      <c r="F39">
        <v>2</v>
      </c>
      <c r="H39">
        <v>50</v>
      </c>
      <c r="I39">
        <f t="shared" si="9"/>
        <v>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1</v>
      </c>
      <c r="N39">
        <f t="shared" si="6"/>
        <v>1</v>
      </c>
      <c r="O39" t="s">
        <v>168</v>
      </c>
      <c r="S39">
        <v>1</v>
      </c>
      <c r="T39" t="s">
        <v>156</v>
      </c>
      <c r="W39">
        <f t="shared" si="10"/>
        <v>0</v>
      </c>
      <c r="X39">
        <f t="shared" si="7"/>
        <v>50</v>
      </c>
    </row>
    <row r="40" spans="1:24" x14ac:dyDescent="0.25">
      <c r="A40" s="2" t="s">
        <v>44</v>
      </c>
      <c r="B40" s="2">
        <v>2</v>
      </c>
      <c r="C40">
        <v>1</v>
      </c>
      <c r="E40">
        <v>4</v>
      </c>
      <c r="F40">
        <v>2</v>
      </c>
      <c r="H40">
        <v>50</v>
      </c>
      <c r="I40">
        <f t="shared" si="9"/>
        <v>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1</v>
      </c>
      <c r="N40">
        <f t="shared" si="6"/>
        <v>1</v>
      </c>
      <c r="O40" t="s">
        <v>99</v>
      </c>
      <c r="S40">
        <v>1</v>
      </c>
      <c r="T40" t="s">
        <v>156</v>
      </c>
      <c r="W40">
        <f t="shared" si="10"/>
        <v>0</v>
      </c>
      <c r="X40">
        <f t="shared" si="7"/>
        <v>50</v>
      </c>
    </row>
    <row r="41" spans="1:24" x14ac:dyDescent="0.25">
      <c r="A41" t="s">
        <v>104</v>
      </c>
      <c r="B41" s="2">
        <v>2</v>
      </c>
      <c r="C41">
        <v>1</v>
      </c>
      <c r="E41">
        <v>4</v>
      </c>
      <c r="F41">
        <v>1</v>
      </c>
      <c r="H41">
        <v>50</v>
      </c>
      <c r="I41">
        <f t="shared" si="9"/>
        <v>0.5</v>
      </c>
      <c r="J41">
        <f t="shared" si="2"/>
        <v>0.5</v>
      </c>
      <c r="K41">
        <f t="shared" si="3"/>
        <v>0.5</v>
      </c>
      <c r="L41">
        <f t="shared" si="4"/>
        <v>0.5</v>
      </c>
      <c r="M41">
        <f t="shared" si="5"/>
        <v>0.5</v>
      </c>
      <c r="N41">
        <f t="shared" si="6"/>
        <v>0.5</v>
      </c>
      <c r="O41" t="s">
        <v>105</v>
      </c>
      <c r="S41">
        <v>1</v>
      </c>
      <c r="T41" t="s">
        <v>156</v>
      </c>
      <c r="W41">
        <f>IF(ISNUMBER(D41),1,0)</f>
        <v>0</v>
      </c>
      <c r="X41">
        <f t="shared" si="7"/>
        <v>50</v>
      </c>
    </row>
    <row r="42" spans="1:24" x14ac:dyDescent="0.25">
      <c r="A42" s="2"/>
      <c r="C42">
        <f t="shared" si="8"/>
        <v>0</v>
      </c>
      <c r="I42">
        <f t="shared" si="9"/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0</v>
      </c>
      <c r="X42" t="str">
        <f t="shared" si="7"/>
        <v/>
      </c>
    </row>
    <row r="43" spans="1:24" x14ac:dyDescent="0.25">
      <c r="B43" s="1"/>
      <c r="C43">
        <f t="shared" si="8"/>
        <v>0</v>
      </c>
      <c r="I43">
        <f t="shared" si="9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6"/>
        <v>0</v>
      </c>
      <c r="X43" t="str">
        <f t="shared" si="7"/>
        <v/>
      </c>
    </row>
    <row r="44" spans="1:24" x14ac:dyDescent="0.25">
      <c r="A44" s="1" t="s">
        <v>27</v>
      </c>
      <c r="C44">
        <f>SUM(I45:I50)</f>
        <v>2.2000000000000002</v>
      </c>
      <c r="I44">
        <f t="shared" si="9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0</v>
      </c>
      <c r="N44">
        <f t="shared" si="6"/>
        <v>0</v>
      </c>
      <c r="X44" t="str">
        <f t="shared" si="7"/>
        <v/>
      </c>
    </row>
    <row r="45" spans="1:24" x14ac:dyDescent="0.25">
      <c r="A45" t="s">
        <v>28</v>
      </c>
      <c r="B45">
        <v>1</v>
      </c>
      <c r="C45">
        <v>1</v>
      </c>
      <c r="E45">
        <v>2</v>
      </c>
      <c r="F45">
        <v>2</v>
      </c>
      <c r="H45">
        <v>25</v>
      </c>
      <c r="I45">
        <f t="shared" si="9"/>
        <v>0.5</v>
      </c>
      <c r="J45">
        <f t="shared" si="2"/>
        <v>0.5</v>
      </c>
      <c r="K45">
        <f t="shared" si="3"/>
        <v>0</v>
      </c>
      <c r="L45">
        <f t="shared" si="4"/>
        <v>0</v>
      </c>
      <c r="M45">
        <f t="shared" si="5"/>
        <v>0.5</v>
      </c>
      <c r="N45">
        <f t="shared" si="6"/>
        <v>0.5</v>
      </c>
      <c r="O45" t="s">
        <v>189</v>
      </c>
      <c r="S45">
        <v>1</v>
      </c>
      <c r="T45" t="s">
        <v>156</v>
      </c>
      <c r="W45">
        <f t="shared" ref="W45:W50" si="11">IF(ISNUMBER(D45),1,0)</f>
        <v>0</v>
      </c>
      <c r="X45">
        <f t="shared" si="7"/>
        <v>25</v>
      </c>
    </row>
    <row r="46" spans="1:24" x14ac:dyDescent="0.25">
      <c r="A46" t="s">
        <v>29</v>
      </c>
      <c r="B46">
        <v>1</v>
      </c>
      <c r="C46">
        <v>1</v>
      </c>
      <c r="E46">
        <v>1</v>
      </c>
      <c r="F46">
        <v>4</v>
      </c>
      <c r="H46">
        <v>10</v>
      </c>
      <c r="I46">
        <f t="shared" si="9"/>
        <v>0.4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0.4</v>
      </c>
      <c r="N46">
        <f t="shared" si="6"/>
        <v>0.4</v>
      </c>
      <c r="O46" t="s">
        <v>202</v>
      </c>
      <c r="S46">
        <v>1</v>
      </c>
      <c r="T46" t="s">
        <v>156</v>
      </c>
      <c r="W46">
        <f t="shared" si="11"/>
        <v>0</v>
      </c>
      <c r="X46">
        <f t="shared" si="7"/>
        <v>10</v>
      </c>
    </row>
    <row r="47" spans="1:24" x14ac:dyDescent="0.25">
      <c r="A47" t="s">
        <v>30</v>
      </c>
      <c r="B47">
        <v>1</v>
      </c>
      <c r="C47">
        <v>1</v>
      </c>
      <c r="E47">
        <v>1</v>
      </c>
      <c r="F47">
        <v>4</v>
      </c>
      <c r="H47">
        <v>10</v>
      </c>
      <c r="I47">
        <f t="shared" si="9"/>
        <v>0.4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0.4</v>
      </c>
      <c r="N47">
        <f t="shared" si="6"/>
        <v>0.4</v>
      </c>
      <c r="O47" t="s">
        <v>183</v>
      </c>
      <c r="S47">
        <v>1</v>
      </c>
      <c r="T47" t="s">
        <v>156</v>
      </c>
      <c r="W47">
        <f t="shared" si="11"/>
        <v>0</v>
      </c>
      <c r="X47">
        <f t="shared" si="7"/>
        <v>10</v>
      </c>
    </row>
    <row r="48" spans="1:24" x14ac:dyDescent="0.25">
      <c r="A48" t="s">
        <v>31</v>
      </c>
      <c r="B48">
        <v>1</v>
      </c>
      <c r="C48">
        <v>1</v>
      </c>
      <c r="E48">
        <v>3</v>
      </c>
      <c r="F48">
        <v>2</v>
      </c>
      <c r="H48">
        <v>10</v>
      </c>
      <c r="I48">
        <f t="shared" si="9"/>
        <v>0.2</v>
      </c>
      <c r="J48">
        <f t="shared" si="2"/>
        <v>0.2</v>
      </c>
      <c r="K48">
        <f t="shared" si="3"/>
        <v>0.2</v>
      </c>
      <c r="L48">
        <f t="shared" si="4"/>
        <v>0</v>
      </c>
      <c r="M48">
        <f t="shared" si="5"/>
        <v>0.2</v>
      </c>
      <c r="N48">
        <f t="shared" si="6"/>
        <v>0.2</v>
      </c>
      <c r="O48" t="s">
        <v>198</v>
      </c>
      <c r="R48" t="s">
        <v>45</v>
      </c>
      <c r="S48">
        <v>1</v>
      </c>
      <c r="T48" t="s">
        <v>156</v>
      </c>
      <c r="W48">
        <f t="shared" si="11"/>
        <v>0</v>
      </c>
      <c r="X48">
        <f t="shared" si="7"/>
        <v>10</v>
      </c>
    </row>
    <row r="49" spans="1:24" x14ac:dyDescent="0.25">
      <c r="A49" t="s">
        <v>32</v>
      </c>
      <c r="B49">
        <v>1</v>
      </c>
      <c r="C49">
        <v>1</v>
      </c>
      <c r="E49">
        <v>3</v>
      </c>
      <c r="F49">
        <v>2</v>
      </c>
      <c r="H49">
        <v>10</v>
      </c>
      <c r="I49">
        <f t="shared" si="9"/>
        <v>0.2</v>
      </c>
      <c r="J49">
        <f t="shared" si="2"/>
        <v>0.2</v>
      </c>
      <c r="K49">
        <f t="shared" si="3"/>
        <v>0.2</v>
      </c>
      <c r="L49">
        <f t="shared" si="4"/>
        <v>0</v>
      </c>
      <c r="M49">
        <f t="shared" si="5"/>
        <v>0.2</v>
      </c>
      <c r="N49">
        <f t="shared" si="6"/>
        <v>0.2</v>
      </c>
      <c r="O49" t="s">
        <v>188</v>
      </c>
      <c r="R49" t="s">
        <v>45</v>
      </c>
      <c r="S49">
        <v>1</v>
      </c>
      <c r="T49" t="s">
        <v>156</v>
      </c>
      <c r="W49">
        <f t="shared" si="11"/>
        <v>0</v>
      </c>
      <c r="X49">
        <f t="shared" si="7"/>
        <v>10</v>
      </c>
    </row>
    <row r="50" spans="1:24" x14ac:dyDescent="0.25">
      <c r="A50" t="s">
        <v>240</v>
      </c>
      <c r="B50">
        <v>1</v>
      </c>
      <c r="C50">
        <v>1</v>
      </c>
      <c r="E50">
        <v>3</v>
      </c>
      <c r="F50">
        <v>2</v>
      </c>
      <c r="H50">
        <v>25</v>
      </c>
      <c r="I50">
        <f t="shared" si="9"/>
        <v>0.5</v>
      </c>
      <c r="J50">
        <f t="shared" si="2"/>
        <v>0.5</v>
      </c>
      <c r="K50">
        <f t="shared" si="3"/>
        <v>0.5</v>
      </c>
      <c r="L50">
        <f t="shared" si="4"/>
        <v>0</v>
      </c>
      <c r="M50">
        <f t="shared" si="5"/>
        <v>0.5</v>
      </c>
      <c r="N50">
        <f t="shared" si="6"/>
        <v>0.5</v>
      </c>
      <c r="O50" s="6" t="s">
        <v>204</v>
      </c>
      <c r="P50" s="6"/>
      <c r="Q50" s="6"/>
      <c r="R50" s="6" t="s">
        <v>46</v>
      </c>
      <c r="S50" s="6">
        <v>1</v>
      </c>
      <c r="T50" s="6" t="s">
        <v>156</v>
      </c>
      <c r="W50">
        <f t="shared" si="11"/>
        <v>0</v>
      </c>
      <c r="X50">
        <f t="shared" si="7"/>
        <v>25</v>
      </c>
    </row>
    <row r="51" spans="1:24" x14ac:dyDescent="0.25">
      <c r="I51">
        <f t="shared" si="9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0</v>
      </c>
      <c r="N51">
        <f t="shared" si="6"/>
        <v>0</v>
      </c>
      <c r="X51" t="str">
        <f t="shared" si="7"/>
        <v/>
      </c>
    </row>
    <row r="52" spans="1:24" x14ac:dyDescent="0.25">
      <c r="A52" s="1" t="s">
        <v>49</v>
      </c>
      <c r="C52">
        <f>SUM(I53:I59)</f>
        <v>11</v>
      </c>
      <c r="I52">
        <f t="shared" si="9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X52" t="str">
        <f t="shared" si="7"/>
        <v/>
      </c>
    </row>
    <row r="53" spans="1:24" x14ac:dyDescent="0.25">
      <c r="A53" t="s">
        <v>48</v>
      </c>
      <c r="B53">
        <v>1</v>
      </c>
      <c r="C53">
        <v>1</v>
      </c>
      <c r="E53">
        <v>4</v>
      </c>
      <c r="F53">
        <v>1</v>
      </c>
      <c r="H53">
        <v>100</v>
      </c>
      <c r="I53">
        <f t="shared" si="9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  <c r="N53">
        <f t="shared" si="6"/>
        <v>1</v>
      </c>
      <c r="O53" s="6" t="s">
        <v>178</v>
      </c>
      <c r="P53" s="6"/>
      <c r="Q53" s="6"/>
      <c r="R53" s="6"/>
      <c r="S53" s="6">
        <v>1</v>
      </c>
      <c r="T53" s="6" t="s">
        <v>156</v>
      </c>
      <c r="U53" s="6"/>
      <c r="W53">
        <f t="shared" ref="W53:W59" si="12">IF(ISNUMBER(D53),1,0)</f>
        <v>0</v>
      </c>
      <c r="X53">
        <f t="shared" si="7"/>
        <v>100</v>
      </c>
    </row>
    <row r="54" spans="1:24" x14ac:dyDescent="0.25">
      <c r="A54" t="s">
        <v>51</v>
      </c>
      <c r="B54">
        <v>1</v>
      </c>
      <c r="C54">
        <v>1</v>
      </c>
      <c r="E54">
        <v>4</v>
      </c>
      <c r="F54">
        <v>2</v>
      </c>
      <c r="H54">
        <v>100</v>
      </c>
      <c r="I54">
        <f t="shared" si="9"/>
        <v>2</v>
      </c>
      <c r="J54">
        <f t="shared" si="2"/>
        <v>2</v>
      </c>
      <c r="K54">
        <f t="shared" si="3"/>
        <v>2</v>
      </c>
      <c r="L54">
        <f t="shared" si="4"/>
        <v>2</v>
      </c>
      <c r="M54">
        <f t="shared" si="5"/>
        <v>2</v>
      </c>
      <c r="N54">
        <f t="shared" si="6"/>
        <v>2</v>
      </c>
      <c r="O54" s="6" t="s">
        <v>113</v>
      </c>
      <c r="P54" s="6"/>
      <c r="Q54" s="6"/>
      <c r="R54" s="6"/>
      <c r="S54" s="6">
        <v>1</v>
      </c>
      <c r="T54" s="6" t="s">
        <v>156</v>
      </c>
      <c r="W54">
        <f t="shared" si="12"/>
        <v>0</v>
      </c>
      <c r="X54">
        <f t="shared" si="7"/>
        <v>100</v>
      </c>
    </row>
    <row r="55" spans="1:24" x14ac:dyDescent="0.25">
      <c r="A55" t="s">
        <v>50</v>
      </c>
      <c r="B55">
        <v>1</v>
      </c>
      <c r="C55">
        <v>1</v>
      </c>
      <c r="E55">
        <v>4</v>
      </c>
      <c r="F55">
        <v>1</v>
      </c>
      <c r="H55">
        <v>100</v>
      </c>
      <c r="I55">
        <f t="shared" si="9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  <c r="N55">
        <f t="shared" si="6"/>
        <v>1</v>
      </c>
      <c r="O55" s="6" t="s">
        <v>206</v>
      </c>
      <c r="P55" s="6"/>
      <c r="Q55" s="6"/>
      <c r="R55" s="6"/>
      <c r="S55" s="6">
        <v>1</v>
      </c>
      <c r="T55" s="6" t="s">
        <v>156</v>
      </c>
      <c r="U55" s="6"/>
      <c r="W55">
        <f t="shared" si="12"/>
        <v>0</v>
      </c>
      <c r="X55">
        <f t="shared" si="7"/>
        <v>100</v>
      </c>
    </row>
    <row r="56" spans="1:24" x14ac:dyDescent="0.25">
      <c r="A56" t="s">
        <v>80</v>
      </c>
      <c r="B56">
        <v>1</v>
      </c>
      <c r="C56">
        <v>1</v>
      </c>
      <c r="E56">
        <v>4</v>
      </c>
      <c r="F56">
        <v>2</v>
      </c>
      <c r="H56">
        <v>100</v>
      </c>
      <c r="I56">
        <f t="shared" si="9"/>
        <v>2</v>
      </c>
      <c r="J56">
        <f t="shared" si="2"/>
        <v>2</v>
      </c>
      <c r="K56">
        <f t="shared" si="3"/>
        <v>2</v>
      </c>
      <c r="L56">
        <f t="shared" si="4"/>
        <v>2</v>
      </c>
      <c r="M56">
        <f t="shared" si="5"/>
        <v>2</v>
      </c>
      <c r="N56">
        <f t="shared" si="6"/>
        <v>2</v>
      </c>
      <c r="O56" t="s">
        <v>145</v>
      </c>
      <c r="S56">
        <v>1</v>
      </c>
      <c r="T56" t="s">
        <v>156</v>
      </c>
      <c r="W56">
        <f t="shared" si="12"/>
        <v>0</v>
      </c>
      <c r="X56">
        <f t="shared" si="7"/>
        <v>100</v>
      </c>
    </row>
    <row r="57" spans="1:24" x14ac:dyDescent="0.25">
      <c r="A57" t="s">
        <v>52</v>
      </c>
      <c r="B57">
        <v>2</v>
      </c>
      <c r="C57">
        <v>1</v>
      </c>
      <c r="E57">
        <v>4</v>
      </c>
      <c r="F57">
        <v>1</v>
      </c>
      <c r="H57">
        <v>100</v>
      </c>
      <c r="I57">
        <f t="shared" si="9"/>
        <v>1</v>
      </c>
      <c r="J57">
        <f t="shared" si="2"/>
        <v>1</v>
      </c>
      <c r="K57">
        <f t="shared" si="3"/>
        <v>1</v>
      </c>
      <c r="L57">
        <f t="shared" si="4"/>
        <v>1</v>
      </c>
      <c r="M57">
        <f t="shared" si="5"/>
        <v>1</v>
      </c>
      <c r="N57">
        <f t="shared" si="6"/>
        <v>1</v>
      </c>
      <c r="O57" t="s">
        <v>114</v>
      </c>
      <c r="S57">
        <v>1</v>
      </c>
      <c r="T57" t="s">
        <v>156</v>
      </c>
      <c r="W57">
        <f t="shared" si="12"/>
        <v>0</v>
      </c>
      <c r="X57">
        <f t="shared" si="7"/>
        <v>100</v>
      </c>
    </row>
    <row r="58" spans="1:24" x14ac:dyDescent="0.25">
      <c r="A58" t="s">
        <v>53</v>
      </c>
      <c r="B58">
        <v>2</v>
      </c>
      <c r="C58">
        <v>1</v>
      </c>
      <c r="E58">
        <v>4</v>
      </c>
      <c r="F58">
        <v>2</v>
      </c>
      <c r="H58">
        <v>100</v>
      </c>
      <c r="I58">
        <f t="shared" si="9"/>
        <v>2</v>
      </c>
      <c r="J58">
        <f t="shared" si="2"/>
        <v>2</v>
      </c>
      <c r="K58">
        <f t="shared" si="3"/>
        <v>2</v>
      </c>
      <c r="L58">
        <f t="shared" si="4"/>
        <v>2</v>
      </c>
      <c r="M58">
        <f t="shared" si="5"/>
        <v>2</v>
      </c>
      <c r="N58">
        <f t="shared" si="6"/>
        <v>2</v>
      </c>
      <c r="O58" t="s">
        <v>124</v>
      </c>
      <c r="S58">
        <v>1</v>
      </c>
      <c r="T58" t="s">
        <v>156</v>
      </c>
      <c r="W58">
        <f t="shared" si="12"/>
        <v>0</v>
      </c>
      <c r="X58">
        <f t="shared" si="7"/>
        <v>100</v>
      </c>
    </row>
    <row r="59" spans="1:24" x14ac:dyDescent="0.25">
      <c r="A59" t="s">
        <v>54</v>
      </c>
      <c r="B59">
        <v>2</v>
      </c>
      <c r="C59">
        <v>1</v>
      </c>
      <c r="E59">
        <v>4</v>
      </c>
      <c r="F59">
        <v>2</v>
      </c>
      <c r="H59">
        <v>100</v>
      </c>
      <c r="I59">
        <f t="shared" si="9"/>
        <v>2</v>
      </c>
      <c r="J59">
        <f t="shared" si="2"/>
        <v>2</v>
      </c>
      <c r="K59">
        <f t="shared" si="3"/>
        <v>2</v>
      </c>
      <c r="L59">
        <f t="shared" si="4"/>
        <v>2</v>
      </c>
      <c r="M59">
        <f t="shared" si="5"/>
        <v>2</v>
      </c>
      <c r="N59">
        <f t="shared" si="6"/>
        <v>2</v>
      </c>
      <c r="O59" t="s">
        <v>110</v>
      </c>
      <c r="S59">
        <v>1</v>
      </c>
      <c r="T59" t="s">
        <v>156</v>
      </c>
      <c r="W59">
        <f t="shared" si="12"/>
        <v>0</v>
      </c>
      <c r="X59">
        <f t="shared" si="7"/>
        <v>100</v>
      </c>
    </row>
    <row r="60" spans="1:24" x14ac:dyDescent="0.25">
      <c r="I60">
        <f t="shared" si="9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  <c r="X60" t="str">
        <f t="shared" si="7"/>
        <v/>
      </c>
    </row>
    <row r="61" spans="1:24" x14ac:dyDescent="0.25">
      <c r="A61" s="1" t="s">
        <v>47</v>
      </c>
      <c r="C61">
        <f>SUM(I62:I84)</f>
        <v>28.399999999999991</v>
      </c>
      <c r="I61">
        <f t="shared" si="9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0</v>
      </c>
      <c r="N61">
        <f t="shared" si="6"/>
        <v>0</v>
      </c>
      <c r="X61" t="str">
        <f t="shared" si="7"/>
        <v/>
      </c>
    </row>
    <row r="62" spans="1:24" x14ac:dyDescent="0.25">
      <c r="A62" t="s">
        <v>231</v>
      </c>
      <c r="B62">
        <v>1</v>
      </c>
      <c r="C62">
        <v>1</v>
      </c>
      <c r="E62">
        <v>4</v>
      </c>
      <c r="F62">
        <v>2</v>
      </c>
      <c r="H62">
        <v>90</v>
      </c>
      <c r="I62">
        <f t="shared" si="9"/>
        <v>1.8</v>
      </c>
      <c r="J62">
        <f t="shared" si="2"/>
        <v>1.8</v>
      </c>
      <c r="K62">
        <f t="shared" si="3"/>
        <v>1.8</v>
      </c>
      <c r="L62">
        <f t="shared" si="4"/>
        <v>1.8</v>
      </c>
      <c r="M62">
        <f t="shared" si="5"/>
        <v>1.8</v>
      </c>
      <c r="N62">
        <f t="shared" si="6"/>
        <v>1.8</v>
      </c>
      <c r="O62" s="6" t="s">
        <v>207</v>
      </c>
      <c r="P62" s="6"/>
      <c r="Q62" s="6"/>
      <c r="R62" s="6"/>
      <c r="S62" s="6">
        <v>1</v>
      </c>
      <c r="T62" s="6" t="s">
        <v>156</v>
      </c>
      <c r="U62" s="6"/>
      <c r="W62">
        <f t="shared" ref="W62:W85" si="13">IF(ISNUMBER(D62),1,0)</f>
        <v>0</v>
      </c>
      <c r="X62">
        <f t="shared" si="7"/>
        <v>90</v>
      </c>
    </row>
    <row r="63" spans="1:24" x14ac:dyDescent="0.25">
      <c r="A63" t="s">
        <v>55</v>
      </c>
      <c r="B63">
        <v>1</v>
      </c>
      <c r="C63">
        <v>1</v>
      </c>
      <c r="E63">
        <v>4</v>
      </c>
      <c r="F63">
        <v>2</v>
      </c>
      <c r="H63">
        <v>90</v>
      </c>
      <c r="I63">
        <f t="shared" si="9"/>
        <v>1.8</v>
      </c>
      <c r="J63">
        <f t="shared" si="2"/>
        <v>1.8</v>
      </c>
      <c r="K63">
        <f t="shared" si="3"/>
        <v>1.8</v>
      </c>
      <c r="L63">
        <f t="shared" si="4"/>
        <v>1.8</v>
      </c>
      <c r="M63">
        <f t="shared" si="5"/>
        <v>1.8</v>
      </c>
      <c r="N63">
        <f t="shared" si="6"/>
        <v>1.8</v>
      </c>
      <c r="O63" s="6" t="s">
        <v>109</v>
      </c>
      <c r="P63" s="6"/>
      <c r="Q63" s="6"/>
      <c r="R63" s="6"/>
      <c r="S63" s="6">
        <v>1</v>
      </c>
      <c r="T63" s="6" t="s">
        <v>156</v>
      </c>
      <c r="U63" s="6"/>
      <c r="W63">
        <f t="shared" si="13"/>
        <v>0</v>
      </c>
      <c r="X63">
        <f t="shared" si="7"/>
        <v>90</v>
      </c>
    </row>
    <row r="64" spans="1:24" x14ac:dyDescent="0.25">
      <c r="A64" t="s">
        <v>56</v>
      </c>
      <c r="B64">
        <v>1</v>
      </c>
      <c r="C64">
        <v>1</v>
      </c>
      <c r="E64">
        <v>3</v>
      </c>
      <c r="F64">
        <v>1</v>
      </c>
      <c r="H64">
        <v>90</v>
      </c>
      <c r="I64">
        <f t="shared" si="9"/>
        <v>0.9</v>
      </c>
      <c r="J64">
        <f t="shared" si="2"/>
        <v>0.9</v>
      </c>
      <c r="K64">
        <f t="shared" si="3"/>
        <v>0.9</v>
      </c>
      <c r="L64">
        <f t="shared" si="4"/>
        <v>0</v>
      </c>
      <c r="M64">
        <f t="shared" si="5"/>
        <v>0.9</v>
      </c>
      <c r="N64">
        <f t="shared" si="6"/>
        <v>0.9</v>
      </c>
      <c r="O64" s="6" t="s">
        <v>109</v>
      </c>
      <c r="P64" s="6"/>
      <c r="Q64" s="6"/>
      <c r="R64" s="6" t="s">
        <v>57</v>
      </c>
      <c r="S64" s="6">
        <v>1</v>
      </c>
      <c r="T64" s="6" t="s">
        <v>156</v>
      </c>
      <c r="U64" s="6"/>
      <c r="W64">
        <f t="shared" si="13"/>
        <v>0</v>
      </c>
      <c r="X64">
        <f t="shared" si="7"/>
        <v>90</v>
      </c>
    </row>
    <row r="65" spans="1:24" x14ac:dyDescent="0.25">
      <c r="A65" t="s">
        <v>58</v>
      </c>
      <c r="B65">
        <v>1</v>
      </c>
      <c r="C65">
        <v>1</v>
      </c>
      <c r="E65">
        <v>3</v>
      </c>
      <c r="F65">
        <v>1</v>
      </c>
      <c r="H65">
        <v>90</v>
      </c>
      <c r="I65">
        <f t="shared" si="9"/>
        <v>0.9</v>
      </c>
      <c r="J65">
        <f t="shared" si="2"/>
        <v>0.9</v>
      </c>
      <c r="K65">
        <f t="shared" si="3"/>
        <v>0.9</v>
      </c>
      <c r="L65">
        <f t="shared" si="4"/>
        <v>0</v>
      </c>
      <c r="M65">
        <f t="shared" si="5"/>
        <v>0.9</v>
      </c>
      <c r="N65">
        <f t="shared" si="6"/>
        <v>0.9</v>
      </c>
      <c r="O65" s="6" t="s">
        <v>133</v>
      </c>
      <c r="P65" s="6"/>
      <c r="Q65" s="6"/>
      <c r="R65" s="6"/>
      <c r="S65" s="6">
        <v>1</v>
      </c>
      <c r="T65" s="6" t="s">
        <v>156</v>
      </c>
      <c r="U65" s="6"/>
      <c r="W65">
        <f t="shared" si="13"/>
        <v>0</v>
      </c>
      <c r="X65">
        <f t="shared" si="7"/>
        <v>90</v>
      </c>
    </row>
    <row r="66" spans="1:24" x14ac:dyDescent="0.25">
      <c r="A66" t="s">
        <v>173</v>
      </c>
      <c r="B66">
        <v>1</v>
      </c>
      <c r="C66">
        <v>1</v>
      </c>
      <c r="E66">
        <v>3</v>
      </c>
      <c r="F66">
        <v>2</v>
      </c>
      <c r="H66">
        <v>90</v>
      </c>
      <c r="I66">
        <f t="shared" si="9"/>
        <v>1.8</v>
      </c>
      <c r="J66">
        <f t="shared" si="2"/>
        <v>1.8</v>
      </c>
      <c r="K66">
        <f t="shared" si="3"/>
        <v>1.8</v>
      </c>
      <c r="L66">
        <f t="shared" si="4"/>
        <v>0</v>
      </c>
      <c r="M66">
        <f t="shared" si="5"/>
        <v>1.8</v>
      </c>
      <c r="N66">
        <f t="shared" si="6"/>
        <v>1.8</v>
      </c>
      <c r="O66" s="6" t="s">
        <v>134</v>
      </c>
      <c r="P66" s="6"/>
      <c r="Q66" s="6"/>
      <c r="R66" s="6"/>
      <c r="S66" s="6">
        <v>1</v>
      </c>
      <c r="T66" s="6" t="s">
        <v>156</v>
      </c>
      <c r="U66" s="6"/>
      <c r="W66">
        <f t="shared" si="13"/>
        <v>0</v>
      </c>
      <c r="X66">
        <f t="shared" si="7"/>
        <v>90</v>
      </c>
    </row>
    <row r="67" spans="1:24" x14ac:dyDescent="0.25">
      <c r="A67" t="s">
        <v>197</v>
      </c>
      <c r="B67">
        <v>1</v>
      </c>
      <c r="C67">
        <v>1</v>
      </c>
      <c r="F67">
        <v>2</v>
      </c>
      <c r="H67">
        <v>90</v>
      </c>
      <c r="I67">
        <f t="shared" si="9"/>
        <v>1.8</v>
      </c>
      <c r="M67">
        <f t="shared" si="5"/>
        <v>1.8</v>
      </c>
      <c r="N67">
        <f t="shared" si="6"/>
        <v>1.8</v>
      </c>
      <c r="O67" s="6" t="s">
        <v>178</v>
      </c>
      <c r="P67" s="6"/>
      <c r="Q67" s="6"/>
      <c r="R67" s="6"/>
      <c r="S67" s="6">
        <v>1</v>
      </c>
      <c r="T67" s="6" t="s">
        <v>156</v>
      </c>
      <c r="U67" s="6"/>
      <c r="W67">
        <f t="shared" si="13"/>
        <v>0</v>
      </c>
      <c r="X67">
        <f t="shared" si="7"/>
        <v>90</v>
      </c>
    </row>
    <row r="68" spans="1:24" x14ac:dyDescent="0.25">
      <c r="A68" t="s">
        <v>59</v>
      </c>
      <c r="B68">
        <v>1</v>
      </c>
      <c r="C68">
        <v>1</v>
      </c>
      <c r="E68">
        <v>3</v>
      </c>
      <c r="F68">
        <v>1</v>
      </c>
      <c r="H68">
        <v>90</v>
      </c>
      <c r="I68">
        <f t="shared" si="9"/>
        <v>0.9</v>
      </c>
      <c r="J68">
        <f t="shared" si="2"/>
        <v>0.9</v>
      </c>
      <c r="K68">
        <f t="shared" si="3"/>
        <v>0.9</v>
      </c>
      <c r="L68">
        <f t="shared" si="4"/>
        <v>0</v>
      </c>
      <c r="M68">
        <f t="shared" si="5"/>
        <v>0.9</v>
      </c>
      <c r="N68">
        <f t="shared" si="6"/>
        <v>0.9</v>
      </c>
      <c r="O68" s="6" t="s">
        <v>116</v>
      </c>
      <c r="P68" s="6"/>
      <c r="Q68" s="6"/>
      <c r="R68" s="6"/>
      <c r="S68" s="6">
        <v>1</v>
      </c>
      <c r="T68" s="6" t="s">
        <v>156</v>
      </c>
      <c r="U68" s="6"/>
      <c r="W68">
        <f t="shared" si="13"/>
        <v>0</v>
      </c>
      <c r="X68">
        <f t="shared" si="7"/>
        <v>90</v>
      </c>
    </row>
    <row r="69" spans="1:24" x14ac:dyDescent="0.25">
      <c r="A69" t="s">
        <v>60</v>
      </c>
      <c r="B69">
        <v>1</v>
      </c>
      <c r="C69">
        <v>1</v>
      </c>
      <c r="E69">
        <v>4</v>
      </c>
      <c r="F69">
        <v>1</v>
      </c>
      <c r="H69">
        <v>90</v>
      </c>
      <c r="I69">
        <f t="shared" si="9"/>
        <v>0.9</v>
      </c>
      <c r="J69">
        <f t="shared" si="2"/>
        <v>0.9</v>
      </c>
      <c r="K69">
        <f t="shared" si="3"/>
        <v>0.9</v>
      </c>
      <c r="L69">
        <f t="shared" si="4"/>
        <v>0.9</v>
      </c>
      <c r="M69">
        <f t="shared" si="5"/>
        <v>0.9</v>
      </c>
      <c r="N69">
        <f t="shared" ref="N69:N121" si="14">IF(ISNUMBER(D69), 0, I69)</f>
        <v>0.9</v>
      </c>
      <c r="O69" s="6" t="s">
        <v>208</v>
      </c>
      <c r="P69" s="6"/>
      <c r="Q69" s="6"/>
      <c r="R69" s="6"/>
      <c r="S69" s="6">
        <v>1</v>
      </c>
      <c r="T69" s="6" t="s">
        <v>156</v>
      </c>
      <c r="U69" s="6"/>
      <c r="W69">
        <f t="shared" si="13"/>
        <v>0</v>
      </c>
      <c r="X69">
        <f t="shared" si="7"/>
        <v>90</v>
      </c>
    </row>
    <row r="70" spans="1:24" x14ac:dyDescent="0.25">
      <c r="A70" t="s">
        <v>61</v>
      </c>
      <c r="B70">
        <v>1</v>
      </c>
      <c r="C70">
        <v>1</v>
      </c>
      <c r="E70">
        <v>4</v>
      </c>
      <c r="F70">
        <v>2</v>
      </c>
      <c r="H70">
        <v>90</v>
      </c>
      <c r="I70">
        <f t="shared" si="9"/>
        <v>1.8</v>
      </c>
      <c r="J70">
        <f t="shared" ref="J70:J85" si="15">IF(E70&gt;1,I70,0)</f>
        <v>1.8</v>
      </c>
      <c r="K70">
        <f t="shared" ref="K70:K85" si="16">IF(E70&gt;2,I70,0)</f>
        <v>1.8</v>
      </c>
      <c r="L70">
        <f t="shared" ref="L70:L85" si="17">IF(E70&gt;3,I70,0)</f>
        <v>1.8</v>
      </c>
      <c r="M70">
        <f t="shared" ref="M70:M109" si="18">IF(C70=1,F70*H70/100,0)</f>
        <v>1.8</v>
      </c>
      <c r="N70">
        <f t="shared" si="14"/>
        <v>1.8</v>
      </c>
      <c r="O70" s="6" t="s">
        <v>111</v>
      </c>
      <c r="P70" s="6"/>
      <c r="Q70" s="6"/>
      <c r="R70" s="6"/>
      <c r="S70" s="6">
        <v>1</v>
      </c>
      <c r="T70" s="6" t="s">
        <v>156</v>
      </c>
      <c r="U70" s="6"/>
      <c r="W70">
        <f t="shared" si="13"/>
        <v>0</v>
      </c>
      <c r="X70">
        <f t="shared" ref="X70:X129" si="19">IF(ISNUMBER(D70),"",IF(ISNUMBER(H70),H70,""))</f>
        <v>90</v>
      </c>
    </row>
    <row r="71" spans="1:24" x14ac:dyDescent="0.25">
      <c r="A71" t="s">
        <v>62</v>
      </c>
      <c r="B71">
        <v>2</v>
      </c>
      <c r="C71">
        <v>1</v>
      </c>
      <c r="E71">
        <v>4</v>
      </c>
      <c r="F71">
        <v>2</v>
      </c>
      <c r="H71">
        <v>90</v>
      </c>
      <c r="I71">
        <f t="shared" si="9"/>
        <v>1.8</v>
      </c>
      <c r="J71">
        <f t="shared" si="15"/>
        <v>1.8</v>
      </c>
      <c r="K71">
        <f t="shared" si="16"/>
        <v>1.8</v>
      </c>
      <c r="L71">
        <f t="shared" si="17"/>
        <v>1.8</v>
      </c>
      <c r="M71">
        <f t="shared" si="18"/>
        <v>1.8</v>
      </c>
      <c r="N71">
        <f t="shared" si="14"/>
        <v>1.8</v>
      </c>
      <c r="O71" t="s">
        <v>106</v>
      </c>
      <c r="S71">
        <v>1</v>
      </c>
      <c r="T71" t="s">
        <v>156</v>
      </c>
      <c r="W71">
        <f t="shared" si="13"/>
        <v>0</v>
      </c>
      <c r="X71">
        <f t="shared" si="19"/>
        <v>90</v>
      </c>
    </row>
    <row r="72" spans="1:24" x14ac:dyDescent="0.25">
      <c r="A72" t="s">
        <v>63</v>
      </c>
      <c r="B72">
        <v>2</v>
      </c>
      <c r="C72">
        <v>1</v>
      </c>
      <c r="E72">
        <v>4</v>
      </c>
      <c r="F72">
        <v>2</v>
      </c>
      <c r="H72">
        <v>90</v>
      </c>
      <c r="I72">
        <f t="shared" si="9"/>
        <v>1.8</v>
      </c>
      <c r="J72">
        <f t="shared" si="15"/>
        <v>1.8</v>
      </c>
      <c r="K72">
        <f t="shared" si="16"/>
        <v>1.8</v>
      </c>
      <c r="L72">
        <f t="shared" si="17"/>
        <v>1.8</v>
      </c>
      <c r="M72">
        <f t="shared" si="18"/>
        <v>1.8</v>
      </c>
      <c r="N72">
        <f t="shared" si="14"/>
        <v>1.8</v>
      </c>
      <c r="O72" t="s">
        <v>119</v>
      </c>
      <c r="S72">
        <v>1</v>
      </c>
      <c r="T72" t="s">
        <v>156</v>
      </c>
      <c r="W72">
        <f t="shared" si="13"/>
        <v>0</v>
      </c>
      <c r="X72">
        <f t="shared" si="19"/>
        <v>90</v>
      </c>
    </row>
    <row r="73" spans="1:24" x14ac:dyDescent="0.25">
      <c r="A73" t="s">
        <v>64</v>
      </c>
      <c r="B73">
        <v>2</v>
      </c>
      <c r="C73">
        <v>1</v>
      </c>
      <c r="E73">
        <v>4</v>
      </c>
      <c r="F73">
        <v>2</v>
      </c>
      <c r="H73">
        <v>90</v>
      </c>
      <c r="I73">
        <f t="shared" si="9"/>
        <v>1.8</v>
      </c>
      <c r="J73">
        <f t="shared" si="15"/>
        <v>1.8</v>
      </c>
      <c r="K73">
        <f t="shared" si="16"/>
        <v>1.8</v>
      </c>
      <c r="L73">
        <f t="shared" si="17"/>
        <v>1.8</v>
      </c>
      <c r="M73">
        <f t="shared" si="18"/>
        <v>1.8</v>
      </c>
      <c r="N73">
        <f t="shared" si="14"/>
        <v>1.8</v>
      </c>
      <c r="O73" t="s">
        <v>120</v>
      </c>
      <c r="S73">
        <v>1</v>
      </c>
      <c r="T73" t="s">
        <v>156</v>
      </c>
      <c r="W73">
        <f t="shared" si="13"/>
        <v>0</v>
      </c>
      <c r="X73">
        <f t="shared" si="19"/>
        <v>90</v>
      </c>
    </row>
    <row r="74" spans="1:24" x14ac:dyDescent="0.25">
      <c r="A74" t="s">
        <v>65</v>
      </c>
      <c r="B74">
        <v>2</v>
      </c>
      <c r="C74">
        <v>1</v>
      </c>
      <c r="E74">
        <v>4</v>
      </c>
      <c r="F74">
        <v>1</v>
      </c>
      <c r="H74">
        <v>90</v>
      </c>
      <c r="I74">
        <f t="shared" ref="I74:I126" si="20">IF(ISNUMBER(D74), D74, H74*F74/100)</f>
        <v>0.9</v>
      </c>
      <c r="J74">
        <f t="shared" si="15"/>
        <v>0.9</v>
      </c>
      <c r="K74">
        <f t="shared" si="16"/>
        <v>0.9</v>
      </c>
      <c r="L74">
        <f t="shared" si="17"/>
        <v>0.9</v>
      </c>
      <c r="M74">
        <f t="shared" si="18"/>
        <v>0.9</v>
      </c>
      <c r="N74">
        <f t="shared" si="14"/>
        <v>0.9</v>
      </c>
      <c r="O74" t="s">
        <v>112</v>
      </c>
      <c r="S74">
        <v>1</v>
      </c>
      <c r="T74" t="s">
        <v>156</v>
      </c>
      <c r="W74">
        <f t="shared" si="13"/>
        <v>0</v>
      </c>
      <c r="X74">
        <f t="shared" si="19"/>
        <v>90</v>
      </c>
    </row>
    <row r="75" spans="1:24" x14ac:dyDescent="0.25">
      <c r="A75" t="s">
        <v>66</v>
      </c>
      <c r="B75">
        <v>2</v>
      </c>
      <c r="C75">
        <v>1</v>
      </c>
      <c r="E75">
        <v>3</v>
      </c>
      <c r="F75">
        <v>1</v>
      </c>
      <c r="H75">
        <v>90</v>
      </c>
      <c r="I75">
        <f t="shared" si="20"/>
        <v>0.9</v>
      </c>
      <c r="J75">
        <f t="shared" si="15"/>
        <v>0.9</v>
      </c>
      <c r="K75">
        <f t="shared" si="16"/>
        <v>0.9</v>
      </c>
      <c r="L75">
        <f t="shared" si="17"/>
        <v>0</v>
      </c>
      <c r="M75">
        <f t="shared" si="18"/>
        <v>0.9</v>
      </c>
      <c r="N75">
        <f t="shared" si="14"/>
        <v>0.9</v>
      </c>
      <c r="O75" t="s">
        <v>170</v>
      </c>
      <c r="S75">
        <v>1</v>
      </c>
      <c r="T75" t="s">
        <v>156</v>
      </c>
      <c r="W75">
        <f t="shared" si="13"/>
        <v>0</v>
      </c>
      <c r="X75">
        <f t="shared" si="19"/>
        <v>90</v>
      </c>
    </row>
    <row r="76" spans="1:24" x14ac:dyDescent="0.25">
      <c r="A76" t="s">
        <v>67</v>
      </c>
      <c r="B76">
        <v>2</v>
      </c>
      <c r="C76">
        <v>1</v>
      </c>
      <c r="E76">
        <v>3</v>
      </c>
      <c r="F76">
        <v>2</v>
      </c>
      <c r="H76">
        <v>90</v>
      </c>
      <c r="I76">
        <f t="shared" si="20"/>
        <v>1.8</v>
      </c>
      <c r="J76">
        <f t="shared" si="15"/>
        <v>1.8</v>
      </c>
      <c r="K76">
        <f t="shared" si="16"/>
        <v>1.8</v>
      </c>
      <c r="L76">
        <f t="shared" si="17"/>
        <v>0</v>
      </c>
      <c r="M76">
        <f t="shared" si="18"/>
        <v>1.8</v>
      </c>
      <c r="N76">
        <f t="shared" si="14"/>
        <v>1.8</v>
      </c>
      <c r="O76" t="s">
        <v>161</v>
      </c>
      <c r="S76">
        <v>1</v>
      </c>
      <c r="T76" t="s">
        <v>156</v>
      </c>
      <c r="W76">
        <f t="shared" si="13"/>
        <v>0</v>
      </c>
      <c r="X76">
        <f t="shared" si="19"/>
        <v>90</v>
      </c>
    </row>
    <row r="77" spans="1:24" x14ac:dyDescent="0.25">
      <c r="A77" t="s">
        <v>172</v>
      </c>
      <c r="B77">
        <v>2</v>
      </c>
      <c r="C77">
        <v>1</v>
      </c>
      <c r="E77">
        <v>3</v>
      </c>
      <c r="F77">
        <v>1</v>
      </c>
      <c r="H77">
        <v>90</v>
      </c>
      <c r="I77">
        <f t="shared" si="20"/>
        <v>0.9</v>
      </c>
      <c r="J77">
        <f t="shared" si="15"/>
        <v>0.9</v>
      </c>
      <c r="K77">
        <f t="shared" si="16"/>
        <v>0.9</v>
      </c>
      <c r="L77">
        <f t="shared" si="17"/>
        <v>0</v>
      </c>
      <c r="M77">
        <f t="shared" si="18"/>
        <v>0.9</v>
      </c>
      <c r="N77">
        <f t="shared" si="14"/>
        <v>0.9</v>
      </c>
      <c r="O77" t="s">
        <v>162</v>
      </c>
      <c r="S77">
        <v>1</v>
      </c>
      <c r="T77" t="s">
        <v>156</v>
      </c>
      <c r="W77">
        <f t="shared" si="13"/>
        <v>0</v>
      </c>
      <c r="X77">
        <f t="shared" si="19"/>
        <v>90</v>
      </c>
    </row>
    <row r="78" spans="1:24" x14ac:dyDescent="0.25">
      <c r="A78" t="s">
        <v>69</v>
      </c>
      <c r="B78">
        <v>2</v>
      </c>
      <c r="C78">
        <v>1</v>
      </c>
      <c r="E78">
        <v>4</v>
      </c>
      <c r="F78">
        <v>1</v>
      </c>
      <c r="H78">
        <v>90</v>
      </c>
      <c r="I78">
        <f t="shared" si="20"/>
        <v>0.9</v>
      </c>
      <c r="J78">
        <f t="shared" si="15"/>
        <v>0.9</v>
      </c>
      <c r="K78">
        <f t="shared" si="16"/>
        <v>0.9</v>
      </c>
      <c r="L78">
        <f t="shared" si="17"/>
        <v>0.9</v>
      </c>
      <c r="M78">
        <f t="shared" si="18"/>
        <v>0.9</v>
      </c>
      <c r="N78">
        <f t="shared" si="14"/>
        <v>0.9</v>
      </c>
      <c r="O78" t="s">
        <v>118</v>
      </c>
      <c r="S78">
        <v>1</v>
      </c>
      <c r="T78" t="s">
        <v>156</v>
      </c>
      <c r="W78">
        <f t="shared" si="13"/>
        <v>0</v>
      </c>
      <c r="X78">
        <f t="shared" si="19"/>
        <v>90</v>
      </c>
    </row>
    <row r="79" spans="1:24" x14ac:dyDescent="0.25">
      <c r="A79" t="s">
        <v>132</v>
      </c>
      <c r="B79">
        <v>2</v>
      </c>
      <c r="C79">
        <v>1</v>
      </c>
      <c r="E79">
        <v>4</v>
      </c>
      <c r="F79">
        <v>1</v>
      </c>
      <c r="H79">
        <v>90</v>
      </c>
      <c r="I79">
        <f t="shared" si="20"/>
        <v>0.9</v>
      </c>
      <c r="J79">
        <f t="shared" si="15"/>
        <v>0.9</v>
      </c>
      <c r="K79">
        <f t="shared" si="16"/>
        <v>0.9</v>
      </c>
      <c r="L79">
        <f t="shared" si="17"/>
        <v>0.9</v>
      </c>
      <c r="M79">
        <f t="shared" si="18"/>
        <v>0.9</v>
      </c>
      <c r="N79">
        <f t="shared" si="14"/>
        <v>0.9</v>
      </c>
      <c r="O79" t="s">
        <v>117</v>
      </c>
      <c r="S79">
        <v>1</v>
      </c>
      <c r="T79" t="s">
        <v>156</v>
      </c>
      <c r="W79">
        <f t="shared" si="13"/>
        <v>0</v>
      </c>
      <c r="X79">
        <f t="shared" si="19"/>
        <v>90</v>
      </c>
    </row>
    <row r="80" spans="1:24" x14ac:dyDescent="0.25">
      <c r="A80" t="s">
        <v>70</v>
      </c>
      <c r="B80">
        <v>2</v>
      </c>
      <c r="C80">
        <v>1</v>
      </c>
      <c r="E80">
        <v>4</v>
      </c>
      <c r="F80">
        <v>1</v>
      </c>
      <c r="H80">
        <v>90</v>
      </c>
      <c r="I80">
        <f t="shared" si="20"/>
        <v>0.9</v>
      </c>
      <c r="J80">
        <f t="shared" si="15"/>
        <v>0.9</v>
      </c>
      <c r="K80">
        <f t="shared" si="16"/>
        <v>0.9</v>
      </c>
      <c r="L80">
        <f t="shared" si="17"/>
        <v>0.9</v>
      </c>
      <c r="M80">
        <f t="shared" si="18"/>
        <v>0.9</v>
      </c>
      <c r="N80">
        <f t="shared" si="14"/>
        <v>0.9</v>
      </c>
      <c r="O80" t="s">
        <v>95</v>
      </c>
      <c r="S80">
        <v>1</v>
      </c>
      <c r="T80" t="s">
        <v>156</v>
      </c>
      <c r="W80">
        <f t="shared" si="13"/>
        <v>0</v>
      </c>
      <c r="X80">
        <f t="shared" si="19"/>
        <v>90</v>
      </c>
    </row>
    <row r="81" spans="1:24" x14ac:dyDescent="0.25">
      <c r="A81" t="s">
        <v>68</v>
      </c>
      <c r="B81">
        <v>2</v>
      </c>
      <c r="C81">
        <v>1</v>
      </c>
      <c r="E81">
        <v>3</v>
      </c>
      <c r="F81">
        <v>1</v>
      </c>
      <c r="H81">
        <v>90</v>
      </c>
      <c r="I81">
        <f t="shared" si="20"/>
        <v>0.9</v>
      </c>
      <c r="J81">
        <f t="shared" si="15"/>
        <v>0.9</v>
      </c>
      <c r="K81">
        <f t="shared" si="16"/>
        <v>0.9</v>
      </c>
      <c r="L81">
        <f t="shared" si="17"/>
        <v>0</v>
      </c>
      <c r="M81">
        <f t="shared" si="18"/>
        <v>0.9</v>
      </c>
      <c r="N81">
        <f t="shared" si="14"/>
        <v>0.9</v>
      </c>
      <c r="O81" t="s">
        <v>120</v>
      </c>
      <c r="S81" s="6">
        <v>1</v>
      </c>
      <c r="T81" s="6" t="s">
        <v>156</v>
      </c>
      <c r="W81">
        <f t="shared" si="13"/>
        <v>0</v>
      </c>
      <c r="X81">
        <f t="shared" si="19"/>
        <v>90</v>
      </c>
    </row>
    <row r="82" spans="1:24" x14ac:dyDescent="0.25">
      <c r="A82" t="s">
        <v>175</v>
      </c>
      <c r="B82">
        <v>2</v>
      </c>
      <c r="C82">
        <v>1</v>
      </c>
      <c r="E82">
        <v>3</v>
      </c>
      <c r="F82">
        <v>1</v>
      </c>
      <c r="H82">
        <v>90</v>
      </c>
      <c r="I82">
        <f t="shared" si="20"/>
        <v>0.9</v>
      </c>
      <c r="J82">
        <f t="shared" si="15"/>
        <v>0.9</v>
      </c>
      <c r="K82">
        <f t="shared" si="16"/>
        <v>0.9</v>
      </c>
      <c r="L82">
        <f t="shared" si="17"/>
        <v>0</v>
      </c>
      <c r="M82">
        <f t="shared" si="18"/>
        <v>0.9</v>
      </c>
      <c r="N82">
        <f t="shared" si="14"/>
        <v>0.9</v>
      </c>
      <c r="O82" t="s">
        <v>176</v>
      </c>
      <c r="S82">
        <v>1</v>
      </c>
      <c r="T82" t="s">
        <v>156</v>
      </c>
      <c r="W82">
        <f t="shared" si="13"/>
        <v>0</v>
      </c>
      <c r="X82">
        <f t="shared" si="19"/>
        <v>90</v>
      </c>
    </row>
    <row r="83" spans="1:24" x14ac:dyDescent="0.25">
      <c r="A83" t="s">
        <v>232</v>
      </c>
      <c r="B83">
        <v>2</v>
      </c>
      <c r="C83">
        <v>1</v>
      </c>
      <c r="E83">
        <v>3</v>
      </c>
      <c r="F83">
        <v>1</v>
      </c>
      <c r="H83">
        <v>90</v>
      </c>
      <c r="I83">
        <f t="shared" si="20"/>
        <v>0.9</v>
      </c>
      <c r="J83">
        <f t="shared" si="15"/>
        <v>0.9</v>
      </c>
      <c r="K83">
        <f t="shared" si="16"/>
        <v>0.9</v>
      </c>
      <c r="L83">
        <f t="shared" si="17"/>
        <v>0</v>
      </c>
      <c r="M83">
        <f t="shared" si="18"/>
        <v>0.9</v>
      </c>
      <c r="N83">
        <f t="shared" si="14"/>
        <v>0.9</v>
      </c>
      <c r="O83" s="6" t="s">
        <v>177</v>
      </c>
      <c r="P83" s="6"/>
      <c r="Q83" s="6"/>
      <c r="R83" s="6"/>
      <c r="S83" s="6">
        <v>1</v>
      </c>
      <c r="T83" s="6" t="s">
        <v>156</v>
      </c>
      <c r="W83">
        <f t="shared" si="13"/>
        <v>0</v>
      </c>
      <c r="X83">
        <f t="shared" si="19"/>
        <v>90</v>
      </c>
    </row>
    <row r="84" spans="1:24" x14ac:dyDescent="0.25">
      <c r="A84" t="s">
        <v>71</v>
      </c>
      <c r="B84">
        <v>2</v>
      </c>
      <c r="C84">
        <v>1</v>
      </c>
      <c r="E84">
        <v>1</v>
      </c>
      <c r="F84">
        <v>2</v>
      </c>
      <c r="H84">
        <v>25</v>
      </c>
      <c r="I84">
        <f t="shared" si="20"/>
        <v>0.5</v>
      </c>
      <c r="J84">
        <f t="shared" si="15"/>
        <v>0</v>
      </c>
      <c r="K84">
        <f t="shared" si="16"/>
        <v>0</v>
      </c>
      <c r="L84">
        <f t="shared" si="17"/>
        <v>0</v>
      </c>
      <c r="M84">
        <f t="shared" si="18"/>
        <v>0.5</v>
      </c>
      <c r="N84">
        <f t="shared" si="14"/>
        <v>0.5</v>
      </c>
      <c r="O84" t="s">
        <v>171</v>
      </c>
      <c r="S84">
        <v>1</v>
      </c>
      <c r="T84" t="s">
        <v>156</v>
      </c>
      <c r="W84">
        <f t="shared" si="13"/>
        <v>0</v>
      </c>
      <c r="X84">
        <f t="shared" si="19"/>
        <v>25</v>
      </c>
    </row>
    <row r="85" spans="1:24" x14ac:dyDescent="0.25">
      <c r="A85" t="s">
        <v>233</v>
      </c>
      <c r="B85">
        <v>2</v>
      </c>
      <c r="C85">
        <v>1</v>
      </c>
      <c r="E85">
        <v>3</v>
      </c>
      <c r="F85">
        <v>2</v>
      </c>
      <c r="H85">
        <v>90</v>
      </c>
      <c r="I85">
        <f t="shared" si="20"/>
        <v>1.8</v>
      </c>
      <c r="J85">
        <f t="shared" si="15"/>
        <v>1.8</v>
      </c>
      <c r="K85">
        <f t="shared" si="16"/>
        <v>1.8</v>
      </c>
      <c r="L85">
        <f t="shared" si="17"/>
        <v>0</v>
      </c>
      <c r="M85">
        <f t="shared" si="18"/>
        <v>1.8</v>
      </c>
      <c r="N85">
        <f t="shared" si="14"/>
        <v>1.8</v>
      </c>
      <c r="O85" t="s">
        <v>174</v>
      </c>
      <c r="S85">
        <v>1</v>
      </c>
      <c r="T85" t="s">
        <v>156</v>
      </c>
      <c r="W85">
        <f t="shared" si="13"/>
        <v>0</v>
      </c>
      <c r="X85">
        <f t="shared" si="19"/>
        <v>90</v>
      </c>
    </row>
    <row r="86" spans="1:24" x14ac:dyDescent="0.25">
      <c r="I86">
        <f t="shared" si="20"/>
        <v>0</v>
      </c>
      <c r="J86">
        <f t="shared" ref="J86:J110" si="21">IF(E86&gt;1,I86,0)</f>
        <v>0</v>
      </c>
      <c r="K86">
        <f t="shared" ref="K86:K110" si="22">IF(E86&gt;2,I86,0)</f>
        <v>0</v>
      </c>
      <c r="L86">
        <f t="shared" ref="L86:L110" si="23">IF(E86&gt;3,I86,0)</f>
        <v>0</v>
      </c>
      <c r="M86">
        <f t="shared" si="18"/>
        <v>0</v>
      </c>
      <c r="N86">
        <f t="shared" si="14"/>
        <v>0</v>
      </c>
      <c r="X86" t="str">
        <f t="shared" si="19"/>
        <v/>
      </c>
    </row>
    <row r="87" spans="1:24" x14ac:dyDescent="0.25">
      <c r="A87" s="1" t="s">
        <v>76</v>
      </c>
      <c r="C87">
        <f>SUM(I88:I102)</f>
        <v>19.399999999999999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18"/>
        <v>0</v>
      </c>
      <c r="N87">
        <f t="shared" si="14"/>
        <v>0</v>
      </c>
      <c r="X87" t="str">
        <f t="shared" si="19"/>
        <v/>
      </c>
    </row>
    <row r="88" spans="1:24" x14ac:dyDescent="0.25">
      <c r="A88" s="2" t="s">
        <v>83</v>
      </c>
      <c r="B88">
        <v>1</v>
      </c>
      <c r="C88">
        <v>1</v>
      </c>
      <c r="E88">
        <v>4</v>
      </c>
      <c r="F88">
        <v>1</v>
      </c>
      <c r="H88">
        <v>100</v>
      </c>
      <c r="I88">
        <f t="shared" si="20"/>
        <v>1</v>
      </c>
      <c r="J88">
        <f t="shared" si="21"/>
        <v>1</v>
      </c>
      <c r="K88">
        <f t="shared" si="22"/>
        <v>1</v>
      </c>
      <c r="L88">
        <f t="shared" si="23"/>
        <v>1</v>
      </c>
      <c r="M88">
        <f t="shared" si="18"/>
        <v>1</v>
      </c>
      <c r="N88">
        <f t="shared" si="14"/>
        <v>1</v>
      </c>
      <c r="O88" t="s">
        <v>159</v>
      </c>
      <c r="S88">
        <v>1</v>
      </c>
      <c r="T88" t="s">
        <v>156</v>
      </c>
      <c r="W88">
        <f t="shared" ref="W88:W113" si="24">IF(ISNUMBER(D88),1,0)</f>
        <v>0</v>
      </c>
      <c r="X88">
        <f t="shared" si="19"/>
        <v>100</v>
      </c>
    </row>
    <row r="89" spans="1:24" x14ac:dyDescent="0.25">
      <c r="A89" t="s">
        <v>77</v>
      </c>
      <c r="B89">
        <v>1</v>
      </c>
      <c r="C89">
        <v>1</v>
      </c>
      <c r="E89">
        <v>4</v>
      </c>
      <c r="F89">
        <v>2</v>
      </c>
      <c r="H89">
        <v>80</v>
      </c>
      <c r="I89">
        <f t="shared" si="20"/>
        <v>1.6</v>
      </c>
      <c r="J89">
        <f t="shared" si="21"/>
        <v>1.6</v>
      </c>
      <c r="K89">
        <f t="shared" si="22"/>
        <v>1.6</v>
      </c>
      <c r="L89">
        <f t="shared" si="23"/>
        <v>1.6</v>
      </c>
      <c r="M89">
        <f t="shared" si="18"/>
        <v>1.6</v>
      </c>
      <c r="N89">
        <f t="shared" si="14"/>
        <v>1.6</v>
      </c>
      <c r="O89" t="s">
        <v>155</v>
      </c>
      <c r="S89">
        <v>1</v>
      </c>
      <c r="T89" t="s">
        <v>156</v>
      </c>
      <c r="W89">
        <f t="shared" si="24"/>
        <v>0</v>
      </c>
      <c r="X89">
        <f t="shared" si="19"/>
        <v>80</v>
      </c>
    </row>
    <row r="90" spans="1:24" x14ac:dyDescent="0.25">
      <c r="A90" t="s">
        <v>140</v>
      </c>
      <c r="B90">
        <v>1</v>
      </c>
      <c r="C90">
        <v>1</v>
      </c>
      <c r="E90">
        <v>4</v>
      </c>
      <c r="F90">
        <v>2</v>
      </c>
      <c r="H90">
        <v>80</v>
      </c>
      <c r="I90">
        <f t="shared" si="20"/>
        <v>1.6</v>
      </c>
      <c r="J90">
        <f t="shared" si="21"/>
        <v>1.6</v>
      </c>
      <c r="K90">
        <f t="shared" si="22"/>
        <v>1.6</v>
      </c>
      <c r="L90">
        <f t="shared" si="23"/>
        <v>1.6</v>
      </c>
      <c r="M90">
        <f t="shared" si="18"/>
        <v>1.6</v>
      </c>
      <c r="N90">
        <f t="shared" si="14"/>
        <v>1.6</v>
      </c>
      <c r="O90" t="s">
        <v>139</v>
      </c>
      <c r="S90">
        <v>1</v>
      </c>
      <c r="T90" t="s">
        <v>156</v>
      </c>
      <c r="W90">
        <f t="shared" si="24"/>
        <v>0</v>
      </c>
      <c r="X90">
        <f t="shared" si="19"/>
        <v>80</v>
      </c>
    </row>
    <row r="91" spans="1:24" x14ac:dyDescent="0.25">
      <c r="A91" t="s">
        <v>78</v>
      </c>
      <c r="B91">
        <v>1</v>
      </c>
      <c r="C91">
        <v>1</v>
      </c>
      <c r="E91">
        <v>4</v>
      </c>
      <c r="F91">
        <v>1</v>
      </c>
      <c r="H91">
        <v>80</v>
      </c>
      <c r="I91">
        <f t="shared" si="20"/>
        <v>0.8</v>
      </c>
      <c r="J91">
        <f t="shared" si="21"/>
        <v>0.8</v>
      </c>
      <c r="K91">
        <f t="shared" si="22"/>
        <v>0.8</v>
      </c>
      <c r="L91">
        <f t="shared" si="23"/>
        <v>0.8</v>
      </c>
      <c r="M91">
        <f t="shared" si="18"/>
        <v>0.8</v>
      </c>
      <c r="N91">
        <f t="shared" si="14"/>
        <v>0.8</v>
      </c>
      <c r="O91" t="s">
        <v>135</v>
      </c>
      <c r="S91">
        <v>1</v>
      </c>
      <c r="T91" t="s">
        <v>156</v>
      </c>
      <c r="W91">
        <f t="shared" si="24"/>
        <v>0</v>
      </c>
      <c r="X91">
        <f t="shared" si="19"/>
        <v>80</v>
      </c>
    </row>
    <row r="92" spans="1:24" x14ac:dyDescent="0.25">
      <c r="A92" t="s">
        <v>79</v>
      </c>
      <c r="B92">
        <v>1</v>
      </c>
      <c r="C92">
        <v>1</v>
      </c>
      <c r="E92">
        <v>4</v>
      </c>
      <c r="F92">
        <v>2</v>
      </c>
      <c r="H92">
        <v>80</v>
      </c>
      <c r="I92">
        <f t="shared" si="20"/>
        <v>1.6</v>
      </c>
      <c r="J92">
        <f t="shared" si="21"/>
        <v>1.6</v>
      </c>
      <c r="K92">
        <f t="shared" si="22"/>
        <v>1.6</v>
      </c>
      <c r="L92">
        <f t="shared" si="23"/>
        <v>1.6</v>
      </c>
      <c r="M92">
        <f t="shared" si="18"/>
        <v>1.6</v>
      </c>
      <c r="N92">
        <f t="shared" si="14"/>
        <v>1.6</v>
      </c>
      <c r="O92" t="s">
        <v>147</v>
      </c>
      <c r="S92">
        <v>1</v>
      </c>
      <c r="T92" t="s">
        <v>156</v>
      </c>
      <c r="W92">
        <f t="shared" si="24"/>
        <v>0</v>
      </c>
      <c r="X92">
        <f t="shared" si="19"/>
        <v>80</v>
      </c>
    </row>
    <row r="93" spans="1:24" x14ac:dyDescent="0.25">
      <c r="A93" t="s">
        <v>163</v>
      </c>
      <c r="B93">
        <v>1</v>
      </c>
      <c r="C93">
        <v>1</v>
      </c>
      <c r="E93">
        <v>4</v>
      </c>
      <c r="F93">
        <v>2</v>
      </c>
      <c r="H93">
        <v>80</v>
      </c>
      <c r="I93">
        <f t="shared" si="20"/>
        <v>1.6</v>
      </c>
      <c r="J93">
        <f t="shared" si="21"/>
        <v>1.6</v>
      </c>
      <c r="K93">
        <f t="shared" si="22"/>
        <v>1.6</v>
      </c>
      <c r="L93">
        <f t="shared" si="23"/>
        <v>1.6</v>
      </c>
      <c r="M93">
        <f t="shared" si="18"/>
        <v>1.6</v>
      </c>
      <c r="N93">
        <f t="shared" si="14"/>
        <v>1.6</v>
      </c>
      <c r="O93" t="s">
        <v>152</v>
      </c>
      <c r="S93">
        <v>1</v>
      </c>
      <c r="T93" t="s">
        <v>156</v>
      </c>
      <c r="W93">
        <f t="shared" si="24"/>
        <v>0</v>
      </c>
      <c r="X93">
        <f t="shared" si="19"/>
        <v>80</v>
      </c>
    </row>
    <row r="94" spans="1:24" x14ac:dyDescent="0.25">
      <c r="A94" t="s">
        <v>160</v>
      </c>
      <c r="B94">
        <v>1</v>
      </c>
      <c r="C94">
        <v>1</v>
      </c>
      <c r="E94">
        <v>4</v>
      </c>
      <c r="F94">
        <v>2</v>
      </c>
      <c r="H94">
        <v>80</v>
      </c>
      <c r="I94">
        <f t="shared" si="20"/>
        <v>1.6</v>
      </c>
      <c r="J94">
        <f t="shared" si="21"/>
        <v>1.6</v>
      </c>
      <c r="K94">
        <f t="shared" si="22"/>
        <v>1.6</v>
      </c>
      <c r="L94">
        <f t="shared" si="23"/>
        <v>1.6</v>
      </c>
      <c r="M94">
        <f t="shared" si="18"/>
        <v>1.6</v>
      </c>
      <c r="N94">
        <f t="shared" si="14"/>
        <v>1.6</v>
      </c>
      <c r="O94" t="s">
        <v>144</v>
      </c>
      <c r="S94">
        <v>1</v>
      </c>
      <c r="T94" t="s">
        <v>156</v>
      </c>
      <c r="W94">
        <f t="shared" si="24"/>
        <v>0</v>
      </c>
      <c r="X94">
        <f t="shared" si="19"/>
        <v>80</v>
      </c>
    </row>
    <row r="95" spans="1:24" x14ac:dyDescent="0.25">
      <c r="A95" t="s">
        <v>164</v>
      </c>
      <c r="B95">
        <v>1</v>
      </c>
      <c r="C95">
        <v>1</v>
      </c>
      <c r="E95">
        <v>3</v>
      </c>
      <c r="F95">
        <v>2</v>
      </c>
      <c r="H95">
        <v>80</v>
      </c>
      <c r="I95">
        <f t="shared" si="20"/>
        <v>1.6</v>
      </c>
      <c r="J95">
        <f t="shared" si="21"/>
        <v>1.6</v>
      </c>
      <c r="K95">
        <f t="shared" si="22"/>
        <v>1.6</v>
      </c>
      <c r="L95">
        <f t="shared" si="23"/>
        <v>0</v>
      </c>
      <c r="M95">
        <f t="shared" si="18"/>
        <v>1.6</v>
      </c>
      <c r="N95">
        <f t="shared" si="14"/>
        <v>1.6</v>
      </c>
      <c r="O95" t="s">
        <v>136</v>
      </c>
      <c r="S95">
        <v>1</v>
      </c>
      <c r="T95" t="s">
        <v>156</v>
      </c>
      <c r="W95">
        <f t="shared" si="24"/>
        <v>0</v>
      </c>
      <c r="X95">
        <f t="shared" si="19"/>
        <v>80</v>
      </c>
    </row>
    <row r="96" spans="1:24" x14ac:dyDescent="0.25">
      <c r="A96" t="s">
        <v>125</v>
      </c>
      <c r="B96">
        <v>1</v>
      </c>
      <c r="C96">
        <v>1</v>
      </c>
      <c r="E96">
        <v>2</v>
      </c>
      <c r="F96">
        <v>2</v>
      </c>
      <c r="H96">
        <v>50</v>
      </c>
      <c r="I96">
        <f t="shared" si="20"/>
        <v>1</v>
      </c>
      <c r="J96">
        <f t="shared" si="21"/>
        <v>1</v>
      </c>
      <c r="K96">
        <f t="shared" si="22"/>
        <v>0</v>
      </c>
      <c r="L96">
        <f t="shared" si="23"/>
        <v>0</v>
      </c>
      <c r="M96">
        <f t="shared" si="18"/>
        <v>1</v>
      </c>
      <c r="N96">
        <f t="shared" si="14"/>
        <v>1</v>
      </c>
      <c r="O96" t="s">
        <v>138</v>
      </c>
      <c r="S96">
        <v>1</v>
      </c>
      <c r="T96" t="s">
        <v>156</v>
      </c>
      <c r="W96">
        <f t="shared" si="24"/>
        <v>0</v>
      </c>
      <c r="X96">
        <f t="shared" si="19"/>
        <v>50</v>
      </c>
    </row>
    <row r="97" spans="1:24" x14ac:dyDescent="0.25">
      <c r="A97" t="s">
        <v>141</v>
      </c>
      <c r="B97">
        <v>1</v>
      </c>
      <c r="C97">
        <v>1</v>
      </c>
      <c r="E97">
        <v>2</v>
      </c>
      <c r="F97">
        <v>1</v>
      </c>
      <c r="H97">
        <v>50</v>
      </c>
      <c r="I97">
        <f t="shared" si="20"/>
        <v>0.5</v>
      </c>
      <c r="J97">
        <f t="shared" si="21"/>
        <v>0.5</v>
      </c>
      <c r="K97">
        <f t="shared" si="22"/>
        <v>0</v>
      </c>
      <c r="L97">
        <f t="shared" si="23"/>
        <v>0</v>
      </c>
      <c r="M97">
        <f t="shared" si="18"/>
        <v>0.5</v>
      </c>
      <c r="N97">
        <f t="shared" si="14"/>
        <v>0.5</v>
      </c>
      <c r="O97" t="s">
        <v>142</v>
      </c>
      <c r="S97">
        <v>1</v>
      </c>
      <c r="T97" t="s">
        <v>156</v>
      </c>
      <c r="W97">
        <f t="shared" si="24"/>
        <v>0</v>
      </c>
      <c r="X97">
        <f t="shared" si="19"/>
        <v>50</v>
      </c>
    </row>
    <row r="98" spans="1:24" x14ac:dyDescent="0.25">
      <c r="A98" t="s">
        <v>81</v>
      </c>
      <c r="B98">
        <v>1</v>
      </c>
      <c r="C98">
        <v>1</v>
      </c>
      <c r="E98">
        <v>4</v>
      </c>
      <c r="F98">
        <v>2</v>
      </c>
      <c r="H98">
        <v>80</v>
      </c>
      <c r="I98">
        <f t="shared" si="20"/>
        <v>1.6</v>
      </c>
      <c r="J98">
        <f t="shared" si="21"/>
        <v>1.6</v>
      </c>
      <c r="K98">
        <f t="shared" si="22"/>
        <v>1.6</v>
      </c>
      <c r="L98">
        <f t="shared" si="23"/>
        <v>1.6</v>
      </c>
      <c r="M98">
        <f t="shared" si="18"/>
        <v>1.6</v>
      </c>
      <c r="N98">
        <f t="shared" si="14"/>
        <v>1.6</v>
      </c>
      <c r="O98" t="s">
        <v>148</v>
      </c>
      <c r="S98">
        <v>1</v>
      </c>
      <c r="T98" t="s">
        <v>156</v>
      </c>
      <c r="W98">
        <f t="shared" si="24"/>
        <v>0</v>
      </c>
      <c r="X98">
        <f t="shared" si="19"/>
        <v>80</v>
      </c>
    </row>
    <row r="99" spans="1:24" x14ac:dyDescent="0.25">
      <c r="A99" t="s">
        <v>165</v>
      </c>
      <c r="B99">
        <v>1</v>
      </c>
      <c r="C99">
        <v>1</v>
      </c>
      <c r="E99">
        <v>4</v>
      </c>
      <c r="F99">
        <v>2</v>
      </c>
      <c r="H99">
        <v>80</v>
      </c>
      <c r="I99">
        <f t="shared" si="20"/>
        <v>1.6</v>
      </c>
      <c r="J99">
        <f t="shared" si="21"/>
        <v>1.6</v>
      </c>
      <c r="K99">
        <f t="shared" si="22"/>
        <v>1.6</v>
      </c>
      <c r="L99">
        <f t="shared" si="23"/>
        <v>1.6</v>
      </c>
      <c r="M99">
        <f t="shared" si="18"/>
        <v>1.6</v>
      </c>
      <c r="N99">
        <f t="shared" si="14"/>
        <v>1.6</v>
      </c>
      <c r="O99" t="s">
        <v>115</v>
      </c>
      <c r="S99">
        <v>1</v>
      </c>
      <c r="T99" t="s">
        <v>156</v>
      </c>
      <c r="W99">
        <f t="shared" si="24"/>
        <v>0</v>
      </c>
      <c r="X99">
        <f t="shared" si="19"/>
        <v>80</v>
      </c>
    </row>
    <row r="100" spans="1:24" x14ac:dyDescent="0.25">
      <c r="A100" t="s">
        <v>153</v>
      </c>
      <c r="B100">
        <v>1</v>
      </c>
      <c r="C100">
        <v>1</v>
      </c>
      <c r="E100">
        <v>2</v>
      </c>
      <c r="F100">
        <v>1</v>
      </c>
      <c r="H100">
        <v>90</v>
      </c>
      <c r="I100">
        <f t="shared" si="20"/>
        <v>0.9</v>
      </c>
      <c r="J100">
        <f t="shared" si="21"/>
        <v>0.9</v>
      </c>
      <c r="K100">
        <f t="shared" si="22"/>
        <v>0</v>
      </c>
      <c r="L100">
        <f t="shared" si="23"/>
        <v>0</v>
      </c>
      <c r="M100">
        <f t="shared" si="18"/>
        <v>0.9</v>
      </c>
      <c r="N100">
        <f t="shared" si="14"/>
        <v>0.9</v>
      </c>
      <c r="O100" t="s">
        <v>154</v>
      </c>
      <c r="S100">
        <v>1</v>
      </c>
      <c r="T100" t="s">
        <v>156</v>
      </c>
      <c r="W100">
        <f t="shared" si="24"/>
        <v>0</v>
      </c>
      <c r="X100">
        <f t="shared" si="19"/>
        <v>90</v>
      </c>
    </row>
    <row r="101" spans="1:24" x14ac:dyDescent="0.25">
      <c r="A101" t="s">
        <v>82</v>
      </c>
      <c r="B101">
        <v>1</v>
      </c>
      <c r="C101">
        <v>1</v>
      </c>
      <c r="E101">
        <v>3</v>
      </c>
      <c r="F101">
        <v>1</v>
      </c>
      <c r="H101">
        <v>80</v>
      </c>
      <c r="I101">
        <f t="shared" si="20"/>
        <v>0.8</v>
      </c>
      <c r="J101">
        <f t="shared" si="21"/>
        <v>0.8</v>
      </c>
      <c r="K101">
        <f t="shared" si="22"/>
        <v>0.8</v>
      </c>
      <c r="L101">
        <f t="shared" si="23"/>
        <v>0</v>
      </c>
      <c r="M101">
        <f t="shared" si="18"/>
        <v>0.8</v>
      </c>
      <c r="N101">
        <f t="shared" si="14"/>
        <v>0.8</v>
      </c>
      <c r="O101" t="s">
        <v>137</v>
      </c>
      <c r="S101">
        <v>1</v>
      </c>
      <c r="T101" t="s">
        <v>156</v>
      </c>
      <c r="W101">
        <f t="shared" si="24"/>
        <v>0</v>
      </c>
      <c r="X101">
        <f t="shared" si="19"/>
        <v>80</v>
      </c>
    </row>
    <row r="102" spans="1:24" x14ac:dyDescent="0.25">
      <c r="A102" t="s">
        <v>157</v>
      </c>
      <c r="B102">
        <v>1</v>
      </c>
      <c r="C102">
        <v>1</v>
      </c>
      <c r="E102">
        <v>3</v>
      </c>
      <c r="F102">
        <v>2</v>
      </c>
      <c r="H102">
        <v>80</v>
      </c>
      <c r="I102">
        <f t="shared" si="20"/>
        <v>1.6</v>
      </c>
      <c r="J102">
        <f t="shared" si="21"/>
        <v>1.6</v>
      </c>
      <c r="K102">
        <f t="shared" si="22"/>
        <v>1.6</v>
      </c>
      <c r="L102">
        <f t="shared" si="23"/>
        <v>0</v>
      </c>
      <c r="M102">
        <f t="shared" si="18"/>
        <v>1.6</v>
      </c>
      <c r="N102">
        <f t="shared" si="14"/>
        <v>1.6</v>
      </c>
      <c r="O102" t="s">
        <v>143</v>
      </c>
      <c r="S102">
        <v>1</v>
      </c>
      <c r="T102" t="s">
        <v>156</v>
      </c>
      <c r="W102">
        <f t="shared" si="24"/>
        <v>0</v>
      </c>
      <c r="X102">
        <f t="shared" si="19"/>
        <v>80</v>
      </c>
    </row>
    <row r="103" spans="1:24" x14ac:dyDescent="0.25">
      <c r="A103" t="s">
        <v>158</v>
      </c>
      <c r="B103">
        <v>2</v>
      </c>
      <c r="C103">
        <v>1</v>
      </c>
      <c r="E103">
        <v>4</v>
      </c>
      <c r="F103">
        <v>2</v>
      </c>
      <c r="H103">
        <v>80</v>
      </c>
      <c r="I103">
        <f t="shared" si="20"/>
        <v>1.6</v>
      </c>
      <c r="J103">
        <f t="shared" si="21"/>
        <v>1.6</v>
      </c>
      <c r="K103">
        <f t="shared" si="22"/>
        <v>1.6</v>
      </c>
      <c r="L103">
        <f t="shared" si="23"/>
        <v>1.6</v>
      </c>
      <c r="M103">
        <f t="shared" si="18"/>
        <v>1.6</v>
      </c>
      <c r="N103">
        <f t="shared" si="14"/>
        <v>1.6</v>
      </c>
      <c r="O103" t="s">
        <v>98</v>
      </c>
      <c r="S103">
        <v>1</v>
      </c>
      <c r="T103" t="s">
        <v>156</v>
      </c>
      <c r="W103">
        <f t="shared" si="24"/>
        <v>0</v>
      </c>
      <c r="X103">
        <f t="shared" si="19"/>
        <v>80</v>
      </c>
    </row>
    <row r="104" spans="1:24" x14ac:dyDescent="0.25">
      <c r="A104" t="s">
        <v>238</v>
      </c>
      <c r="B104">
        <v>2</v>
      </c>
      <c r="C104">
        <v>1</v>
      </c>
      <c r="E104">
        <v>4</v>
      </c>
      <c r="F104">
        <v>2</v>
      </c>
      <c r="H104">
        <v>50</v>
      </c>
      <c r="I104">
        <f t="shared" si="20"/>
        <v>1</v>
      </c>
      <c r="M104">
        <f t="shared" si="18"/>
        <v>1</v>
      </c>
      <c r="N104">
        <f t="shared" si="14"/>
        <v>1</v>
      </c>
      <c r="O104" t="s">
        <v>121</v>
      </c>
      <c r="S104">
        <v>1</v>
      </c>
      <c r="T104" t="s">
        <v>156</v>
      </c>
      <c r="W104">
        <f t="shared" si="24"/>
        <v>0</v>
      </c>
      <c r="X104">
        <f t="shared" si="19"/>
        <v>50</v>
      </c>
    </row>
    <row r="105" spans="1:24" x14ac:dyDescent="0.25">
      <c r="A105" t="s">
        <v>123</v>
      </c>
      <c r="B105">
        <v>2</v>
      </c>
      <c r="C105">
        <v>1</v>
      </c>
      <c r="E105">
        <v>4</v>
      </c>
      <c r="F105">
        <v>2</v>
      </c>
      <c r="H105">
        <v>80</v>
      </c>
      <c r="I105">
        <f t="shared" si="20"/>
        <v>1.6</v>
      </c>
      <c r="M105">
        <f t="shared" si="18"/>
        <v>1.6</v>
      </c>
      <c r="N105">
        <f t="shared" si="14"/>
        <v>1.6</v>
      </c>
      <c r="O105" t="s">
        <v>128</v>
      </c>
      <c r="S105">
        <v>1</v>
      </c>
      <c r="T105" t="s">
        <v>156</v>
      </c>
      <c r="W105">
        <f t="shared" si="24"/>
        <v>0</v>
      </c>
      <c r="X105">
        <f t="shared" si="19"/>
        <v>80</v>
      </c>
    </row>
    <row r="106" spans="1:24" x14ac:dyDescent="0.25">
      <c r="A106" t="s">
        <v>166</v>
      </c>
      <c r="B106">
        <v>2</v>
      </c>
      <c r="C106">
        <v>1</v>
      </c>
      <c r="E106">
        <v>3</v>
      </c>
      <c r="F106">
        <v>4</v>
      </c>
      <c r="H106">
        <v>80</v>
      </c>
      <c r="I106">
        <f t="shared" si="20"/>
        <v>3.2</v>
      </c>
      <c r="M106">
        <f t="shared" si="18"/>
        <v>3.2</v>
      </c>
      <c r="N106">
        <f t="shared" si="14"/>
        <v>3.2</v>
      </c>
      <c r="O106" t="s">
        <v>101</v>
      </c>
      <c r="S106">
        <v>1</v>
      </c>
      <c r="T106" t="s">
        <v>156</v>
      </c>
      <c r="W106">
        <f t="shared" si="24"/>
        <v>0</v>
      </c>
      <c r="X106">
        <f t="shared" si="19"/>
        <v>80</v>
      </c>
    </row>
    <row r="107" spans="1:24" x14ac:dyDescent="0.25">
      <c r="A107" t="s">
        <v>167</v>
      </c>
      <c r="B107">
        <v>2</v>
      </c>
      <c r="C107">
        <v>1</v>
      </c>
      <c r="E107">
        <v>3</v>
      </c>
      <c r="F107">
        <v>5</v>
      </c>
      <c r="H107">
        <v>20</v>
      </c>
      <c r="I107">
        <f t="shared" si="20"/>
        <v>1</v>
      </c>
      <c r="M107">
        <f t="shared" si="18"/>
        <v>1</v>
      </c>
      <c r="N107">
        <f t="shared" si="14"/>
        <v>1</v>
      </c>
      <c r="O107" t="s">
        <v>102</v>
      </c>
      <c r="S107">
        <v>1</v>
      </c>
      <c r="T107" t="s">
        <v>156</v>
      </c>
      <c r="W107">
        <f t="shared" si="24"/>
        <v>0</v>
      </c>
      <c r="X107">
        <f t="shared" si="19"/>
        <v>20</v>
      </c>
    </row>
    <row r="108" spans="1:24" x14ac:dyDescent="0.25">
      <c r="A108" t="s">
        <v>85</v>
      </c>
      <c r="B108">
        <v>2</v>
      </c>
      <c r="C108">
        <v>1</v>
      </c>
      <c r="E108">
        <v>3</v>
      </c>
      <c r="F108">
        <v>6</v>
      </c>
      <c r="H108">
        <v>20</v>
      </c>
      <c r="I108">
        <f t="shared" si="20"/>
        <v>1.2</v>
      </c>
      <c r="M108">
        <f t="shared" si="18"/>
        <v>1.2</v>
      </c>
      <c r="N108">
        <f t="shared" si="14"/>
        <v>1.2</v>
      </c>
      <c r="O108" t="s">
        <v>103</v>
      </c>
      <c r="S108">
        <v>1</v>
      </c>
      <c r="T108" t="s">
        <v>156</v>
      </c>
      <c r="W108">
        <f t="shared" si="24"/>
        <v>0</v>
      </c>
      <c r="X108">
        <f t="shared" si="19"/>
        <v>20</v>
      </c>
    </row>
    <row r="109" spans="1:24" x14ac:dyDescent="0.25">
      <c r="A109" t="s">
        <v>236</v>
      </c>
      <c r="B109">
        <v>2</v>
      </c>
      <c r="C109">
        <v>1</v>
      </c>
      <c r="E109">
        <v>3</v>
      </c>
      <c r="F109">
        <v>2</v>
      </c>
      <c r="H109">
        <v>80</v>
      </c>
      <c r="I109">
        <f t="shared" si="20"/>
        <v>1.6</v>
      </c>
      <c r="M109">
        <f t="shared" si="18"/>
        <v>1.6</v>
      </c>
      <c r="N109">
        <f t="shared" si="14"/>
        <v>1.6</v>
      </c>
      <c r="O109" t="s">
        <v>97</v>
      </c>
      <c r="S109">
        <v>1</v>
      </c>
      <c r="T109" t="s">
        <v>156</v>
      </c>
      <c r="W109">
        <f t="shared" si="24"/>
        <v>0</v>
      </c>
      <c r="X109">
        <f t="shared" si="19"/>
        <v>80</v>
      </c>
    </row>
    <row r="110" spans="1:24" x14ac:dyDescent="0.25">
      <c r="A110" t="s">
        <v>235</v>
      </c>
      <c r="B110">
        <v>2</v>
      </c>
      <c r="C110">
        <v>1</v>
      </c>
      <c r="E110">
        <v>4</v>
      </c>
      <c r="F110">
        <v>1</v>
      </c>
      <c r="H110">
        <v>80</v>
      </c>
      <c r="I110">
        <f t="shared" si="20"/>
        <v>0.8</v>
      </c>
      <c r="J110">
        <f t="shared" si="21"/>
        <v>0.8</v>
      </c>
      <c r="K110">
        <f t="shared" si="22"/>
        <v>0.8</v>
      </c>
      <c r="L110">
        <f t="shared" si="23"/>
        <v>0.8</v>
      </c>
      <c r="M110">
        <f t="shared" ref="M110:M124" si="25">IF(C110=1,F110*H110/100,0)</f>
        <v>0.8</v>
      </c>
      <c r="N110">
        <f t="shared" si="14"/>
        <v>0.8</v>
      </c>
      <c r="O110" t="s">
        <v>96</v>
      </c>
      <c r="S110">
        <v>1</v>
      </c>
      <c r="T110" t="s">
        <v>156</v>
      </c>
      <c r="W110">
        <f t="shared" si="24"/>
        <v>0</v>
      </c>
      <c r="X110">
        <f t="shared" si="19"/>
        <v>80</v>
      </c>
    </row>
    <row r="111" spans="1:24" x14ac:dyDescent="0.25">
      <c r="A111" t="s">
        <v>237</v>
      </c>
      <c r="B111">
        <v>2</v>
      </c>
      <c r="C111">
        <v>1</v>
      </c>
      <c r="E111">
        <v>3</v>
      </c>
      <c r="F111">
        <v>2</v>
      </c>
      <c r="H111">
        <v>80</v>
      </c>
      <c r="I111">
        <f t="shared" si="20"/>
        <v>1.6</v>
      </c>
      <c r="J111">
        <f t="shared" ref="J111:J113" si="26">IF(E111&gt;1,I111,0)</f>
        <v>1.6</v>
      </c>
      <c r="K111">
        <f t="shared" ref="K111:K113" si="27">IF(E111&gt;2,I111,0)</f>
        <v>1.6</v>
      </c>
      <c r="L111">
        <f t="shared" ref="L111:L113" si="28">IF(E111&gt;3,I111,0)</f>
        <v>0</v>
      </c>
      <c r="M111">
        <f t="shared" si="25"/>
        <v>1.6</v>
      </c>
      <c r="N111">
        <f t="shared" si="14"/>
        <v>1.6</v>
      </c>
      <c r="O111" t="s">
        <v>122</v>
      </c>
      <c r="S111">
        <v>1</v>
      </c>
      <c r="T111" t="s">
        <v>156</v>
      </c>
      <c r="W111">
        <f t="shared" si="24"/>
        <v>0</v>
      </c>
      <c r="X111">
        <f t="shared" si="19"/>
        <v>80</v>
      </c>
    </row>
    <row r="112" spans="1:24" x14ac:dyDescent="0.25">
      <c r="A112" t="s">
        <v>84</v>
      </c>
      <c r="B112">
        <v>2</v>
      </c>
      <c r="C112">
        <v>1</v>
      </c>
      <c r="E112">
        <v>3</v>
      </c>
      <c r="F112">
        <v>2</v>
      </c>
      <c r="H112">
        <v>80</v>
      </c>
      <c r="I112">
        <f t="shared" si="20"/>
        <v>1.6</v>
      </c>
      <c r="J112">
        <f t="shared" si="26"/>
        <v>1.6</v>
      </c>
      <c r="K112">
        <f t="shared" si="27"/>
        <v>1.6</v>
      </c>
      <c r="L112">
        <f t="shared" si="28"/>
        <v>0</v>
      </c>
      <c r="M112">
        <f t="shared" si="25"/>
        <v>1.6</v>
      </c>
      <c r="N112">
        <f t="shared" si="14"/>
        <v>1.6</v>
      </c>
      <c r="O112" t="s">
        <v>108</v>
      </c>
      <c r="S112">
        <v>1</v>
      </c>
      <c r="T112" t="s">
        <v>156</v>
      </c>
      <c r="W112">
        <f t="shared" si="24"/>
        <v>0</v>
      </c>
      <c r="X112">
        <f t="shared" si="19"/>
        <v>80</v>
      </c>
    </row>
    <row r="113" spans="1:24" x14ac:dyDescent="0.25">
      <c r="A113" t="s">
        <v>234</v>
      </c>
      <c r="B113">
        <v>2</v>
      </c>
      <c r="C113">
        <v>1</v>
      </c>
      <c r="E113">
        <v>3</v>
      </c>
      <c r="F113">
        <v>1</v>
      </c>
      <c r="H113">
        <v>80</v>
      </c>
      <c r="I113">
        <f t="shared" si="20"/>
        <v>0.8</v>
      </c>
      <c r="J113">
        <f t="shared" si="26"/>
        <v>0.8</v>
      </c>
      <c r="K113">
        <f t="shared" si="27"/>
        <v>0.8</v>
      </c>
      <c r="L113">
        <f t="shared" si="28"/>
        <v>0</v>
      </c>
      <c r="M113">
        <f t="shared" si="25"/>
        <v>0.8</v>
      </c>
      <c r="N113">
        <f t="shared" si="14"/>
        <v>0.8</v>
      </c>
      <c r="O113" t="s">
        <v>169</v>
      </c>
      <c r="S113">
        <v>1</v>
      </c>
      <c r="T113" t="s">
        <v>156</v>
      </c>
      <c r="W113">
        <f t="shared" si="24"/>
        <v>0</v>
      </c>
      <c r="X113">
        <f t="shared" si="19"/>
        <v>80</v>
      </c>
    </row>
    <row r="114" spans="1:24" x14ac:dyDescent="0.25">
      <c r="C114">
        <f t="shared" ref="C114:C115" si="29">IF(E114=4, 1,0)</f>
        <v>0</v>
      </c>
      <c r="I114">
        <f t="shared" si="20"/>
        <v>0</v>
      </c>
      <c r="J114">
        <f t="shared" ref="J114:J124" si="30">IF(E114&gt;1,I114,0)</f>
        <v>0</v>
      </c>
      <c r="K114">
        <f t="shared" ref="K114:K124" si="31">IF(E114&gt;2,I114,0)</f>
        <v>0</v>
      </c>
      <c r="L114">
        <f t="shared" ref="L114:L124" si="32">IF(E114&gt;3,I114,0)</f>
        <v>0</v>
      </c>
      <c r="M114">
        <f t="shared" si="25"/>
        <v>0</v>
      </c>
      <c r="N114">
        <f t="shared" si="14"/>
        <v>0</v>
      </c>
      <c r="X114" t="str">
        <f t="shared" si="19"/>
        <v/>
      </c>
    </row>
    <row r="115" spans="1:24" x14ac:dyDescent="0.25">
      <c r="A115" s="1" t="s">
        <v>86</v>
      </c>
      <c r="C115">
        <f t="shared" si="29"/>
        <v>0</v>
      </c>
      <c r="I115">
        <f t="shared" si="20"/>
        <v>0</v>
      </c>
      <c r="J115">
        <f t="shared" si="30"/>
        <v>0</v>
      </c>
      <c r="K115">
        <f t="shared" si="31"/>
        <v>0</v>
      </c>
      <c r="L115">
        <f t="shared" si="32"/>
        <v>0</v>
      </c>
      <c r="M115">
        <f t="shared" si="25"/>
        <v>0</v>
      </c>
      <c r="N115">
        <f t="shared" si="14"/>
        <v>0</v>
      </c>
      <c r="X115" t="str">
        <f t="shared" si="19"/>
        <v/>
      </c>
    </row>
    <row r="116" spans="1:24" x14ac:dyDescent="0.25">
      <c r="A116" t="s">
        <v>241</v>
      </c>
      <c r="B116">
        <v>1</v>
      </c>
      <c r="C116">
        <v>1</v>
      </c>
      <c r="E116">
        <v>4</v>
      </c>
      <c r="F116">
        <v>2</v>
      </c>
      <c r="H116">
        <v>50</v>
      </c>
      <c r="I116">
        <f t="shared" si="20"/>
        <v>1</v>
      </c>
      <c r="J116">
        <f t="shared" si="30"/>
        <v>1</v>
      </c>
      <c r="K116">
        <f t="shared" si="31"/>
        <v>1</v>
      </c>
      <c r="L116">
        <f t="shared" si="32"/>
        <v>1</v>
      </c>
      <c r="M116">
        <f t="shared" si="25"/>
        <v>1</v>
      </c>
      <c r="N116">
        <f t="shared" si="14"/>
        <v>1</v>
      </c>
      <c r="O116" t="s">
        <v>209</v>
      </c>
      <c r="S116">
        <v>1</v>
      </c>
      <c r="T116" t="s">
        <v>156</v>
      </c>
      <c r="W116">
        <f t="shared" ref="W116:W124" si="33">IF(ISNUMBER(D116),1,0)</f>
        <v>0</v>
      </c>
      <c r="X116">
        <f t="shared" si="19"/>
        <v>50</v>
      </c>
    </row>
    <row r="117" spans="1:24" x14ac:dyDescent="0.25">
      <c r="A117" t="s">
        <v>87</v>
      </c>
      <c r="B117">
        <v>1</v>
      </c>
      <c r="C117">
        <v>1</v>
      </c>
      <c r="E117">
        <v>4</v>
      </c>
      <c r="F117">
        <v>2</v>
      </c>
      <c r="H117">
        <v>80</v>
      </c>
      <c r="I117">
        <f t="shared" si="20"/>
        <v>1.6</v>
      </c>
      <c r="J117">
        <f t="shared" si="30"/>
        <v>1.6</v>
      </c>
      <c r="K117">
        <f t="shared" si="31"/>
        <v>1.6</v>
      </c>
      <c r="L117">
        <f t="shared" si="32"/>
        <v>1.6</v>
      </c>
      <c r="M117">
        <f t="shared" si="25"/>
        <v>1.6</v>
      </c>
      <c r="N117">
        <f t="shared" si="14"/>
        <v>1.6</v>
      </c>
      <c r="O117" t="s">
        <v>146</v>
      </c>
      <c r="S117">
        <v>1</v>
      </c>
      <c r="T117" t="s">
        <v>156</v>
      </c>
      <c r="W117">
        <f t="shared" si="33"/>
        <v>0</v>
      </c>
      <c r="X117">
        <f t="shared" si="19"/>
        <v>80</v>
      </c>
    </row>
    <row r="118" spans="1:24" x14ac:dyDescent="0.25">
      <c r="A118" t="s">
        <v>242</v>
      </c>
      <c r="B118">
        <v>1</v>
      </c>
      <c r="C118">
        <v>1</v>
      </c>
      <c r="E118">
        <v>4</v>
      </c>
      <c r="F118">
        <v>2</v>
      </c>
      <c r="H118">
        <v>90</v>
      </c>
      <c r="I118">
        <f t="shared" si="20"/>
        <v>1.8</v>
      </c>
      <c r="J118">
        <f t="shared" si="30"/>
        <v>1.8</v>
      </c>
      <c r="K118">
        <f t="shared" si="31"/>
        <v>1.8</v>
      </c>
      <c r="L118">
        <f t="shared" si="32"/>
        <v>1.8</v>
      </c>
      <c r="M118">
        <f t="shared" si="25"/>
        <v>1.8</v>
      </c>
      <c r="N118">
        <f t="shared" si="14"/>
        <v>1.8</v>
      </c>
      <c r="O118" t="s">
        <v>210</v>
      </c>
      <c r="S118">
        <v>1</v>
      </c>
      <c r="T118" t="s">
        <v>156</v>
      </c>
      <c r="W118">
        <f t="shared" si="33"/>
        <v>0</v>
      </c>
      <c r="X118">
        <f t="shared" si="19"/>
        <v>90</v>
      </c>
    </row>
    <row r="119" spans="1:24" x14ac:dyDescent="0.25">
      <c r="A119" t="s">
        <v>88</v>
      </c>
      <c r="B119">
        <v>1</v>
      </c>
      <c r="C119">
        <v>1</v>
      </c>
      <c r="E119">
        <v>4</v>
      </c>
      <c r="F119">
        <v>2</v>
      </c>
      <c r="H119">
        <v>90</v>
      </c>
      <c r="I119">
        <f t="shared" si="20"/>
        <v>1.8</v>
      </c>
      <c r="J119">
        <f t="shared" si="30"/>
        <v>1.8</v>
      </c>
      <c r="K119">
        <f t="shared" si="31"/>
        <v>1.8</v>
      </c>
      <c r="L119">
        <f t="shared" si="32"/>
        <v>1.8</v>
      </c>
      <c r="M119">
        <f t="shared" si="25"/>
        <v>1.8</v>
      </c>
      <c r="N119">
        <f t="shared" si="14"/>
        <v>1.8</v>
      </c>
      <c r="O119" t="s">
        <v>211</v>
      </c>
      <c r="S119">
        <v>1</v>
      </c>
      <c r="T119" t="s">
        <v>156</v>
      </c>
      <c r="W119">
        <f t="shared" si="33"/>
        <v>0</v>
      </c>
      <c r="X119">
        <f t="shared" si="19"/>
        <v>90</v>
      </c>
    </row>
    <row r="120" spans="1:24" x14ac:dyDescent="0.25">
      <c r="A120" t="s">
        <v>89</v>
      </c>
      <c r="B120">
        <v>1</v>
      </c>
      <c r="C120">
        <v>1</v>
      </c>
      <c r="E120">
        <v>4</v>
      </c>
      <c r="F120">
        <v>2</v>
      </c>
      <c r="H120">
        <v>90</v>
      </c>
      <c r="I120">
        <f t="shared" si="20"/>
        <v>1.8</v>
      </c>
      <c r="J120">
        <f t="shared" si="30"/>
        <v>1.8</v>
      </c>
      <c r="K120">
        <f t="shared" si="31"/>
        <v>1.8</v>
      </c>
      <c r="L120">
        <f t="shared" si="32"/>
        <v>1.8</v>
      </c>
      <c r="M120">
        <f t="shared" si="25"/>
        <v>1.8</v>
      </c>
      <c r="N120">
        <f t="shared" si="14"/>
        <v>1.8</v>
      </c>
      <c r="O120" t="s">
        <v>212</v>
      </c>
      <c r="S120">
        <v>1</v>
      </c>
      <c r="T120" t="s">
        <v>156</v>
      </c>
      <c r="W120">
        <f t="shared" si="33"/>
        <v>0</v>
      </c>
      <c r="X120">
        <f t="shared" si="19"/>
        <v>90</v>
      </c>
    </row>
    <row r="121" spans="1:24" x14ac:dyDescent="0.25">
      <c r="A121" t="s">
        <v>243</v>
      </c>
      <c r="B121">
        <v>1</v>
      </c>
      <c r="C121">
        <v>1</v>
      </c>
      <c r="E121">
        <v>3</v>
      </c>
      <c r="F121">
        <v>2</v>
      </c>
      <c r="H121">
        <v>90</v>
      </c>
      <c r="I121">
        <f t="shared" si="20"/>
        <v>1.8</v>
      </c>
      <c r="J121">
        <f t="shared" si="30"/>
        <v>1.8</v>
      </c>
      <c r="K121">
        <f t="shared" si="31"/>
        <v>1.8</v>
      </c>
      <c r="L121">
        <f t="shared" si="32"/>
        <v>0</v>
      </c>
      <c r="M121">
        <f t="shared" si="25"/>
        <v>1.8</v>
      </c>
      <c r="N121">
        <f t="shared" si="14"/>
        <v>1.8</v>
      </c>
      <c r="O121" t="s">
        <v>213</v>
      </c>
      <c r="S121">
        <v>1</v>
      </c>
      <c r="T121" t="s">
        <v>156</v>
      </c>
      <c r="W121">
        <f t="shared" si="33"/>
        <v>0</v>
      </c>
      <c r="X121">
        <f t="shared" si="19"/>
        <v>90</v>
      </c>
    </row>
    <row r="122" spans="1:24" x14ac:dyDescent="0.25">
      <c r="A122" t="s">
        <v>244</v>
      </c>
      <c r="B122">
        <v>1</v>
      </c>
      <c r="C122">
        <v>1</v>
      </c>
      <c r="E122">
        <v>2</v>
      </c>
      <c r="F122">
        <v>1</v>
      </c>
      <c r="H122">
        <v>90</v>
      </c>
      <c r="I122">
        <f t="shared" si="20"/>
        <v>0.9</v>
      </c>
      <c r="J122">
        <f t="shared" si="30"/>
        <v>0.9</v>
      </c>
      <c r="K122">
        <f t="shared" si="31"/>
        <v>0</v>
      </c>
      <c r="L122">
        <f t="shared" si="32"/>
        <v>0</v>
      </c>
      <c r="M122">
        <f t="shared" si="25"/>
        <v>0.9</v>
      </c>
      <c r="N122">
        <f t="shared" ref="N122:N129" si="34">IF(ISNUMBER(D122), 0, I122)</f>
        <v>0.9</v>
      </c>
      <c r="S122">
        <v>1</v>
      </c>
      <c r="T122" t="s">
        <v>156</v>
      </c>
      <c r="W122">
        <f t="shared" si="33"/>
        <v>0</v>
      </c>
      <c r="X122">
        <f t="shared" si="19"/>
        <v>90</v>
      </c>
    </row>
    <row r="123" spans="1:24" x14ac:dyDescent="0.25">
      <c r="A123" t="s">
        <v>245</v>
      </c>
      <c r="B123">
        <v>1</v>
      </c>
      <c r="C123">
        <v>1</v>
      </c>
      <c r="E123">
        <v>4</v>
      </c>
      <c r="F123">
        <v>2</v>
      </c>
      <c r="H123">
        <v>90</v>
      </c>
      <c r="I123">
        <f t="shared" si="20"/>
        <v>1.8</v>
      </c>
      <c r="J123">
        <f t="shared" si="30"/>
        <v>1.8</v>
      </c>
      <c r="K123">
        <f t="shared" si="31"/>
        <v>1.8</v>
      </c>
      <c r="L123">
        <f t="shared" si="32"/>
        <v>1.8</v>
      </c>
      <c r="M123">
        <f t="shared" si="25"/>
        <v>1.8</v>
      </c>
      <c r="N123">
        <f t="shared" si="34"/>
        <v>1.8</v>
      </c>
      <c r="O123" t="s">
        <v>214</v>
      </c>
      <c r="S123">
        <v>1</v>
      </c>
      <c r="T123" t="s">
        <v>156</v>
      </c>
      <c r="W123">
        <f t="shared" si="33"/>
        <v>0</v>
      </c>
      <c r="X123">
        <f t="shared" si="19"/>
        <v>90</v>
      </c>
    </row>
    <row r="124" spans="1:24" x14ac:dyDescent="0.25">
      <c r="A124" t="s">
        <v>246</v>
      </c>
      <c r="B124">
        <v>1</v>
      </c>
      <c r="C124">
        <v>1</v>
      </c>
      <c r="E124">
        <v>2</v>
      </c>
      <c r="F124">
        <v>2</v>
      </c>
      <c r="H124">
        <v>90</v>
      </c>
      <c r="I124">
        <f t="shared" si="20"/>
        <v>1.8</v>
      </c>
      <c r="J124">
        <f t="shared" si="30"/>
        <v>1.8</v>
      </c>
      <c r="K124">
        <f t="shared" si="31"/>
        <v>0</v>
      </c>
      <c r="L124">
        <f t="shared" si="32"/>
        <v>0</v>
      </c>
      <c r="M124">
        <f t="shared" si="25"/>
        <v>1.8</v>
      </c>
      <c r="N124">
        <f t="shared" si="34"/>
        <v>1.8</v>
      </c>
      <c r="S124">
        <v>1</v>
      </c>
      <c r="T124" t="s">
        <v>156</v>
      </c>
      <c r="W124">
        <f t="shared" si="33"/>
        <v>0</v>
      </c>
      <c r="X124">
        <f t="shared" si="19"/>
        <v>90</v>
      </c>
    </row>
    <row r="125" spans="1:24" x14ac:dyDescent="0.25">
      <c r="I125">
        <f t="shared" si="20"/>
        <v>0</v>
      </c>
      <c r="N125">
        <f t="shared" si="34"/>
        <v>0</v>
      </c>
      <c r="S125">
        <f>SUM(S1:S124)</f>
        <v>106</v>
      </c>
      <c r="X125" t="str">
        <f t="shared" si="19"/>
        <v/>
      </c>
    </row>
    <row r="126" spans="1:24" x14ac:dyDescent="0.25">
      <c r="A126" s="1" t="s">
        <v>216</v>
      </c>
      <c r="I126">
        <f t="shared" si="20"/>
        <v>0</v>
      </c>
      <c r="N126">
        <f t="shared" si="34"/>
        <v>0</v>
      </c>
      <c r="X126" t="str">
        <f t="shared" si="19"/>
        <v/>
      </c>
    </row>
    <row r="127" spans="1:24" x14ac:dyDescent="0.25">
      <c r="A127" t="s">
        <v>217</v>
      </c>
      <c r="B127">
        <v>1</v>
      </c>
      <c r="C127">
        <v>1</v>
      </c>
      <c r="F127">
        <v>2</v>
      </c>
      <c r="H127">
        <v>100</v>
      </c>
      <c r="I127">
        <f t="shared" ref="I127:I129" si="35">IF(ISNUMBER(D127), D127, H127*F127/100)</f>
        <v>2</v>
      </c>
      <c r="N127">
        <f t="shared" si="34"/>
        <v>2</v>
      </c>
      <c r="W127">
        <f>IF(ISNUMBER(D127),1,0)</f>
        <v>0</v>
      </c>
      <c r="X127">
        <f t="shared" si="19"/>
        <v>100</v>
      </c>
    </row>
    <row r="128" spans="1:24" x14ac:dyDescent="0.25">
      <c r="A128" t="s">
        <v>218</v>
      </c>
      <c r="B128">
        <v>1</v>
      </c>
      <c r="C128">
        <v>1</v>
      </c>
      <c r="F128">
        <v>1</v>
      </c>
      <c r="H128">
        <v>100</v>
      </c>
      <c r="I128">
        <f t="shared" si="35"/>
        <v>1</v>
      </c>
      <c r="N128">
        <f t="shared" si="34"/>
        <v>1</v>
      </c>
      <c r="W128">
        <f>IF(ISNUMBER(D128),1,0)</f>
        <v>0</v>
      </c>
      <c r="X128">
        <f t="shared" si="19"/>
        <v>100</v>
      </c>
    </row>
    <row r="129" spans="1:24" x14ac:dyDescent="0.25">
      <c r="A129" t="s">
        <v>219</v>
      </c>
      <c r="B129">
        <v>1</v>
      </c>
      <c r="C129">
        <v>1</v>
      </c>
      <c r="F129">
        <v>2</v>
      </c>
      <c r="H129">
        <v>100</v>
      </c>
      <c r="I129">
        <f t="shared" si="35"/>
        <v>2</v>
      </c>
      <c r="N129">
        <f t="shared" si="34"/>
        <v>2</v>
      </c>
      <c r="W129">
        <f>IF(ISNUMBER(D129),1,0)</f>
        <v>0</v>
      </c>
      <c r="X129">
        <f t="shared" si="19"/>
        <v>100</v>
      </c>
    </row>
  </sheetData>
  <mergeCells count="4">
    <mergeCell ref="C3:D3"/>
    <mergeCell ref="C1:D1"/>
    <mergeCell ref="C2:D2"/>
    <mergeCell ref="F2:H2"/>
  </mergeCells>
  <conditionalFormatting sqref="A3:A4 A6:A11 A53:A59 A45:A50 A116:A124 A88:A113 A62:A85 A14:A41 A127:A1048576">
    <cfRule type="expression" dxfId="1" priority="1">
      <formula>ISNUMBER(D3)</formula>
    </cfRule>
    <cfRule type="expression" dxfId="0" priority="2">
      <formula>ISBLANK($D3)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2018-03-01T18:18:12Z</dcterms:modified>
</cp:coreProperties>
</file>