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farro\OneDrive\Documents\Capstone\Git\topics\AntiForensics\Data Hiding\Ishmael Performance Analysis\"/>
    </mc:Choice>
  </mc:AlternateContent>
  <xr:revisionPtr revIDLastSave="0" documentId="13_ncr:1_{EB5846BB-A66D-4359-9D13-DB9F27CA0B68}" xr6:coauthVersionLast="45" xr6:coauthVersionMax="45" xr10:uidLastSave="{00000000-0000-0000-0000-000000000000}"/>
  <bookViews>
    <workbookView xWindow="28680" yWindow="-120" windowWidth="29040" windowHeight="15840" activeTab="4" xr2:uid="{00000000-000D-0000-FFFF-FFFF00000000}"/>
  </bookViews>
  <sheets>
    <sheet name=".jpg" sheetId="1" r:id="rId1"/>
    <sheet name=".mp3" sheetId="2" r:id="rId2"/>
    <sheet name=".mp4" sheetId="3" r:id="rId3"/>
    <sheet name=".txt" sheetId="4" r:id="rId4"/>
    <sheet name=".pdf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5" l="1"/>
  <c r="P9" i="5"/>
  <c r="P8" i="5"/>
  <c r="P7" i="5"/>
  <c r="P6" i="5"/>
  <c r="P5" i="5"/>
  <c r="P4" i="5"/>
  <c r="P3" i="5"/>
  <c r="M9" i="5"/>
  <c r="M8" i="5"/>
  <c r="M7" i="5"/>
  <c r="M6" i="5"/>
  <c r="M5" i="5"/>
  <c r="M4" i="5"/>
  <c r="M3" i="5"/>
  <c r="J9" i="5"/>
  <c r="J8" i="5"/>
  <c r="J7" i="5"/>
  <c r="J6" i="5"/>
  <c r="J5" i="5"/>
  <c r="J4" i="5"/>
  <c r="J3" i="5"/>
  <c r="D9" i="5"/>
  <c r="D8" i="5"/>
  <c r="D7" i="5"/>
  <c r="D6" i="5"/>
  <c r="D5" i="5"/>
  <c r="G9" i="5"/>
  <c r="G8" i="5"/>
  <c r="G7" i="5"/>
  <c r="G6" i="5"/>
  <c r="G5" i="5"/>
  <c r="G4" i="5"/>
  <c r="G3" i="5"/>
  <c r="D3" i="5"/>
  <c r="D16" i="5" s="1"/>
  <c r="D8" i="4"/>
  <c r="P9" i="4"/>
  <c r="P8" i="4"/>
  <c r="P7" i="4"/>
  <c r="P6" i="4"/>
  <c r="P5" i="4"/>
  <c r="P4" i="4"/>
  <c r="P3" i="4"/>
  <c r="M9" i="4"/>
  <c r="M8" i="4"/>
  <c r="M7" i="4"/>
  <c r="M6" i="4"/>
  <c r="M5" i="4"/>
  <c r="M4" i="4"/>
  <c r="M3" i="4"/>
  <c r="J9" i="4"/>
  <c r="J8" i="4"/>
  <c r="J7" i="4"/>
  <c r="J6" i="4"/>
  <c r="J5" i="4"/>
  <c r="J4" i="4"/>
  <c r="J3" i="4"/>
  <c r="G9" i="4"/>
  <c r="G8" i="4"/>
  <c r="G7" i="4"/>
  <c r="G6" i="4"/>
  <c r="G5" i="4"/>
  <c r="G4" i="4"/>
  <c r="G3" i="4"/>
  <c r="D16" i="4" s="1"/>
  <c r="D9" i="4"/>
  <c r="D7" i="4"/>
  <c r="D20" i="4" s="1"/>
  <c r="D6" i="4"/>
  <c r="D5" i="4"/>
  <c r="D4" i="4"/>
  <c r="D3" i="4"/>
  <c r="P9" i="3"/>
  <c r="P8" i="3"/>
  <c r="P7" i="3"/>
  <c r="P6" i="3"/>
  <c r="P5" i="3"/>
  <c r="P4" i="3"/>
  <c r="P3" i="3"/>
  <c r="M9" i="3"/>
  <c r="M8" i="3"/>
  <c r="M7" i="3"/>
  <c r="M6" i="3"/>
  <c r="M5" i="3"/>
  <c r="M4" i="3"/>
  <c r="M3" i="3"/>
  <c r="J9" i="3"/>
  <c r="J8" i="3"/>
  <c r="D21" i="3" s="1"/>
  <c r="J7" i="3"/>
  <c r="J6" i="3"/>
  <c r="J5" i="3"/>
  <c r="J4" i="3"/>
  <c r="J3" i="3"/>
  <c r="G9" i="3"/>
  <c r="G8" i="3"/>
  <c r="G7" i="3"/>
  <c r="G6" i="3"/>
  <c r="G5" i="3"/>
  <c r="G4" i="3"/>
  <c r="G3" i="3"/>
  <c r="D9" i="3"/>
  <c r="D8" i="3"/>
  <c r="D7" i="3"/>
  <c r="D6" i="3"/>
  <c r="D5" i="3"/>
  <c r="D4" i="3"/>
  <c r="D3" i="3"/>
  <c r="P9" i="2"/>
  <c r="P8" i="2"/>
  <c r="P7" i="2"/>
  <c r="D20" i="2" s="1"/>
  <c r="P6" i="2"/>
  <c r="P5" i="2"/>
  <c r="P4" i="2"/>
  <c r="P3" i="2"/>
  <c r="M9" i="2"/>
  <c r="M8" i="2"/>
  <c r="M7" i="2"/>
  <c r="M6" i="2"/>
  <c r="M5" i="2"/>
  <c r="M4" i="2"/>
  <c r="M3" i="2"/>
  <c r="J9" i="2"/>
  <c r="D22" i="2" s="1"/>
  <c r="J8" i="2"/>
  <c r="J7" i="2"/>
  <c r="J6" i="2"/>
  <c r="J5" i="2"/>
  <c r="D18" i="2" s="1"/>
  <c r="J4" i="2"/>
  <c r="J3" i="2"/>
  <c r="G9" i="2"/>
  <c r="G8" i="2"/>
  <c r="D21" i="2" s="1"/>
  <c r="G7" i="2"/>
  <c r="G6" i="2"/>
  <c r="G5" i="2"/>
  <c r="G4" i="2"/>
  <c r="D17" i="2" s="1"/>
  <c r="G3" i="2"/>
  <c r="D9" i="2"/>
  <c r="D8" i="2"/>
  <c r="D7" i="2"/>
  <c r="D6" i="2"/>
  <c r="D19" i="2" s="1"/>
  <c r="D5" i="2"/>
  <c r="D4" i="2"/>
  <c r="D3" i="2"/>
  <c r="P9" i="1"/>
  <c r="P8" i="1"/>
  <c r="P7" i="1"/>
  <c r="P6" i="1"/>
  <c r="P5" i="1"/>
  <c r="P4" i="1"/>
  <c r="M9" i="1"/>
  <c r="M8" i="1"/>
  <c r="M7" i="1"/>
  <c r="M6" i="1"/>
  <c r="M5" i="1"/>
  <c r="M4" i="1"/>
  <c r="J9" i="1"/>
  <c r="J8" i="1"/>
  <c r="J7" i="1"/>
  <c r="J6" i="1"/>
  <c r="J5" i="1"/>
  <c r="J4" i="1"/>
  <c r="G9" i="1"/>
  <c r="G8" i="1"/>
  <c r="G7" i="1"/>
  <c r="G6" i="1"/>
  <c r="G5" i="1"/>
  <c r="G4" i="1"/>
  <c r="D9" i="1"/>
  <c r="D22" i="1" s="1"/>
  <c r="D8" i="1"/>
  <c r="D7" i="1"/>
  <c r="D6" i="1"/>
  <c r="D19" i="1" s="1"/>
  <c r="D5" i="1"/>
  <c r="D4" i="1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D22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22" i="1"/>
  <c r="B22" i="1"/>
  <c r="C21" i="1"/>
  <c r="B21" i="1"/>
  <c r="C20" i="1"/>
  <c r="B20" i="1"/>
  <c r="C19" i="1"/>
  <c r="B19" i="1"/>
  <c r="C18" i="1"/>
  <c r="B18" i="1"/>
  <c r="D17" i="1"/>
  <c r="C17" i="1"/>
  <c r="B17" i="1"/>
  <c r="D16" i="1"/>
  <c r="C16" i="1"/>
  <c r="B16" i="1"/>
  <c r="P3" i="1"/>
  <c r="M3" i="1"/>
  <c r="J3" i="1"/>
  <c r="G3" i="1"/>
  <c r="D3" i="1"/>
  <c r="D22" i="5" l="1"/>
  <c r="D21" i="5"/>
  <c r="D20" i="5"/>
  <c r="D19" i="5"/>
  <c r="D18" i="5"/>
  <c r="D17" i="5"/>
  <c r="D21" i="4"/>
  <c r="D19" i="4"/>
  <c r="D18" i="4"/>
  <c r="D17" i="4"/>
  <c r="D22" i="3"/>
  <c r="D20" i="3"/>
  <c r="D19" i="3"/>
  <c r="D18" i="3"/>
  <c r="D17" i="3"/>
  <c r="D16" i="3"/>
  <c r="D16" i="2"/>
  <c r="D21" i="1"/>
  <c r="D20" i="1"/>
  <c r="D18" i="1"/>
</calcChain>
</file>

<file path=xl/sharedStrings.xml><?xml version="1.0" encoding="utf-8"?>
<sst xmlns="http://schemas.openxmlformats.org/spreadsheetml/2006/main" count="202" uniqueCount="18">
  <si>
    <t>Trial 1</t>
  </si>
  <si>
    <t>Trial 2</t>
  </si>
  <si>
    <t>Wordlist Name</t>
  </si>
  <si>
    <t>mobydick.txt</t>
  </si>
  <si>
    <t>aliceinwonderland.txt</t>
  </si>
  <si>
    <t>warandpeace.txt</t>
  </si>
  <si>
    <t>common.txt</t>
  </si>
  <si>
    <t>maxwords.txt</t>
  </si>
  <si>
    <t>minwords.txt</t>
  </si>
  <si>
    <t>smallwords.txt</t>
  </si>
  <si>
    <t>Trial 3</t>
  </si>
  <si>
    <t>Trial 4</t>
  </si>
  <si>
    <t>Trial 5</t>
  </si>
  <si>
    <t>Time</t>
  </si>
  <si>
    <t>Filesize</t>
  </si>
  <si>
    <t>Percentage Filesize Increase</t>
  </si>
  <si>
    <t>Averages</t>
  </si>
  <si>
    <t>**Note: had memory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</si>
</sst>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6" xfId="0" applyBorder="1"/>
    <xf numFmtId="0" fontId="0" fillId="0" borderId="11" xfId="0" applyBorder="1"/>
    <xf numFmtId="0" fontId="0" fillId="0" borderId="12" xfId="0" applyBorder="1"/>
    <xf numFmtId="0" fontId="0" fillId="2" borderId="13" xfId="0" applyFill="1" applyBorder="1"/>
    <xf numFmtId="0" fontId="0" fillId="2" borderId="11" xfId="0" applyFill="1" applyBorder="1"/>
    <xf numFmtId="0" fontId="0" fillId="0" borderId="1" xfId="0" applyBorder="1"/>
    <xf numFmtId="9" fontId="0" fillId="2" borderId="13" xfId="1" applyFont="1" applyFill="1" applyBorder="1"/>
    <xf numFmtId="9" fontId="0" fillId="0" borderId="12" xfId="1" applyFont="1" applyBorder="1"/>
    <xf numFmtId="9" fontId="0" fillId="2" borderId="11" xfId="1" applyFont="1" applyFill="1" applyBorder="1"/>
    <xf numFmtId="0" fontId="0" fillId="0" borderId="0" xfId="0" applyBorder="1"/>
    <xf numFmtId="0" fontId="0" fillId="0" borderId="2" xfId="0" applyBorder="1"/>
    <xf numFmtId="0" fontId="0" fillId="0" borderId="15" xfId="0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9" fontId="0" fillId="2" borderId="14" xfId="1" applyFont="1" applyFill="1" applyBorder="1"/>
    <xf numFmtId="9" fontId="0" fillId="2" borderId="15" xfId="1" applyFont="1" applyFill="1" applyBorder="1"/>
    <xf numFmtId="9" fontId="0" fillId="0" borderId="15" xfId="1" applyFont="1" applyBorder="1"/>
    <xf numFmtId="9" fontId="0" fillId="2" borderId="16" xfId="1" applyFont="1" applyFill="1" applyBorder="1"/>
    <xf numFmtId="0" fontId="0" fillId="0" borderId="15" xfId="0" applyFill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workbookViewId="0">
      <selection activeCell="A14" sqref="A14:D22"/>
    </sheetView>
  </sheetViews>
  <sheetFormatPr defaultRowHeight="15" x14ac:dyDescent="0.25"/>
  <cols>
    <col min="1" max="1" width="20.85546875" bestFit="1" customWidth="1"/>
    <col min="2" max="2" width="8.42578125" bestFit="1" customWidth="1"/>
    <col min="3" max="3" width="7.7109375" bestFit="1" customWidth="1"/>
    <col min="4" max="4" width="26.5703125" bestFit="1" customWidth="1"/>
    <col min="5" max="5" width="6" bestFit="1" customWidth="1"/>
    <col min="6" max="6" width="7.7109375" bestFit="1" customWidth="1"/>
    <col min="7" max="7" width="26.5703125" bestFit="1" customWidth="1"/>
    <col min="8" max="8" width="6" bestFit="1" customWidth="1"/>
    <col min="9" max="9" width="7.7109375" bestFit="1" customWidth="1"/>
    <col min="10" max="10" width="26.5703125" bestFit="1" customWidth="1"/>
    <col min="11" max="11" width="6" bestFit="1" customWidth="1"/>
    <col min="12" max="12" width="7.7109375" bestFit="1" customWidth="1"/>
    <col min="13" max="13" width="26.5703125" bestFit="1" customWidth="1"/>
    <col min="14" max="14" width="6" bestFit="1" customWidth="1"/>
    <col min="15" max="15" width="7.7109375" bestFit="1" customWidth="1"/>
    <col min="16" max="16" width="26.5703125" bestFit="1" customWidth="1"/>
  </cols>
  <sheetData>
    <row r="1" spans="1:17" x14ac:dyDescent="0.25">
      <c r="A1" s="27" t="s">
        <v>2</v>
      </c>
      <c r="B1" s="21" t="s">
        <v>0</v>
      </c>
      <c r="C1" s="22"/>
      <c r="D1" s="23"/>
      <c r="E1" s="21" t="s">
        <v>1</v>
      </c>
      <c r="F1" s="22"/>
      <c r="G1" s="23"/>
      <c r="H1" s="21" t="s">
        <v>10</v>
      </c>
      <c r="I1" s="22"/>
      <c r="J1" s="23"/>
      <c r="K1" s="21" t="s">
        <v>11</v>
      </c>
      <c r="L1" s="22"/>
      <c r="M1" s="23"/>
      <c r="N1" s="21" t="s">
        <v>12</v>
      </c>
      <c r="O1" s="22"/>
      <c r="P1" s="23"/>
    </row>
    <row r="2" spans="1:17" x14ac:dyDescent="0.25">
      <c r="A2" s="28"/>
      <c r="B2" s="1" t="s">
        <v>13</v>
      </c>
      <c r="C2" s="1" t="s">
        <v>14</v>
      </c>
      <c r="D2" s="1" t="s">
        <v>15</v>
      </c>
      <c r="E2" s="1" t="s">
        <v>13</v>
      </c>
      <c r="F2" s="1" t="s">
        <v>14</v>
      </c>
      <c r="G2" s="1" t="s">
        <v>15</v>
      </c>
      <c r="H2" s="1" t="s">
        <v>13</v>
      </c>
      <c r="I2" s="1" t="s">
        <v>14</v>
      </c>
      <c r="J2" s="1" t="s">
        <v>15</v>
      </c>
      <c r="K2" s="1" t="s">
        <v>13</v>
      </c>
      <c r="L2" s="1" t="s">
        <v>14</v>
      </c>
      <c r="M2" s="1" t="s">
        <v>15</v>
      </c>
      <c r="N2" s="1" t="s">
        <v>13</v>
      </c>
      <c r="O2" s="1" t="s">
        <v>14</v>
      </c>
      <c r="P2" s="1" t="s">
        <v>15</v>
      </c>
    </row>
    <row r="3" spans="1:17" x14ac:dyDescent="0.25">
      <c r="A3" s="1" t="s">
        <v>3</v>
      </c>
      <c r="B3" s="4">
        <v>0.89800000000000002</v>
      </c>
      <c r="C3" s="4">
        <v>5769</v>
      </c>
      <c r="D3" s="7">
        <f>((C3-495)/495)</f>
        <v>10.654545454545454</v>
      </c>
      <c r="E3" s="4">
        <v>0.89600000000000002</v>
      </c>
      <c r="F3" s="4">
        <v>5769</v>
      </c>
      <c r="G3" s="7">
        <f>((F3-495)/495)</f>
        <v>10.654545454545454</v>
      </c>
      <c r="H3" s="4">
        <v>0.90900000000000003</v>
      </c>
      <c r="I3" s="4">
        <v>5769</v>
      </c>
      <c r="J3" s="7">
        <f>((I3-495)/495)</f>
        <v>10.654545454545454</v>
      </c>
      <c r="K3" s="4">
        <v>0.89700000000000002</v>
      </c>
      <c r="L3" s="4">
        <v>5773</v>
      </c>
      <c r="M3" s="7">
        <f>((L3-495)/495)</f>
        <v>10.662626262626263</v>
      </c>
      <c r="N3" s="4">
        <v>0.89600000000000002</v>
      </c>
      <c r="O3" s="4">
        <v>5770</v>
      </c>
      <c r="P3" s="7">
        <f>((O3-495)/495)</f>
        <v>10.656565656565656</v>
      </c>
    </row>
    <row r="4" spans="1:17" x14ac:dyDescent="0.25">
      <c r="A4" s="1" t="s">
        <v>4</v>
      </c>
      <c r="B4" s="3">
        <v>0.73699999999999999</v>
      </c>
      <c r="C4" s="3">
        <v>4854</v>
      </c>
      <c r="D4" s="8">
        <f t="shared" ref="D4:D9" si="0">((C4-495)/495)</f>
        <v>8.8060606060606066</v>
      </c>
      <c r="E4" s="3">
        <v>0.73299999999999998</v>
      </c>
      <c r="F4" s="3">
        <v>4852</v>
      </c>
      <c r="G4" s="8">
        <f t="shared" ref="G4:G9" si="1">((F4-495)/495)</f>
        <v>8.8020202020202021</v>
      </c>
      <c r="H4" s="3">
        <v>0.73199999999999998</v>
      </c>
      <c r="I4" s="3">
        <v>4851</v>
      </c>
      <c r="J4" s="8">
        <f t="shared" ref="J4:J9" si="2">((I4-495)/495)</f>
        <v>8.8000000000000007</v>
      </c>
      <c r="K4" s="3">
        <v>0.95899999999999996</v>
      </c>
      <c r="L4" s="3">
        <v>4850</v>
      </c>
      <c r="M4" s="8">
        <f t="shared" ref="M4:M9" si="3">((L4-495)/495)</f>
        <v>8.7979797979797976</v>
      </c>
      <c r="N4" s="3">
        <v>0.75700000000000001</v>
      </c>
      <c r="O4" s="3">
        <v>4853</v>
      </c>
      <c r="P4" s="8">
        <f t="shared" ref="P4:P9" si="4">((O4-495)/495)</f>
        <v>8.8040404040404034</v>
      </c>
    </row>
    <row r="5" spans="1:17" x14ac:dyDescent="0.25">
      <c r="A5" s="1" t="s">
        <v>5</v>
      </c>
      <c r="B5" s="4">
        <v>1.2689999999999999</v>
      </c>
      <c r="C5" s="4">
        <v>5810</v>
      </c>
      <c r="D5" s="7">
        <f t="shared" si="0"/>
        <v>10.737373737373737</v>
      </c>
      <c r="E5" s="4">
        <v>1.2589999999999999</v>
      </c>
      <c r="F5" s="4">
        <v>5810</v>
      </c>
      <c r="G5" s="7">
        <f t="shared" si="1"/>
        <v>10.737373737373737</v>
      </c>
      <c r="H5" s="4">
        <v>1.258</v>
      </c>
      <c r="I5" s="4">
        <v>5809</v>
      </c>
      <c r="J5" s="7">
        <f t="shared" si="2"/>
        <v>10.735353535353536</v>
      </c>
      <c r="K5" s="4">
        <v>1.2969999999999999</v>
      </c>
      <c r="L5" s="4">
        <v>5808</v>
      </c>
      <c r="M5" s="7">
        <f t="shared" si="3"/>
        <v>10.733333333333333</v>
      </c>
      <c r="N5" s="4">
        <v>1.323</v>
      </c>
      <c r="O5" s="4">
        <v>5807</v>
      </c>
      <c r="P5" s="7">
        <f t="shared" si="4"/>
        <v>10.731313131313131</v>
      </c>
    </row>
    <row r="6" spans="1:17" x14ac:dyDescent="0.25">
      <c r="A6" s="1" t="s">
        <v>6</v>
      </c>
      <c r="B6" s="3">
        <v>0.84299999999999997</v>
      </c>
      <c r="C6" s="3">
        <v>4987</v>
      </c>
      <c r="D6" s="8">
        <f t="shared" si="0"/>
        <v>9.0747474747474755</v>
      </c>
      <c r="E6" s="3">
        <v>0.79200000000000004</v>
      </c>
      <c r="F6" s="3">
        <v>4988</v>
      </c>
      <c r="G6" s="8">
        <f t="shared" si="1"/>
        <v>9.0767676767676768</v>
      </c>
      <c r="H6" s="3">
        <v>0.86499999999999999</v>
      </c>
      <c r="I6" s="3">
        <v>4988</v>
      </c>
      <c r="J6" s="8">
        <f t="shared" si="2"/>
        <v>9.0767676767676768</v>
      </c>
      <c r="K6" s="3">
        <v>0.84</v>
      </c>
      <c r="L6" s="3">
        <v>4988</v>
      </c>
      <c r="M6" s="8">
        <f t="shared" si="3"/>
        <v>9.0767676767676768</v>
      </c>
      <c r="N6" s="3">
        <v>0.85399999999999998</v>
      </c>
      <c r="O6" s="3">
        <v>4987</v>
      </c>
      <c r="P6" s="8">
        <f t="shared" si="4"/>
        <v>9.0747474747474755</v>
      </c>
    </row>
    <row r="7" spans="1:17" x14ac:dyDescent="0.25">
      <c r="A7" s="1" t="s">
        <v>7</v>
      </c>
      <c r="B7" s="4">
        <v>1.4690000000000001</v>
      </c>
      <c r="C7" s="4">
        <v>6837</v>
      </c>
      <c r="D7" s="7">
        <f t="shared" si="0"/>
        <v>12.812121212121212</v>
      </c>
      <c r="E7" s="4">
        <v>1.6930000000000001</v>
      </c>
      <c r="F7" s="4">
        <v>6840</v>
      </c>
      <c r="G7" s="7">
        <f t="shared" si="1"/>
        <v>12.818181818181818</v>
      </c>
      <c r="H7" s="4">
        <v>1.6339999999999999</v>
      </c>
      <c r="I7" s="4">
        <v>6835</v>
      </c>
      <c r="J7" s="7">
        <f t="shared" si="2"/>
        <v>12.808080808080808</v>
      </c>
      <c r="K7" s="4">
        <v>1.583</v>
      </c>
      <c r="L7" s="4">
        <v>6842</v>
      </c>
      <c r="M7" s="7">
        <f t="shared" si="3"/>
        <v>12.822222222222223</v>
      </c>
      <c r="N7" s="4">
        <v>1.5549999999999999</v>
      </c>
      <c r="O7" s="4">
        <v>6835</v>
      </c>
      <c r="P7" s="7">
        <f t="shared" si="4"/>
        <v>12.808080808080808</v>
      </c>
    </row>
    <row r="8" spans="1:17" x14ac:dyDescent="0.25">
      <c r="A8" s="1" t="s">
        <v>8</v>
      </c>
      <c r="B8" s="3">
        <v>0.83399999999999996</v>
      </c>
      <c r="C8" s="3">
        <v>6716</v>
      </c>
      <c r="D8" s="8">
        <f t="shared" si="0"/>
        <v>12.567676767676767</v>
      </c>
      <c r="E8" s="3">
        <v>0.78500000000000003</v>
      </c>
      <c r="F8" s="3">
        <v>6716</v>
      </c>
      <c r="G8" s="8">
        <f t="shared" si="1"/>
        <v>12.567676767676767</v>
      </c>
      <c r="H8" s="3">
        <v>0.745</v>
      </c>
      <c r="I8" s="3">
        <v>6716</v>
      </c>
      <c r="J8" s="8">
        <f t="shared" si="2"/>
        <v>12.567676767676767</v>
      </c>
      <c r="K8" s="3">
        <v>0.81899999999999995</v>
      </c>
      <c r="L8" s="3">
        <v>6716</v>
      </c>
      <c r="M8" s="8">
        <f t="shared" si="3"/>
        <v>12.567676767676767</v>
      </c>
      <c r="N8" s="3">
        <v>0.74399999999999999</v>
      </c>
      <c r="O8" s="3">
        <v>6716</v>
      </c>
      <c r="P8" s="8">
        <f t="shared" si="4"/>
        <v>12.567676767676767</v>
      </c>
    </row>
    <row r="9" spans="1:17" ht="15.75" thickBot="1" x14ac:dyDescent="0.3">
      <c r="A9" s="2" t="s">
        <v>9</v>
      </c>
      <c r="B9" s="5">
        <v>0.77500000000000002</v>
      </c>
      <c r="C9" s="5">
        <v>3053</v>
      </c>
      <c r="D9" s="9">
        <f t="shared" si="0"/>
        <v>5.1676767676767676</v>
      </c>
      <c r="E9" s="5">
        <v>0.79400000000000004</v>
      </c>
      <c r="F9" s="5">
        <v>3053</v>
      </c>
      <c r="G9" s="9">
        <f t="shared" si="1"/>
        <v>5.1676767676767676</v>
      </c>
      <c r="H9" s="5">
        <v>0.755</v>
      </c>
      <c r="I9" s="5">
        <v>3054</v>
      </c>
      <c r="J9" s="9">
        <f t="shared" si="2"/>
        <v>5.1696969696969699</v>
      </c>
      <c r="K9" s="5">
        <v>0.71599999999999997</v>
      </c>
      <c r="L9" s="5">
        <v>3055</v>
      </c>
      <c r="M9" s="9">
        <f t="shared" si="3"/>
        <v>5.1717171717171722</v>
      </c>
      <c r="N9" s="5">
        <v>0.91400000000000003</v>
      </c>
      <c r="O9" s="5">
        <v>3054</v>
      </c>
      <c r="P9" s="9">
        <f t="shared" si="4"/>
        <v>5.1696969696969699</v>
      </c>
    </row>
    <row r="10" spans="1:17" ht="15.75" thickTop="1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1:17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3" spans="1:17" ht="15.75" thickBot="1" x14ac:dyDescent="0.3">
      <c r="Q13" s="10"/>
    </row>
    <row r="14" spans="1:17" ht="15.75" thickBot="1" x14ac:dyDescent="0.3">
      <c r="A14" s="24" t="s">
        <v>16</v>
      </c>
      <c r="B14" s="25"/>
      <c r="C14" s="25"/>
      <c r="D14" s="26"/>
    </row>
    <row r="15" spans="1:17" ht="15.75" thickBot="1" x14ac:dyDescent="0.3">
      <c r="A15" s="11" t="s">
        <v>2</v>
      </c>
      <c r="B15" s="6" t="s">
        <v>13</v>
      </c>
      <c r="C15" s="6" t="s">
        <v>14</v>
      </c>
      <c r="D15" s="6" t="s">
        <v>15</v>
      </c>
    </row>
    <row r="16" spans="1:17" x14ac:dyDescent="0.25">
      <c r="A16" s="1" t="s">
        <v>3</v>
      </c>
      <c r="B16" s="13">
        <f t="shared" ref="B16:D22" si="5">AVERAGE(B3,E3,H3,K3,N3)</f>
        <v>0.89920000000000011</v>
      </c>
      <c r="C16" s="13">
        <f t="shared" si="5"/>
        <v>5770</v>
      </c>
      <c r="D16" s="16">
        <f t="shared" si="5"/>
        <v>10.656565656565656</v>
      </c>
    </row>
    <row r="17" spans="1:10" x14ac:dyDescent="0.25">
      <c r="A17" s="1" t="s">
        <v>4</v>
      </c>
      <c r="B17" s="3">
        <f t="shared" si="5"/>
        <v>0.78360000000000007</v>
      </c>
      <c r="C17" s="12">
        <f t="shared" si="5"/>
        <v>4852</v>
      </c>
      <c r="D17" s="18">
        <f t="shared" si="5"/>
        <v>8.8020202020202021</v>
      </c>
    </row>
    <row r="18" spans="1:10" x14ac:dyDescent="0.25">
      <c r="A18" s="1" t="s">
        <v>5</v>
      </c>
      <c r="B18" s="14">
        <f t="shared" si="5"/>
        <v>1.2811999999999997</v>
      </c>
      <c r="C18" s="14">
        <f t="shared" si="5"/>
        <v>5808.8</v>
      </c>
      <c r="D18" s="17">
        <f t="shared" si="5"/>
        <v>10.734949494949495</v>
      </c>
    </row>
    <row r="19" spans="1:10" x14ac:dyDescent="0.25">
      <c r="A19" s="1" t="s">
        <v>6</v>
      </c>
      <c r="B19" s="12">
        <f t="shared" si="5"/>
        <v>0.83879999999999999</v>
      </c>
      <c r="C19" s="12">
        <f t="shared" si="5"/>
        <v>4987.6000000000004</v>
      </c>
      <c r="D19" s="18">
        <f t="shared" si="5"/>
        <v>9.0759595959595956</v>
      </c>
      <c r="J19" s="10"/>
    </row>
    <row r="20" spans="1:10" x14ac:dyDescent="0.25">
      <c r="A20" s="1" t="s">
        <v>7</v>
      </c>
      <c r="B20" s="14">
        <f t="shared" si="5"/>
        <v>1.5867999999999998</v>
      </c>
      <c r="C20" s="14">
        <f t="shared" si="5"/>
        <v>6837.8</v>
      </c>
      <c r="D20" s="17">
        <f t="shared" si="5"/>
        <v>12.813737373737373</v>
      </c>
    </row>
    <row r="21" spans="1:10" x14ac:dyDescent="0.25">
      <c r="A21" s="1" t="s">
        <v>8</v>
      </c>
      <c r="B21" s="3">
        <f t="shared" si="5"/>
        <v>0.78539999999999988</v>
      </c>
      <c r="C21" s="12">
        <f t="shared" si="5"/>
        <v>6716</v>
      </c>
      <c r="D21" s="18">
        <f t="shared" si="5"/>
        <v>12.567676767676767</v>
      </c>
    </row>
    <row r="22" spans="1:10" x14ac:dyDescent="0.25">
      <c r="A22" s="1" t="s">
        <v>9</v>
      </c>
      <c r="B22" s="15">
        <f t="shared" si="5"/>
        <v>0.79080000000000006</v>
      </c>
      <c r="C22" s="15">
        <f t="shared" si="5"/>
        <v>3053.8</v>
      </c>
      <c r="D22" s="19">
        <f t="shared" si="5"/>
        <v>5.1692929292929293</v>
      </c>
    </row>
  </sheetData>
  <mergeCells count="7">
    <mergeCell ref="H1:J1"/>
    <mergeCell ref="K1:M1"/>
    <mergeCell ref="N1:P1"/>
    <mergeCell ref="A14:D14"/>
    <mergeCell ref="A1:A2"/>
    <mergeCell ref="B1:D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F422-FB6C-44A5-981F-1B16C9B9388D}">
  <dimension ref="A1:P22"/>
  <sheetViews>
    <sheetView workbookViewId="0">
      <selection activeCell="A14" sqref="A14:D22"/>
    </sheetView>
  </sheetViews>
  <sheetFormatPr defaultRowHeight="15" x14ac:dyDescent="0.25"/>
  <cols>
    <col min="1" max="1" width="20.85546875" bestFit="1" customWidth="1"/>
    <col min="2" max="3" width="7.7109375" bestFit="1" customWidth="1"/>
    <col min="4" max="4" width="26.5703125" bestFit="1" customWidth="1"/>
    <col min="5" max="5" width="7" bestFit="1" customWidth="1"/>
    <col min="6" max="6" width="7.7109375" bestFit="1" customWidth="1"/>
    <col min="7" max="7" width="26.5703125" bestFit="1" customWidth="1"/>
    <col min="8" max="8" width="7" bestFit="1" customWidth="1"/>
    <col min="9" max="9" width="7.7109375" bestFit="1" customWidth="1"/>
    <col min="10" max="10" width="26.5703125" bestFit="1" customWidth="1"/>
    <col min="11" max="11" width="7" bestFit="1" customWidth="1"/>
    <col min="12" max="12" width="7.7109375" bestFit="1" customWidth="1"/>
    <col min="13" max="13" width="26.5703125" bestFit="1" customWidth="1"/>
    <col min="14" max="14" width="7" bestFit="1" customWidth="1"/>
    <col min="15" max="15" width="7.7109375" bestFit="1" customWidth="1"/>
    <col min="16" max="16" width="26.5703125" bestFit="1" customWidth="1"/>
  </cols>
  <sheetData>
    <row r="1" spans="1:16" x14ac:dyDescent="0.25">
      <c r="A1" s="27" t="s">
        <v>2</v>
      </c>
      <c r="B1" s="21" t="s">
        <v>0</v>
      </c>
      <c r="C1" s="22"/>
      <c r="D1" s="23"/>
      <c r="E1" s="21" t="s">
        <v>1</v>
      </c>
      <c r="F1" s="22"/>
      <c r="G1" s="23"/>
      <c r="H1" s="21" t="s">
        <v>10</v>
      </c>
      <c r="I1" s="22"/>
      <c r="J1" s="23"/>
      <c r="K1" s="21" t="s">
        <v>11</v>
      </c>
      <c r="L1" s="22"/>
      <c r="M1" s="23"/>
      <c r="N1" s="21" t="s">
        <v>12</v>
      </c>
      <c r="O1" s="22"/>
      <c r="P1" s="23"/>
    </row>
    <row r="2" spans="1:16" x14ac:dyDescent="0.25">
      <c r="A2" s="28"/>
      <c r="B2" s="1" t="s">
        <v>13</v>
      </c>
      <c r="C2" s="1" t="s">
        <v>14</v>
      </c>
      <c r="D2" s="1" t="s">
        <v>15</v>
      </c>
      <c r="E2" s="1" t="s">
        <v>13</v>
      </c>
      <c r="F2" s="1" t="s">
        <v>14</v>
      </c>
      <c r="G2" s="1" t="s">
        <v>15</v>
      </c>
      <c r="H2" s="1" t="s">
        <v>13</v>
      </c>
      <c r="I2" s="1" t="s">
        <v>14</v>
      </c>
      <c r="J2" s="1" t="s">
        <v>15</v>
      </c>
      <c r="K2" s="1" t="s">
        <v>13</v>
      </c>
      <c r="L2" s="1" t="s">
        <v>14</v>
      </c>
      <c r="M2" s="1" t="s">
        <v>15</v>
      </c>
      <c r="N2" s="1" t="s">
        <v>13</v>
      </c>
      <c r="O2" s="1" t="s">
        <v>14</v>
      </c>
      <c r="P2" s="1" t="s">
        <v>15</v>
      </c>
    </row>
    <row r="3" spans="1:16" x14ac:dyDescent="0.25">
      <c r="A3" s="1" t="s">
        <v>3</v>
      </c>
      <c r="B3" s="4">
        <v>10.009</v>
      </c>
      <c r="C3" s="4">
        <v>67862</v>
      </c>
      <c r="D3" s="7">
        <f>((C3-5806)/5806)</f>
        <v>10.688253530830176</v>
      </c>
      <c r="E3" s="4">
        <v>10.098000000000001</v>
      </c>
      <c r="F3" s="4">
        <v>67858</v>
      </c>
      <c r="G3" s="7">
        <f t="shared" ref="G3:G9" si="0">((F3-5806)/5806)</f>
        <v>10.687564588356873</v>
      </c>
      <c r="H3" s="4">
        <v>10.172000000000001</v>
      </c>
      <c r="I3" s="4">
        <v>67856</v>
      </c>
      <c r="J3" s="7">
        <f t="shared" ref="J3:J9" si="1">((I3-5806)/5806)</f>
        <v>10.687220117120221</v>
      </c>
      <c r="K3" s="4">
        <v>10.073</v>
      </c>
      <c r="L3" s="4">
        <v>67858</v>
      </c>
      <c r="M3" s="7">
        <f t="shared" ref="M3:M9" si="2">((L3-5806)/5806)</f>
        <v>10.687564588356873</v>
      </c>
      <c r="N3" s="4">
        <v>9.9600000000000009</v>
      </c>
      <c r="O3" s="4">
        <v>67843</v>
      </c>
      <c r="P3" s="7">
        <f t="shared" ref="P3:P9" si="3">((O3-5806)/5806)</f>
        <v>10.684981054081984</v>
      </c>
    </row>
    <row r="4" spans="1:16" x14ac:dyDescent="0.25">
      <c r="A4" s="1" t="s">
        <v>4</v>
      </c>
      <c r="B4" s="3">
        <v>8.6859999999999999</v>
      </c>
      <c r="C4" s="3">
        <v>57176</v>
      </c>
      <c r="D4" s="8">
        <f t="shared" ref="D4:D9" si="4">((C4-5806)/5806)</f>
        <v>8.8477437133999306</v>
      </c>
      <c r="E4" s="3">
        <v>8.5879999999999992</v>
      </c>
      <c r="F4" s="3">
        <v>57175</v>
      </c>
      <c r="G4" s="8">
        <f t="shared" si="0"/>
        <v>8.8475714777816048</v>
      </c>
      <c r="H4" s="3">
        <v>8.625</v>
      </c>
      <c r="I4" s="3">
        <v>57181</v>
      </c>
      <c r="J4" s="8">
        <f t="shared" si="1"/>
        <v>8.8486048914915596</v>
      </c>
      <c r="K4" s="3">
        <v>8.9169999999999998</v>
      </c>
      <c r="L4" s="3">
        <v>57182</v>
      </c>
      <c r="M4" s="8">
        <f t="shared" si="2"/>
        <v>8.8487771271098872</v>
      </c>
      <c r="N4" s="3">
        <v>8.6259999999999994</v>
      </c>
      <c r="O4" s="3">
        <v>57177</v>
      </c>
      <c r="P4" s="8">
        <f t="shared" si="3"/>
        <v>8.8479159490182564</v>
      </c>
    </row>
    <row r="5" spans="1:16" x14ac:dyDescent="0.25">
      <c r="A5" s="1" t="s">
        <v>5</v>
      </c>
      <c r="B5" s="4">
        <v>10.141</v>
      </c>
      <c r="C5" s="4">
        <v>68224</v>
      </c>
      <c r="D5" s="7">
        <f t="shared" si="4"/>
        <v>10.75060282466414</v>
      </c>
      <c r="E5" s="4">
        <v>10.180999999999999</v>
      </c>
      <c r="F5" s="4">
        <v>68217</v>
      </c>
      <c r="G5" s="7">
        <f t="shared" si="0"/>
        <v>10.74939717533586</v>
      </c>
      <c r="H5" s="4">
        <v>10.318</v>
      </c>
      <c r="I5" s="4">
        <v>68239</v>
      </c>
      <c r="J5" s="7">
        <f t="shared" si="1"/>
        <v>10.753186358939029</v>
      </c>
      <c r="K5" s="4">
        <v>10.28</v>
      </c>
      <c r="L5" s="4">
        <v>68243</v>
      </c>
      <c r="M5" s="7">
        <f t="shared" si="2"/>
        <v>10.753875301412332</v>
      </c>
      <c r="N5" s="4">
        <v>10.262</v>
      </c>
      <c r="O5" s="4">
        <v>68235</v>
      </c>
      <c r="P5" s="7">
        <f t="shared" si="3"/>
        <v>10.752497416465726</v>
      </c>
    </row>
    <row r="6" spans="1:16" x14ac:dyDescent="0.25">
      <c r="A6" s="1" t="s">
        <v>6</v>
      </c>
      <c r="B6" s="3">
        <v>8.81</v>
      </c>
      <c r="C6" s="3">
        <v>58714</v>
      </c>
      <c r="D6" s="8">
        <f t="shared" si="4"/>
        <v>9.1126420943851194</v>
      </c>
      <c r="E6" s="3">
        <v>8.8559999999999999</v>
      </c>
      <c r="F6" s="3">
        <v>58719</v>
      </c>
      <c r="G6" s="8">
        <f t="shared" si="0"/>
        <v>9.1135032724767484</v>
      </c>
      <c r="H6" s="3">
        <v>8.9350000000000005</v>
      </c>
      <c r="I6" s="3">
        <v>58713</v>
      </c>
      <c r="J6" s="8">
        <f t="shared" si="1"/>
        <v>9.1124698587667936</v>
      </c>
      <c r="K6" s="3">
        <v>8.8460000000000001</v>
      </c>
      <c r="L6" s="3">
        <v>58706</v>
      </c>
      <c r="M6" s="8">
        <f t="shared" si="2"/>
        <v>9.1112642094385112</v>
      </c>
      <c r="N6" s="3">
        <v>8.8859999999999992</v>
      </c>
      <c r="O6" s="3">
        <v>58713</v>
      </c>
      <c r="P6" s="8">
        <f t="shared" si="3"/>
        <v>9.1124698587667936</v>
      </c>
    </row>
    <row r="7" spans="1:16" x14ac:dyDescent="0.25">
      <c r="A7" s="1" t="s">
        <v>7</v>
      </c>
      <c r="B7" s="4">
        <v>10.548999999999999</v>
      </c>
      <c r="C7" s="4">
        <v>80223</v>
      </c>
      <c r="D7" s="7">
        <f t="shared" si="4"/>
        <v>12.817258008956252</v>
      </c>
      <c r="E7" s="4">
        <v>10.664</v>
      </c>
      <c r="F7" s="4">
        <v>80206</v>
      </c>
      <c r="G7" s="7">
        <f t="shared" si="0"/>
        <v>12.814330003444713</v>
      </c>
      <c r="H7" s="4">
        <v>10.782</v>
      </c>
      <c r="I7" s="4">
        <v>80196</v>
      </c>
      <c r="J7" s="7">
        <f t="shared" si="1"/>
        <v>12.812607647261453</v>
      </c>
      <c r="K7" s="4">
        <v>10.705</v>
      </c>
      <c r="L7" s="4">
        <v>80192</v>
      </c>
      <c r="M7" s="7">
        <f t="shared" si="2"/>
        <v>12.81191870478815</v>
      </c>
      <c r="N7" s="4">
        <v>10.603</v>
      </c>
      <c r="O7" s="4">
        <v>80207</v>
      </c>
      <c r="P7" s="7">
        <f t="shared" si="3"/>
        <v>12.814502239063039</v>
      </c>
    </row>
    <row r="8" spans="1:16" x14ac:dyDescent="0.25">
      <c r="A8" s="1" t="s">
        <v>8</v>
      </c>
      <c r="B8" s="3">
        <v>8.58</v>
      </c>
      <c r="C8" s="3">
        <v>79248</v>
      </c>
      <c r="D8" s="8">
        <f t="shared" si="4"/>
        <v>12.649328281088529</v>
      </c>
      <c r="E8" s="3">
        <v>9.6020000000000003</v>
      </c>
      <c r="F8" s="3">
        <v>79248</v>
      </c>
      <c r="G8" s="8">
        <f t="shared" si="0"/>
        <v>12.649328281088529</v>
      </c>
      <c r="H8" s="3">
        <v>8.8780000000000001</v>
      </c>
      <c r="I8" s="3">
        <v>79248</v>
      </c>
      <c r="J8" s="8">
        <f t="shared" si="1"/>
        <v>12.649328281088529</v>
      </c>
      <c r="K8" s="3">
        <v>8.6669999999999998</v>
      </c>
      <c r="L8" s="3">
        <v>79248</v>
      </c>
      <c r="M8" s="8">
        <f t="shared" si="2"/>
        <v>12.649328281088529</v>
      </c>
      <c r="N8" s="3">
        <v>8.66</v>
      </c>
      <c r="O8" s="3">
        <v>79248</v>
      </c>
      <c r="P8" s="8">
        <f t="shared" si="3"/>
        <v>12.649328281088529</v>
      </c>
    </row>
    <row r="9" spans="1:16" ht="15.75" thickBot="1" x14ac:dyDescent="0.3">
      <c r="A9" s="2" t="s">
        <v>9</v>
      </c>
      <c r="B9" s="5">
        <v>8.1530000000000005</v>
      </c>
      <c r="C9" s="5">
        <v>35855</v>
      </c>
      <c r="D9" s="9">
        <f t="shared" si="4"/>
        <v>5.1755080950740613</v>
      </c>
      <c r="E9" s="5">
        <v>8.2509999999999994</v>
      </c>
      <c r="F9" s="5">
        <v>35855</v>
      </c>
      <c r="G9" s="9">
        <f t="shared" si="0"/>
        <v>5.1755080950740613</v>
      </c>
      <c r="H9" s="5">
        <v>8.16</v>
      </c>
      <c r="I9" s="5">
        <v>35857</v>
      </c>
      <c r="J9" s="9">
        <f t="shared" si="1"/>
        <v>5.1758525663107129</v>
      </c>
      <c r="K9" s="5">
        <v>8.1549999999999994</v>
      </c>
      <c r="L9" s="5">
        <v>35855</v>
      </c>
      <c r="M9" s="9">
        <f t="shared" si="2"/>
        <v>5.1755080950740613</v>
      </c>
      <c r="N9" s="5">
        <v>8.5489999999999995</v>
      </c>
      <c r="O9" s="5">
        <v>35851</v>
      </c>
      <c r="P9" s="9">
        <f t="shared" si="3"/>
        <v>5.1748191526007581</v>
      </c>
    </row>
    <row r="10" spans="1:16" ht="15.75" thickTop="1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3" spans="1:16" ht="15.75" thickBot="1" x14ac:dyDescent="0.3"/>
    <row r="14" spans="1:16" ht="15.75" thickBot="1" x14ac:dyDescent="0.3">
      <c r="A14" s="24" t="s">
        <v>16</v>
      </c>
      <c r="B14" s="25"/>
      <c r="C14" s="25"/>
      <c r="D14" s="26"/>
    </row>
    <row r="15" spans="1:16" ht="15.75" thickBot="1" x14ac:dyDescent="0.3">
      <c r="A15" s="11" t="s">
        <v>2</v>
      </c>
      <c r="B15" s="6" t="s">
        <v>13</v>
      </c>
      <c r="C15" s="6" t="s">
        <v>14</v>
      </c>
      <c r="D15" s="6" t="s">
        <v>15</v>
      </c>
    </row>
    <row r="16" spans="1:16" x14ac:dyDescent="0.25">
      <c r="A16" s="1" t="s">
        <v>3</v>
      </c>
      <c r="B16" s="13">
        <f t="shared" ref="B16:D22" si="5">AVERAGE(B3,E3,H3,K3,N3)</f>
        <v>10.0624</v>
      </c>
      <c r="C16" s="13">
        <f t="shared" si="5"/>
        <v>67855.399999999994</v>
      </c>
      <c r="D16" s="16">
        <f t="shared" si="5"/>
        <v>10.687116775749226</v>
      </c>
    </row>
    <row r="17" spans="1:4" x14ac:dyDescent="0.25">
      <c r="A17" s="1" t="s">
        <v>4</v>
      </c>
      <c r="B17" s="3">
        <f t="shared" si="5"/>
        <v>8.6883999999999997</v>
      </c>
      <c r="C17" s="12">
        <f t="shared" si="5"/>
        <v>57178.2</v>
      </c>
      <c r="D17" s="18">
        <f t="shared" si="5"/>
        <v>8.8481226317602477</v>
      </c>
    </row>
    <row r="18" spans="1:4" x14ac:dyDescent="0.25">
      <c r="A18" s="1" t="s">
        <v>5</v>
      </c>
      <c r="B18" s="14">
        <f t="shared" si="5"/>
        <v>10.2364</v>
      </c>
      <c r="C18" s="14">
        <f t="shared" si="5"/>
        <v>68231.600000000006</v>
      </c>
      <c r="D18" s="17">
        <f t="shared" si="5"/>
        <v>10.751911815363419</v>
      </c>
    </row>
    <row r="19" spans="1:4" x14ac:dyDescent="0.25">
      <c r="A19" s="1" t="s">
        <v>6</v>
      </c>
      <c r="B19" s="12">
        <f t="shared" si="5"/>
        <v>8.8666</v>
      </c>
      <c r="C19" s="12">
        <f t="shared" si="5"/>
        <v>58713</v>
      </c>
      <c r="D19" s="18">
        <f t="shared" si="5"/>
        <v>9.1124698587667936</v>
      </c>
    </row>
    <row r="20" spans="1:4" x14ac:dyDescent="0.25">
      <c r="A20" s="1" t="s">
        <v>7</v>
      </c>
      <c r="B20" s="14">
        <f t="shared" si="5"/>
        <v>10.660600000000001</v>
      </c>
      <c r="C20" s="14">
        <f t="shared" si="5"/>
        <v>80204.800000000003</v>
      </c>
      <c r="D20" s="17">
        <f t="shared" si="5"/>
        <v>12.81412332070272</v>
      </c>
    </row>
    <row r="21" spans="1:4" x14ac:dyDescent="0.25">
      <c r="A21" s="1" t="s">
        <v>8</v>
      </c>
      <c r="B21" s="3">
        <f t="shared" si="5"/>
        <v>8.8773999999999997</v>
      </c>
      <c r="C21" s="12">
        <f t="shared" si="5"/>
        <v>79248</v>
      </c>
      <c r="D21" s="18">
        <f t="shared" si="5"/>
        <v>12.649328281088529</v>
      </c>
    </row>
    <row r="22" spans="1:4" x14ac:dyDescent="0.25">
      <c r="A22" s="1" t="s">
        <v>9</v>
      </c>
      <c r="B22" s="15">
        <f t="shared" si="5"/>
        <v>8.2536000000000005</v>
      </c>
      <c r="C22" s="15">
        <f t="shared" si="5"/>
        <v>35854.6</v>
      </c>
      <c r="D22" s="19">
        <f t="shared" si="5"/>
        <v>5.1754392008267311</v>
      </c>
    </row>
  </sheetData>
  <mergeCells count="7">
    <mergeCell ref="K1:M1"/>
    <mergeCell ref="N1:P1"/>
    <mergeCell ref="A14:D14"/>
    <mergeCell ref="A1:A2"/>
    <mergeCell ref="B1:D1"/>
    <mergeCell ref="E1:G1"/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8ADE6-44BE-4764-B50C-A47792EB7C4E}">
  <dimension ref="A1:Q22"/>
  <sheetViews>
    <sheetView workbookViewId="0">
      <selection activeCell="A14" sqref="A14:D22"/>
    </sheetView>
  </sheetViews>
  <sheetFormatPr defaultRowHeight="15" x14ac:dyDescent="0.25"/>
  <cols>
    <col min="1" max="1" width="20.85546875" bestFit="1" customWidth="1"/>
    <col min="2" max="2" width="9" bestFit="1" customWidth="1"/>
    <col min="3" max="3" width="7.7109375" bestFit="1" customWidth="1"/>
    <col min="4" max="4" width="26.5703125" bestFit="1" customWidth="1"/>
    <col min="5" max="5" width="7" bestFit="1" customWidth="1"/>
    <col min="6" max="6" width="7.7109375" bestFit="1" customWidth="1"/>
    <col min="7" max="7" width="26.5703125" bestFit="1" customWidth="1"/>
    <col min="8" max="8" width="7" bestFit="1" customWidth="1"/>
    <col min="9" max="9" width="7.7109375" bestFit="1" customWidth="1"/>
    <col min="10" max="10" width="26.5703125" bestFit="1" customWidth="1"/>
    <col min="11" max="11" width="7" bestFit="1" customWidth="1"/>
    <col min="12" max="12" width="7.7109375" bestFit="1" customWidth="1"/>
    <col min="13" max="13" width="26.5703125" bestFit="1" customWidth="1"/>
    <col min="14" max="14" width="7" bestFit="1" customWidth="1"/>
    <col min="15" max="15" width="7.7109375" bestFit="1" customWidth="1"/>
    <col min="16" max="16" width="26.5703125" bestFit="1" customWidth="1"/>
  </cols>
  <sheetData>
    <row r="1" spans="1:17" x14ac:dyDescent="0.25">
      <c r="A1" s="27" t="s">
        <v>2</v>
      </c>
      <c r="B1" s="21" t="s">
        <v>0</v>
      </c>
      <c r="C1" s="22"/>
      <c r="D1" s="23"/>
      <c r="E1" s="21" t="s">
        <v>1</v>
      </c>
      <c r="F1" s="22"/>
      <c r="G1" s="23"/>
      <c r="H1" s="21" t="s">
        <v>10</v>
      </c>
      <c r="I1" s="22"/>
      <c r="J1" s="23"/>
      <c r="K1" s="21" t="s">
        <v>11</v>
      </c>
      <c r="L1" s="22"/>
      <c r="M1" s="23"/>
      <c r="N1" s="21" t="s">
        <v>12</v>
      </c>
      <c r="O1" s="22"/>
      <c r="P1" s="23"/>
    </row>
    <row r="2" spans="1:17" x14ac:dyDescent="0.25">
      <c r="A2" s="28"/>
      <c r="B2" s="1" t="s">
        <v>13</v>
      </c>
      <c r="C2" s="1" t="s">
        <v>14</v>
      </c>
      <c r="D2" s="1" t="s">
        <v>15</v>
      </c>
      <c r="E2" s="1" t="s">
        <v>13</v>
      </c>
      <c r="F2" s="1" t="s">
        <v>14</v>
      </c>
      <c r="G2" s="1" t="s">
        <v>15</v>
      </c>
      <c r="H2" s="1" t="s">
        <v>13</v>
      </c>
      <c r="I2" s="1" t="s">
        <v>14</v>
      </c>
      <c r="J2" s="1" t="s">
        <v>15</v>
      </c>
      <c r="K2" s="1" t="s">
        <v>13</v>
      </c>
      <c r="L2" s="1" t="s">
        <v>14</v>
      </c>
      <c r="M2" s="1" t="s">
        <v>15</v>
      </c>
      <c r="N2" s="1" t="s">
        <v>13</v>
      </c>
      <c r="O2" s="1" t="s">
        <v>14</v>
      </c>
      <c r="P2" s="1" t="s">
        <v>15</v>
      </c>
    </row>
    <row r="3" spans="1:17" x14ac:dyDescent="0.25">
      <c r="A3" s="1" t="s">
        <v>3</v>
      </c>
      <c r="B3" s="4">
        <v>30.257000000000001</v>
      </c>
      <c r="C3" s="4">
        <v>210791</v>
      </c>
      <c r="D3" s="7">
        <f>((C3-18049)/18049)</f>
        <v>10.678818771123053</v>
      </c>
      <c r="E3" s="4">
        <v>30.510999999999999</v>
      </c>
      <c r="F3" s="4">
        <v>210825</v>
      </c>
      <c r="G3" s="7">
        <f t="shared" ref="G3:G9" si="0">((F3-18049)/18049)</f>
        <v>10.680702531996232</v>
      </c>
      <c r="H3" s="4">
        <v>28.888999999999999</v>
      </c>
      <c r="I3" s="4">
        <v>210856</v>
      </c>
      <c r="J3" s="7">
        <f t="shared" ref="J3:J9" si="1">((I3-18049)/18049)</f>
        <v>10.682420078674719</v>
      </c>
      <c r="K3" s="4">
        <v>27.85</v>
      </c>
      <c r="L3" s="4">
        <v>210812</v>
      </c>
      <c r="M3" s="7">
        <f t="shared" ref="M3:M9" si="2">((L3-18049)/18049)</f>
        <v>10.679982270485899</v>
      </c>
      <c r="N3" s="4">
        <v>27.937999999999999</v>
      </c>
      <c r="O3" s="4">
        <v>210811</v>
      </c>
      <c r="P3" s="7">
        <f t="shared" ref="P3:P9" si="3">((O3-18049)/18049)</f>
        <v>10.679926865754336</v>
      </c>
      <c r="Q3" s="20" t="s">
        <v>17</v>
      </c>
    </row>
    <row r="4" spans="1:17" x14ac:dyDescent="0.25">
      <c r="A4" s="1" t="s">
        <v>4</v>
      </c>
      <c r="B4" s="3">
        <v>23.405000000000001</v>
      </c>
      <c r="C4" s="3">
        <v>177070</v>
      </c>
      <c r="D4" s="8">
        <f t="shared" ref="D4:D9" si="4">((C4-18049)/18049)</f>
        <v>8.8105158180508614</v>
      </c>
      <c r="E4" s="3">
        <v>23.422000000000001</v>
      </c>
      <c r="F4" s="3">
        <v>177081</v>
      </c>
      <c r="G4" s="8">
        <f t="shared" si="0"/>
        <v>8.8111252700980671</v>
      </c>
      <c r="H4" s="3">
        <v>23.53</v>
      </c>
      <c r="I4" s="3">
        <v>177074</v>
      </c>
      <c r="J4" s="8">
        <f t="shared" si="1"/>
        <v>8.8107374369771172</v>
      </c>
      <c r="K4" s="3">
        <v>23.515999999999998</v>
      </c>
      <c r="L4" s="3">
        <v>177075</v>
      </c>
      <c r="M4" s="8">
        <f t="shared" si="2"/>
        <v>8.8107928417086825</v>
      </c>
      <c r="N4" s="3">
        <v>23.59</v>
      </c>
      <c r="O4" s="3">
        <v>177065</v>
      </c>
      <c r="P4" s="8">
        <f t="shared" si="3"/>
        <v>8.810238794393042</v>
      </c>
    </row>
    <row r="5" spans="1:17" x14ac:dyDescent="0.25">
      <c r="A5" s="1" t="s">
        <v>5</v>
      </c>
      <c r="B5" s="4">
        <v>28.503</v>
      </c>
      <c r="C5" s="4">
        <v>211523</v>
      </c>
      <c r="D5" s="7">
        <f t="shared" si="4"/>
        <v>10.719375034627957</v>
      </c>
      <c r="E5" s="4">
        <v>27.789000000000001</v>
      </c>
      <c r="F5" s="4">
        <v>211531</v>
      </c>
      <c r="G5" s="7">
        <f t="shared" si="0"/>
        <v>10.71981827248047</v>
      </c>
      <c r="H5" s="4">
        <v>27.358000000000001</v>
      </c>
      <c r="I5" s="4">
        <v>211529</v>
      </c>
      <c r="J5" s="7">
        <f t="shared" si="1"/>
        <v>10.719707463017341</v>
      </c>
      <c r="K5" s="4">
        <v>27.643999999999998</v>
      </c>
      <c r="L5" s="4">
        <v>211542</v>
      </c>
      <c r="M5" s="7">
        <f t="shared" si="2"/>
        <v>10.720427724527674</v>
      </c>
      <c r="N5" s="4">
        <v>27.67</v>
      </c>
      <c r="O5" s="4">
        <v>211529</v>
      </c>
      <c r="P5" s="7">
        <f t="shared" si="3"/>
        <v>10.719707463017341</v>
      </c>
      <c r="Q5" t="s">
        <v>17</v>
      </c>
    </row>
    <row r="6" spans="1:17" x14ac:dyDescent="0.25">
      <c r="A6" s="1" t="s">
        <v>6</v>
      </c>
      <c r="B6" s="3">
        <v>26.38</v>
      </c>
      <c r="C6" s="3">
        <v>182272</v>
      </c>
      <c r="D6" s="8">
        <f t="shared" si="4"/>
        <v>9.0987312316471822</v>
      </c>
      <c r="E6" s="3">
        <v>25.532</v>
      </c>
      <c r="F6" s="3">
        <v>182275</v>
      </c>
      <c r="G6" s="8">
        <f t="shared" si="0"/>
        <v>9.0988974458418745</v>
      </c>
      <c r="H6" s="3">
        <v>25.172000000000001</v>
      </c>
      <c r="I6" s="3">
        <v>182276</v>
      </c>
      <c r="J6" s="8">
        <f t="shared" si="1"/>
        <v>9.0989528505734398</v>
      </c>
      <c r="K6" s="3">
        <v>25.452000000000002</v>
      </c>
      <c r="L6" s="3">
        <v>182265</v>
      </c>
      <c r="M6" s="8">
        <f t="shared" si="2"/>
        <v>9.0983433985262341</v>
      </c>
      <c r="N6" s="3">
        <v>25.454000000000001</v>
      </c>
      <c r="O6" s="3">
        <v>182288</v>
      </c>
      <c r="P6" s="8">
        <f t="shared" si="3"/>
        <v>9.0996177073522073</v>
      </c>
    </row>
    <row r="7" spans="1:17" x14ac:dyDescent="0.25">
      <c r="A7" s="1" t="s">
        <v>7</v>
      </c>
      <c r="B7" s="4">
        <v>29.789000000000001</v>
      </c>
      <c r="C7" s="4">
        <v>251156</v>
      </c>
      <c r="D7" s="7">
        <f t="shared" si="4"/>
        <v>12.915230760706965</v>
      </c>
      <c r="E7" s="4">
        <v>29.198</v>
      </c>
      <c r="F7" s="4">
        <v>251148</v>
      </c>
      <c r="G7" s="7">
        <f t="shared" si="0"/>
        <v>12.914787522854452</v>
      </c>
      <c r="H7" s="4">
        <v>29.263000000000002</v>
      </c>
      <c r="I7" s="4">
        <v>251145</v>
      </c>
      <c r="J7" s="7">
        <f t="shared" si="1"/>
        <v>12.914621308659759</v>
      </c>
      <c r="K7" s="4">
        <v>29.378</v>
      </c>
      <c r="L7" s="4">
        <v>251151</v>
      </c>
      <c r="M7" s="7">
        <f t="shared" si="2"/>
        <v>12.914953737049144</v>
      </c>
      <c r="N7" s="4">
        <v>29.32</v>
      </c>
      <c r="O7" s="4">
        <v>251166</v>
      </c>
      <c r="P7" s="7">
        <f t="shared" si="3"/>
        <v>12.915784808022606</v>
      </c>
    </row>
    <row r="8" spans="1:17" x14ac:dyDescent="0.25">
      <c r="A8" s="1" t="s">
        <v>8</v>
      </c>
      <c r="B8" s="3">
        <v>25.393999999999998</v>
      </c>
      <c r="C8" s="3">
        <v>250041</v>
      </c>
      <c r="D8" s="8">
        <f t="shared" si="4"/>
        <v>12.853454485013019</v>
      </c>
      <c r="E8" s="3">
        <v>25.587</v>
      </c>
      <c r="F8" s="3">
        <v>250041</v>
      </c>
      <c r="G8" s="8">
        <f t="shared" si="0"/>
        <v>12.853454485013019</v>
      </c>
      <c r="H8" s="3">
        <v>25.378</v>
      </c>
      <c r="I8" s="3">
        <v>250041</v>
      </c>
      <c r="J8" s="8">
        <f t="shared" si="1"/>
        <v>12.853454485013019</v>
      </c>
      <c r="K8" s="3">
        <v>25.587</v>
      </c>
      <c r="L8" s="3">
        <v>250041</v>
      </c>
      <c r="M8" s="8">
        <f t="shared" si="2"/>
        <v>12.853454485013019</v>
      </c>
      <c r="N8" s="3">
        <v>25.504000000000001</v>
      </c>
      <c r="O8" s="3">
        <v>250041</v>
      </c>
      <c r="P8" s="8">
        <f t="shared" si="3"/>
        <v>12.853454485013019</v>
      </c>
    </row>
    <row r="9" spans="1:17" ht="15.75" thickBot="1" x14ac:dyDescent="0.3">
      <c r="A9" s="2" t="s">
        <v>9</v>
      </c>
      <c r="B9" s="5">
        <v>23.224</v>
      </c>
      <c r="C9" s="5">
        <v>111487</v>
      </c>
      <c r="D9" s="9">
        <f t="shared" si="4"/>
        <v>5.1769073078840933</v>
      </c>
      <c r="E9" s="5">
        <v>23.204000000000001</v>
      </c>
      <c r="F9" s="5">
        <v>111484</v>
      </c>
      <c r="G9" s="9">
        <f t="shared" si="0"/>
        <v>5.1767410936894009</v>
      </c>
      <c r="H9" s="5">
        <v>23.363</v>
      </c>
      <c r="I9" s="5">
        <v>111485</v>
      </c>
      <c r="J9" s="9">
        <f t="shared" si="1"/>
        <v>5.1767964984209653</v>
      </c>
      <c r="K9" s="5">
        <v>23.312000000000001</v>
      </c>
      <c r="L9" s="5">
        <v>111488</v>
      </c>
      <c r="M9" s="9">
        <f t="shared" si="2"/>
        <v>5.1769627126156577</v>
      </c>
      <c r="N9" s="5">
        <v>23.824000000000002</v>
      </c>
      <c r="O9" s="5">
        <v>111487</v>
      </c>
      <c r="P9" s="9">
        <f t="shared" si="3"/>
        <v>5.1769073078840933</v>
      </c>
    </row>
    <row r="10" spans="1:17" ht="15.75" thickTop="1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3" spans="1:17" ht="15.75" thickBot="1" x14ac:dyDescent="0.3"/>
    <row r="14" spans="1:17" ht="15.75" thickBot="1" x14ac:dyDescent="0.3">
      <c r="A14" s="24" t="s">
        <v>16</v>
      </c>
      <c r="B14" s="25"/>
      <c r="C14" s="25"/>
      <c r="D14" s="26"/>
    </row>
    <row r="15" spans="1:17" ht="15.75" thickBot="1" x14ac:dyDescent="0.3">
      <c r="A15" s="11" t="s">
        <v>2</v>
      </c>
      <c r="B15" s="6" t="s">
        <v>13</v>
      </c>
      <c r="C15" s="6" t="s">
        <v>14</v>
      </c>
      <c r="D15" s="6" t="s">
        <v>15</v>
      </c>
    </row>
    <row r="16" spans="1:17" x14ac:dyDescent="0.25">
      <c r="A16" s="1" t="s">
        <v>3</v>
      </c>
      <c r="B16" s="13">
        <f t="shared" ref="B16:D22" si="5">AVERAGE(B3,E3,H3,K3,N3)</f>
        <v>29.088999999999999</v>
      </c>
      <c r="C16" s="13">
        <f t="shared" si="5"/>
        <v>210819</v>
      </c>
      <c r="D16" s="16">
        <f t="shared" si="5"/>
        <v>10.680370103606847</v>
      </c>
    </row>
    <row r="17" spans="1:4" x14ac:dyDescent="0.25">
      <c r="A17" s="1" t="s">
        <v>4</v>
      </c>
      <c r="B17" s="3">
        <f t="shared" si="5"/>
        <v>23.492599999999999</v>
      </c>
      <c r="C17" s="12">
        <f t="shared" si="5"/>
        <v>177073</v>
      </c>
      <c r="D17" s="18">
        <f t="shared" si="5"/>
        <v>8.8106820322455555</v>
      </c>
    </row>
    <row r="18" spans="1:4" x14ac:dyDescent="0.25">
      <c r="A18" s="1" t="s">
        <v>5</v>
      </c>
      <c r="B18" s="14">
        <f t="shared" si="5"/>
        <v>27.7928</v>
      </c>
      <c r="C18" s="14">
        <f t="shared" si="5"/>
        <v>211530.8</v>
      </c>
      <c r="D18" s="17">
        <f t="shared" si="5"/>
        <v>10.719807191534157</v>
      </c>
    </row>
    <row r="19" spans="1:4" x14ac:dyDescent="0.25">
      <c r="A19" s="1" t="s">
        <v>6</v>
      </c>
      <c r="B19" s="12">
        <f t="shared" si="5"/>
        <v>25.598000000000003</v>
      </c>
      <c r="C19" s="12">
        <f t="shared" si="5"/>
        <v>182275.20000000001</v>
      </c>
      <c r="D19" s="18">
        <f t="shared" si="5"/>
        <v>9.098908526788188</v>
      </c>
    </row>
    <row r="20" spans="1:4" x14ac:dyDescent="0.25">
      <c r="A20" s="1" t="s">
        <v>7</v>
      </c>
      <c r="B20" s="14">
        <f t="shared" si="5"/>
        <v>29.389600000000002</v>
      </c>
      <c r="C20" s="14">
        <f t="shared" si="5"/>
        <v>251153.2</v>
      </c>
      <c r="D20" s="17">
        <f t="shared" si="5"/>
        <v>12.915075627458586</v>
      </c>
    </row>
    <row r="21" spans="1:4" x14ac:dyDescent="0.25">
      <c r="A21" s="1" t="s">
        <v>8</v>
      </c>
      <c r="B21" s="3">
        <f t="shared" si="5"/>
        <v>25.490000000000002</v>
      </c>
      <c r="C21" s="12">
        <f t="shared" si="5"/>
        <v>250041</v>
      </c>
      <c r="D21" s="18">
        <f t="shared" si="5"/>
        <v>12.853454485013021</v>
      </c>
    </row>
    <row r="22" spans="1:4" x14ac:dyDescent="0.25">
      <c r="A22" s="1" t="s">
        <v>9</v>
      </c>
      <c r="B22" s="15">
        <f t="shared" si="5"/>
        <v>23.385399999999997</v>
      </c>
      <c r="C22" s="15">
        <f t="shared" si="5"/>
        <v>111486.2</v>
      </c>
      <c r="D22" s="19">
        <f t="shared" si="5"/>
        <v>5.1768629840988423</v>
      </c>
    </row>
  </sheetData>
  <mergeCells count="7">
    <mergeCell ref="K1:M1"/>
    <mergeCell ref="N1:P1"/>
    <mergeCell ref="A14:D14"/>
    <mergeCell ref="A1:A2"/>
    <mergeCell ref="B1:D1"/>
    <mergeCell ref="E1:G1"/>
    <mergeCell ref="H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BB039-EC81-4EAB-947F-8E23AA8744F5}">
  <dimension ref="A1:P22"/>
  <sheetViews>
    <sheetView workbookViewId="0">
      <selection activeCell="A14" sqref="A14:D22"/>
    </sheetView>
  </sheetViews>
  <sheetFormatPr defaultRowHeight="15" x14ac:dyDescent="0.25"/>
  <cols>
    <col min="1" max="1" width="20.85546875" bestFit="1" customWidth="1"/>
    <col min="2" max="3" width="7.7109375" bestFit="1" customWidth="1"/>
    <col min="4" max="4" width="26.5703125" bestFit="1" customWidth="1"/>
    <col min="5" max="5" width="6" bestFit="1" customWidth="1"/>
    <col min="6" max="6" width="7.7109375" bestFit="1" customWidth="1"/>
    <col min="7" max="7" width="26.5703125" bestFit="1" customWidth="1"/>
    <col min="8" max="8" width="6" bestFit="1" customWidth="1"/>
    <col min="9" max="9" width="7.7109375" bestFit="1" customWidth="1"/>
    <col min="10" max="10" width="26.5703125" bestFit="1" customWidth="1"/>
    <col min="11" max="11" width="6" bestFit="1" customWidth="1"/>
    <col min="12" max="12" width="7.7109375" bestFit="1" customWidth="1"/>
    <col min="13" max="13" width="26.5703125" bestFit="1" customWidth="1"/>
    <col min="14" max="14" width="6" bestFit="1" customWidth="1"/>
    <col min="15" max="15" width="7.7109375" bestFit="1" customWidth="1"/>
    <col min="16" max="16" width="26.5703125" bestFit="1" customWidth="1"/>
  </cols>
  <sheetData>
    <row r="1" spans="1:16" x14ac:dyDescent="0.25">
      <c r="A1" s="27" t="s">
        <v>2</v>
      </c>
      <c r="B1" s="21" t="s">
        <v>0</v>
      </c>
      <c r="C1" s="22"/>
      <c r="D1" s="23"/>
      <c r="E1" s="21" t="s">
        <v>1</v>
      </c>
      <c r="F1" s="22"/>
      <c r="G1" s="23"/>
      <c r="H1" s="21" t="s">
        <v>10</v>
      </c>
      <c r="I1" s="22"/>
      <c r="J1" s="23"/>
      <c r="K1" s="21" t="s">
        <v>11</v>
      </c>
      <c r="L1" s="22"/>
      <c r="M1" s="23"/>
      <c r="N1" s="21" t="s">
        <v>12</v>
      </c>
      <c r="O1" s="22"/>
      <c r="P1" s="23"/>
    </row>
    <row r="2" spans="1:16" x14ac:dyDescent="0.25">
      <c r="A2" s="28"/>
      <c r="B2" s="1" t="s">
        <v>13</v>
      </c>
      <c r="C2" s="1" t="s">
        <v>14</v>
      </c>
      <c r="D2" s="1" t="s">
        <v>15</v>
      </c>
      <c r="E2" s="1" t="s">
        <v>13</v>
      </c>
      <c r="F2" s="1" t="s">
        <v>14</v>
      </c>
      <c r="G2" s="1" t="s">
        <v>15</v>
      </c>
      <c r="H2" s="1" t="s">
        <v>13</v>
      </c>
      <c r="I2" s="1" t="s">
        <v>14</v>
      </c>
      <c r="J2" s="1" t="s">
        <v>15</v>
      </c>
      <c r="K2" s="1" t="s">
        <v>13</v>
      </c>
      <c r="L2" s="1" t="s">
        <v>14</v>
      </c>
      <c r="M2" s="1" t="s">
        <v>15</v>
      </c>
      <c r="N2" s="1" t="s">
        <v>13</v>
      </c>
      <c r="O2" s="1" t="s">
        <v>14</v>
      </c>
      <c r="P2" s="1" t="s">
        <v>15</v>
      </c>
    </row>
    <row r="3" spans="1:16" x14ac:dyDescent="0.25">
      <c r="A3" s="1" t="s">
        <v>3</v>
      </c>
      <c r="B3" s="4">
        <v>0.26500000000000001</v>
      </c>
      <c r="C3" s="4">
        <v>844</v>
      </c>
      <c r="D3" s="7">
        <f>((C3-74)/74)</f>
        <v>10.405405405405405</v>
      </c>
      <c r="E3" s="4">
        <v>0.27900000000000003</v>
      </c>
      <c r="F3" s="4">
        <v>845</v>
      </c>
      <c r="G3" s="7">
        <f t="shared" ref="G3:G9" si="0">((F3-74)/74)</f>
        <v>10.418918918918919</v>
      </c>
      <c r="H3" s="4">
        <v>0.254</v>
      </c>
      <c r="I3" s="4">
        <v>845</v>
      </c>
      <c r="J3" s="7">
        <f t="shared" ref="J3:J9" si="1">((I3-74)/74)</f>
        <v>10.418918918918919</v>
      </c>
      <c r="K3" s="4">
        <v>0.25600000000000001</v>
      </c>
      <c r="L3" s="4">
        <v>844</v>
      </c>
      <c r="M3" s="7">
        <f t="shared" ref="M3:M9" si="2">((L3-74)/74)</f>
        <v>10.405405405405405</v>
      </c>
      <c r="N3" s="4">
        <v>0.28699999999999998</v>
      </c>
      <c r="O3" s="4">
        <v>845</v>
      </c>
      <c r="P3" s="7">
        <f t="shared" ref="P3:P9" si="3">((O3-74)/74)</f>
        <v>10.418918918918919</v>
      </c>
    </row>
    <row r="4" spans="1:16" x14ac:dyDescent="0.25">
      <c r="A4" s="1" t="s">
        <v>4</v>
      </c>
      <c r="B4" s="3">
        <v>0.11700000000000001</v>
      </c>
      <c r="C4" s="3">
        <v>717</v>
      </c>
      <c r="D4" s="8">
        <f t="shared" ref="D4:D9" si="4">((C4-74)/74)</f>
        <v>8.6891891891891895</v>
      </c>
      <c r="E4" s="3">
        <v>0.122</v>
      </c>
      <c r="F4" s="3">
        <v>716</v>
      </c>
      <c r="G4" s="8">
        <f t="shared" si="0"/>
        <v>8.6756756756756754</v>
      </c>
      <c r="H4" s="3">
        <v>0.115</v>
      </c>
      <c r="I4" s="3">
        <v>717</v>
      </c>
      <c r="J4" s="8">
        <f t="shared" si="1"/>
        <v>8.6891891891891895</v>
      </c>
      <c r="K4" s="3">
        <v>0.113</v>
      </c>
      <c r="L4" s="3">
        <v>716</v>
      </c>
      <c r="M4" s="8">
        <f t="shared" si="2"/>
        <v>8.6756756756756754</v>
      </c>
      <c r="N4" s="3">
        <v>0.113</v>
      </c>
      <c r="O4" s="3">
        <v>715</v>
      </c>
      <c r="P4" s="8">
        <f t="shared" si="3"/>
        <v>8.6621621621621614</v>
      </c>
    </row>
    <row r="5" spans="1:16" x14ac:dyDescent="0.25">
      <c r="A5" s="1" t="s">
        <v>5</v>
      </c>
      <c r="B5" s="4">
        <v>0.51700000000000002</v>
      </c>
      <c r="C5" s="4">
        <v>847</v>
      </c>
      <c r="D5" s="7">
        <f t="shared" si="4"/>
        <v>10.445945945945946</v>
      </c>
      <c r="E5" s="4">
        <v>0.51600000000000001</v>
      </c>
      <c r="F5" s="4">
        <v>847</v>
      </c>
      <c r="G5" s="7">
        <f t="shared" si="0"/>
        <v>10.445945945945946</v>
      </c>
      <c r="H5" s="4">
        <v>0.51600000000000001</v>
      </c>
      <c r="I5" s="4">
        <v>847</v>
      </c>
      <c r="J5" s="7">
        <f t="shared" si="1"/>
        <v>10.445945945945946</v>
      </c>
      <c r="K5" s="4">
        <v>0.51700000000000002</v>
      </c>
      <c r="L5" s="4">
        <v>848</v>
      </c>
      <c r="M5" s="7">
        <f t="shared" si="2"/>
        <v>10.45945945945946</v>
      </c>
      <c r="N5" s="4">
        <v>0.51600000000000001</v>
      </c>
      <c r="O5" s="4">
        <v>849</v>
      </c>
      <c r="P5" s="7">
        <f t="shared" si="3"/>
        <v>10.472972972972974</v>
      </c>
    </row>
    <row r="6" spans="1:16" x14ac:dyDescent="0.25">
      <c r="A6" s="1" t="s">
        <v>6</v>
      </c>
      <c r="B6" s="3">
        <v>0.108</v>
      </c>
      <c r="C6" s="3">
        <v>731</v>
      </c>
      <c r="D6" s="8">
        <f t="shared" si="4"/>
        <v>8.878378378378379</v>
      </c>
      <c r="E6" s="3">
        <v>0.108</v>
      </c>
      <c r="F6" s="3">
        <v>731</v>
      </c>
      <c r="G6" s="8">
        <f t="shared" si="0"/>
        <v>8.878378378378379</v>
      </c>
      <c r="H6" s="3">
        <v>0.107</v>
      </c>
      <c r="I6" s="3">
        <v>733</v>
      </c>
      <c r="J6" s="8">
        <f t="shared" si="1"/>
        <v>8.9054054054054053</v>
      </c>
      <c r="K6" s="3">
        <v>0.108</v>
      </c>
      <c r="L6" s="3">
        <v>732</v>
      </c>
      <c r="M6" s="8">
        <f t="shared" si="2"/>
        <v>8.8918918918918912</v>
      </c>
      <c r="N6" s="3">
        <v>0.108</v>
      </c>
      <c r="O6" s="3">
        <v>732</v>
      </c>
      <c r="P6" s="8">
        <f t="shared" si="3"/>
        <v>8.8918918918918912</v>
      </c>
    </row>
    <row r="7" spans="1:16" x14ac:dyDescent="0.25">
      <c r="A7" s="1" t="s">
        <v>7</v>
      </c>
      <c r="B7" s="4">
        <v>0.68400000000000005</v>
      </c>
      <c r="C7" s="4">
        <v>1003</v>
      </c>
      <c r="D7" s="7">
        <f t="shared" si="4"/>
        <v>12.554054054054054</v>
      </c>
      <c r="E7" s="4">
        <v>0.68899999999999995</v>
      </c>
      <c r="F7" s="4">
        <v>1002</v>
      </c>
      <c r="G7" s="7">
        <f t="shared" si="0"/>
        <v>12.54054054054054</v>
      </c>
      <c r="H7" s="4">
        <v>0.68899999999999995</v>
      </c>
      <c r="I7" s="4">
        <v>1002</v>
      </c>
      <c r="J7" s="7">
        <f t="shared" si="1"/>
        <v>12.54054054054054</v>
      </c>
      <c r="K7" s="4">
        <v>0.71299999999999997</v>
      </c>
      <c r="L7" s="4">
        <v>1002</v>
      </c>
      <c r="M7" s="7">
        <f t="shared" si="2"/>
        <v>12.54054054054054</v>
      </c>
      <c r="N7" s="4">
        <v>0.7</v>
      </c>
      <c r="O7" s="4">
        <v>1004</v>
      </c>
      <c r="P7" s="7">
        <f t="shared" si="3"/>
        <v>12.567567567567568</v>
      </c>
    </row>
    <row r="8" spans="1:16" x14ac:dyDescent="0.25">
      <c r="A8" s="1" t="s">
        <v>8</v>
      </c>
      <c r="B8" s="3">
        <v>0.1</v>
      </c>
      <c r="C8" s="3">
        <v>985</v>
      </c>
      <c r="D8" s="8">
        <f t="shared" si="4"/>
        <v>12.310810810810811</v>
      </c>
      <c r="E8" s="3">
        <v>0.10199999999999999</v>
      </c>
      <c r="F8" s="3">
        <v>985</v>
      </c>
      <c r="G8" s="8">
        <f t="shared" si="0"/>
        <v>12.310810810810811</v>
      </c>
      <c r="H8" s="3">
        <v>9.9000000000000005E-2</v>
      </c>
      <c r="I8" s="3">
        <v>985</v>
      </c>
      <c r="J8" s="8">
        <f t="shared" si="1"/>
        <v>12.310810810810811</v>
      </c>
      <c r="K8" s="3">
        <v>9.8000000000000004E-2</v>
      </c>
      <c r="L8" s="3">
        <v>985</v>
      </c>
      <c r="M8" s="8">
        <f t="shared" si="2"/>
        <v>12.310810810810811</v>
      </c>
      <c r="N8" s="3">
        <v>9.9000000000000005E-2</v>
      </c>
      <c r="O8" s="3">
        <v>985</v>
      </c>
      <c r="P8" s="8">
        <f t="shared" si="3"/>
        <v>12.310810810810811</v>
      </c>
    </row>
    <row r="9" spans="1:16" ht="15.75" thickBot="1" x14ac:dyDescent="0.3">
      <c r="A9" s="2" t="s">
        <v>9</v>
      </c>
      <c r="B9" s="5">
        <v>0.1</v>
      </c>
      <c r="C9" s="5">
        <v>452</v>
      </c>
      <c r="D9" s="9">
        <f t="shared" si="4"/>
        <v>5.1081081081081079</v>
      </c>
      <c r="E9" s="5">
        <v>0.10100000000000001</v>
      </c>
      <c r="F9" s="5">
        <v>452</v>
      </c>
      <c r="G9" s="9">
        <f t="shared" si="0"/>
        <v>5.1081081081081079</v>
      </c>
      <c r="H9" s="5">
        <v>0.10199999999999999</v>
      </c>
      <c r="I9" s="5">
        <v>452</v>
      </c>
      <c r="J9" s="9">
        <f t="shared" si="1"/>
        <v>5.1081081081081079</v>
      </c>
      <c r="K9" s="5">
        <v>0.105</v>
      </c>
      <c r="L9" s="5">
        <v>452</v>
      </c>
      <c r="M9" s="9">
        <f t="shared" si="2"/>
        <v>5.1081081081081079</v>
      </c>
      <c r="N9" s="5">
        <v>0.104</v>
      </c>
      <c r="O9" s="5">
        <v>453</v>
      </c>
      <c r="P9" s="9">
        <f t="shared" si="3"/>
        <v>5.1216216216216219</v>
      </c>
    </row>
    <row r="10" spans="1:16" ht="15.75" thickTop="1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3" spans="1:16" ht="15.75" thickBot="1" x14ac:dyDescent="0.3"/>
    <row r="14" spans="1:16" ht="15.75" thickBot="1" x14ac:dyDescent="0.3">
      <c r="A14" s="24" t="s">
        <v>16</v>
      </c>
      <c r="B14" s="25"/>
      <c r="C14" s="25"/>
      <c r="D14" s="26"/>
    </row>
    <row r="15" spans="1:16" ht="15.75" thickBot="1" x14ac:dyDescent="0.3">
      <c r="A15" s="11" t="s">
        <v>2</v>
      </c>
      <c r="B15" s="6" t="s">
        <v>13</v>
      </c>
      <c r="C15" s="6" t="s">
        <v>14</v>
      </c>
      <c r="D15" s="6" t="s">
        <v>15</v>
      </c>
    </row>
    <row r="16" spans="1:16" x14ac:dyDescent="0.25">
      <c r="A16" s="1" t="s">
        <v>3</v>
      </c>
      <c r="B16" s="13">
        <f t="shared" ref="B16:D22" si="5">AVERAGE(B3,E3,H3,K3,N3)</f>
        <v>0.26819999999999999</v>
      </c>
      <c r="C16" s="13">
        <f t="shared" si="5"/>
        <v>844.6</v>
      </c>
      <c r="D16" s="16">
        <f t="shared" si="5"/>
        <v>10.413513513513513</v>
      </c>
    </row>
    <row r="17" spans="1:4" x14ac:dyDescent="0.25">
      <c r="A17" s="1" t="s">
        <v>4</v>
      </c>
      <c r="B17" s="3">
        <f t="shared" si="5"/>
        <v>0.11599999999999999</v>
      </c>
      <c r="C17" s="12">
        <f t="shared" si="5"/>
        <v>716.2</v>
      </c>
      <c r="D17" s="18">
        <f t="shared" si="5"/>
        <v>8.6783783783783779</v>
      </c>
    </row>
    <row r="18" spans="1:4" x14ac:dyDescent="0.25">
      <c r="A18" s="1" t="s">
        <v>5</v>
      </c>
      <c r="B18" s="14">
        <f t="shared" si="5"/>
        <v>0.51639999999999997</v>
      </c>
      <c r="C18" s="14">
        <f t="shared" si="5"/>
        <v>847.6</v>
      </c>
      <c r="D18" s="17">
        <f t="shared" si="5"/>
        <v>10.454054054054055</v>
      </c>
    </row>
    <row r="19" spans="1:4" x14ac:dyDescent="0.25">
      <c r="A19" s="1" t="s">
        <v>6</v>
      </c>
      <c r="B19" s="12">
        <f t="shared" si="5"/>
        <v>0.10780000000000001</v>
      </c>
      <c r="C19" s="12">
        <f t="shared" si="5"/>
        <v>731.8</v>
      </c>
      <c r="D19" s="18">
        <f t="shared" si="5"/>
        <v>8.889189189189187</v>
      </c>
    </row>
    <row r="20" spans="1:4" x14ac:dyDescent="0.25">
      <c r="A20" s="1" t="s">
        <v>7</v>
      </c>
      <c r="B20" s="14">
        <f t="shared" si="5"/>
        <v>0.69499999999999995</v>
      </c>
      <c r="C20" s="14">
        <f t="shared" si="5"/>
        <v>1002.6</v>
      </c>
      <c r="D20" s="17">
        <f t="shared" si="5"/>
        <v>12.548648648648648</v>
      </c>
    </row>
    <row r="21" spans="1:4" x14ac:dyDescent="0.25">
      <c r="A21" s="1" t="s">
        <v>8</v>
      </c>
      <c r="B21" s="3">
        <f t="shared" si="5"/>
        <v>9.9599999999999994E-2</v>
      </c>
      <c r="C21" s="12">
        <f t="shared" si="5"/>
        <v>985</v>
      </c>
      <c r="D21" s="18">
        <f t="shared" si="5"/>
        <v>12.310810810810811</v>
      </c>
    </row>
    <row r="22" spans="1:4" x14ac:dyDescent="0.25">
      <c r="A22" s="1" t="s">
        <v>9</v>
      </c>
      <c r="B22" s="15">
        <f t="shared" si="5"/>
        <v>0.1024</v>
      </c>
      <c r="C22" s="15">
        <f t="shared" si="5"/>
        <v>452.2</v>
      </c>
      <c r="D22" s="19">
        <f t="shared" si="5"/>
        <v>5.1108108108108103</v>
      </c>
    </row>
  </sheetData>
  <mergeCells count="7">
    <mergeCell ref="K1:M1"/>
    <mergeCell ref="N1:P1"/>
    <mergeCell ref="A14:D14"/>
    <mergeCell ref="A1:A2"/>
    <mergeCell ref="B1:D1"/>
    <mergeCell ref="E1:G1"/>
    <mergeCell ref="H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F5D31-68D6-4153-98B3-3369B326B42E}">
  <dimension ref="A1:P22"/>
  <sheetViews>
    <sheetView tabSelected="1" workbookViewId="0">
      <selection activeCell="I25" sqref="I25"/>
    </sheetView>
  </sheetViews>
  <sheetFormatPr defaultRowHeight="15" x14ac:dyDescent="0.25"/>
  <cols>
    <col min="1" max="1" width="20.85546875" bestFit="1" customWidth="1"/>
    <col min="2" max="3" width="7.7109375" bestFit="1" customWidth="1"/>
    <col min="4" max="4" width="26.5703125" bestFit="1" customWidth="1"/>
    <col min="5" max="5" width="6" bestFit="1" customWidth="1"/>
    <col min="6" max="6" width="7.7109375" bestFit="1" customWidth="1"/>
    <col min="7" max="7" width="26.5703125" bestFit="1" customWidth="1"/>
    <col min="8" max="8" width="6" bestFit="1" customWidth="1"/>
    <col min="9" max="9" width="7.7109375" bestFit="1" customWidth="1"/>
    <col min="10" max="10" width="26.5703125" bestFit="1" customWidth="1"/>
    <col min="11" max="11" width="6" bestFit="1" customWidth="1"/>
    <col min="12" max="12" width="7.7109375" bestFit="1" customWidth="1"/>
    <col min="13" max="13" width="26.5703125" bestFit="1" customWidth="1"/>
    <col min="14" max="14" width="6" bestFit="1" customWidth="1"/>
    <col min="15" max="15" width="7.7109375" bestFit="1" customWidth="1"/>
    <col min="16" max="16" width="26.5703125" bestFit="1" customWidth="1"/>
  </cols>
  <sheetData>
    <row r="1" spans="1:16" x14ac:dyDescent="0.25">
      <c r="A1" s="27" t="s">
        <v>2</v>
      </c>
      <c r="B1" s="21" t="s">
        <v>0</v>
      </c>
      <c r="C1" s="22"/>
      <c r="D1" s="23"/>
      <c r="E1" s="21" t="s">
        <v>1</v>
      </c>
      <c r="F1" s="22"/>
      <c r="G1" s="23"/>
      <c r="H1" s="21" t="s">
        <v>10</v>
      </c>
      <c r="I1" s="22"/>
      <c r="J1" s="23"/>
      <c r="K1" s="21" t="s">
        <v>11</v>
      </c>
      <c r="L1" s="22"/>
      <c r="M1" s="23"/>
      <c r="N1" s="21" t="s">
        <v>12</v>
      </c>
      <c r="O1" s="22"/>
      <c r="P1" s="23"/>
    </row>
    <row r="2" spans="1:16" x14ac:dyDescent="0.25">
      <c r="A2" s="28"/>
      <c r="B2" s="1" t="s">
        <v>13</v>
      </c>
      <c r="C2" s="1" t="s">
        <v>14</v>
      </c>
      <c r="D2" s="1" t="s">
        <v>15</v>
      </c>
      <c r="E2" s="1" t="s">
        <v>13</v>
      </c>
      <c r="F2" s="1" t="s">
        <v>14</v>
      </c>
      <c r="G2" s="1" t="s">
        <v>15</v>
      </c>
      <c r="H2" s="1" t="s">
        <v>13</v>
      </c>
      <c r="I2" s="1" t="s">
        <v>14</v>
      </c>
      <c r="J2" s="1" t="s">
        <v>15</v>
      </c>
      <c r="K2" s="1" t="s">
        <v>13</v>
      </c>
      <c r="L2" s="1" t="s">
        <v>14</v>
      </c>
      <c r="M2" s="1" t="s">
        <v>15</v>
      </c>
      <c r="N2" s="1" t="s">
        <v>13</v>
      </c>
      <c r="O2" s="1" t="s">
        <v>14</v>
      </c>
      <c r="P2" s="1" t="s">
        <v>15</v>
      </c>
    </row>
    <row r="3" spans="1:16" x14ac:dyDescent="0.25">
      <c r="A3" s="1" t="s">
        <v>3</v>
      </c>
      <c r="B3" s="4">
        <v>0.31900000000000001</v>
      </c>
      <c r="C3" s="4">
        <v>1365</v>
      </c>
      <c r="D3" s="7">
        <f>((C3-117)/117)</f>
        <v>10.666666666666666</v>
      </c>
      <c r="E3" s="4">
        <v>0.31900000000000001</v>
      </c>
      <c r="F3" s="4">
        <v>1364</v>
      </c>
      <c r="G3" s="7">
        <f t="shared" ref="G3:G9" si="0">((F3-117)/117)</f>
        <v>10.658119658119658</v>
      </c>
      <c r="H3" s="4">
        <v>0.33500000000000002</v>
      </c>
      <c r="I3" s="4">
        <v>1365</v>
      </c>
      <c r="J3" s="7">
        <f t="shared" ref="J3:J9" si="1">((I3-117)/117)</f>
        <v>10.666666666666666</v>
      </c>
      <c r="K3" s="4">
        <v>0.31900000000000001</v>
      </c>
      <c r="L3" s="4">
        <v>1365</v>
      </c>
      <c r="M3" s="7">
        <f t="shared" ref="M3:M9" si="2">((L3-117)/117)</f>
        <v>10.666666666666666</v>
      </c>
      <c r="N3" s="4">
        <v>0.32100000000000001</v>
      </c>
      <c r="O3" s="4">
        <v>1365</v>
      </c>
      <c r="P3" s="7">
        <f t="shared" ref="P3:P9" si="3">((O3-117)/117)</f>
        <v>10.666666666666666</v>
      </c>
    </row>
    <row r="4" spans="1:16" x14ac:dyDescent="0.25">
      <c r="A4" s="1" t="s">
        <v>4</v>
      </c>
      <c r="B4" s="3">
        <v>0.17100000000000001</v>
      </c>
      <c r="C4" s="3">
        <v>1151</v>
      </c>
      <c r="D4" s="8">
        <f t="shared" ref="D4:D9" si="4">((C4-117)/117)</f>
        <v>8.8376068376068382</v>
      </c>
      <c r="E4" s="3">
        <v>0.17100000000000001</v>
      </c>
      <c r="F4" s="3">
        <v>1151</v>
      </c>
      <c r="G4" s="8">
        <f t="shared" si="0"/>
        <v>8.8376068376068382</v>
      </c>
      <c r="H4" s="3">
        <v>0.17</v>
      </c>
      <c r="I4" s="3">
        <v>1151</v>
      </c>
      <c r="J4" s="8">
        <f t="shared" si="1"/>
        <v>8.8376068376068382</v>
      </c>
      <c r="K4" s="3">
        <v>0.17</v>
      </c>
      <c r="L4" s="3">
        <v>1151</v>
      </c>
      <c r="M4" s="8">
        <f t="shared" si="2"/>
        <v>8.8376068376068382</v>
      </c>
      <c r="N4" s="3">
        <v>0.17</v>
      </c>
      <c r="O4" s="3">
        <v>1151</v>
      </c>
      <c r="P4" s="8">
        <f t="shared" si="3"/>
        <v>8.8376068376068382</v>
      </c>
    </row>
    <row r="5" spans="1:16" x14ac:dyDescent="0.25">
      <c r="A5" s="1" t="s">
        <v>5</v>
      </c>
      <c r="B5" s="4">
        <v>0.57899999999999996</v>
      </c>
      <c r="C5" s="4">
        <v>1373</v>
      </c>
      <c r="D5" s="7">
        <f t="shared" si="4"/>
        <v>10.735042735042734</v>
      </c>
      <c r="E5" s="4">
        <v>0.57399999999999995</v>
      </c>
      <c r="F5" s="4">
        <v>1373</v>
      </c>
      <c r="G5" s="7">
        <f t="shared" si="0"/>
        <v>10.735042735042734</v>
      </c>
      <c r="H5" s="4">
        <v>0.57699999999999996</v>
      </c>
      <c r="I5" s="4">
        <v>1374</v>
      </c>
      <c r="J5" s="7">
        <f t="shared" si="1"/>
        <v>10.743589743589743</v>
      </c>
      <c r="K5" s="4">
        <v>0.57399999999999995</v>
      </c>
      <c r="L5" s="4">
        <v>1374</v>
      </c>
      <c r="M5" s="7">
        <f t="shared" si="2"/>
        <v>10.743589743589743</v>
      </c>
      <c r="N5" s="4">
        <v>0.57099999999999995</v>
      </c>
      <c r="O5" s="4">
        <v>1373</v>
      </c>
      <c r="P5" s="7">
        <f t="shared" si="3"/>
        <v>10.735042735042734</v>
      </c>
    </row>
    <row r="6" spans="1:16" x14ac:dyDescent="0.25">
      <c r="A6" s="1" t="s">
        <v>6</v>
      </c>
      <c r="B6" s="3">
        <v>0.161</v>
      </c>
      <c r="C6" s="3">
        <v>1180</v>
      </c>
      <c r="D6" s="8">
        <f t="shared" si="4"/>
        <v>9.0854700854700852</v>
      </c>
      <c r="E6" s="3">
        <v>0.16</v>
      </c>
      <c r="F6" s="3">
        <v>1182</v>
      </c>
      <c r="G6" s="8">
        <f t="shared" si="0"/>
        <v>9.1025641025641022</v>
      </c>
      <c r="H6" s="3">
        <v>0.16400000000000001</v>
      </c>
      <c r="I6" s="3">
        <v>1181</v>
      </c>
      <c r="J6" s="8">
        <f t="shared" si="1"/>
        <v>9.0940170940170937</v>
      </c>
      <c r="K6" s="3">
        <v>0.16500000000000001</v>
      </c>
      <c r="L6" s="3">
        <v>1182</v>
      </c>
      <c r="M6" s="8">
        <f t="shared" si="2"/>
        <v>9.1025641025641022</v>
      </c>
      <c r="N6" s="3">
        <v>0.16400000000000001</v>
      </c>
      <c r="O6" s="3">
        <v>1180</v>
      </c>
      <c r="P6" s="8">
        <f t="shared" si="3"/>
        <v>9.0854700854700852</v>
      </c>
    </row>
    <row r="7" spans="1:16" x14ac:dyDescent="0.25">
      <c r="A7" s="1" t="s">
        <v>7</v>
      </c>
      <c r="B7" s="4">
        <v>0.748</v>
      </c>
      <c r="C7" s="4">
        <v>1612</v>
      </c>
      <c r="D7" s="7">
        <f t="shared" si="4"/>
        <v>12.777777777777779</v>
      </c>
      <c r="E7" s="4">
        <v>0.747</v>
      </c>
      <c r="F7" s="4">
        <v>1613</v>
      </c>
      <c r="G7" s="7">
        <f t="shared" si="0"/>
        <v>12.786324786324787</v>
      </c>
      <c r="H7" s="4">
        <v>0.745</v>
      </c>
      <c r="I7" s="4">
        <v>1612</v>
      </c>
      <c r="J7" s="7">
        <f t="shared" si="1"/>
        <v>12.777777777777779</v>
      </c>
      <c r="K7" s="4">
        <v>0.753</v>
      </c>
      <c r="L7" s="4">
        <v>1612</v>
      </c>
      <c r="M7" s="7">
        <f t="shared" si="2"/>
        <v>12.777777777777779</v>
      </c>
      <c r="N7" s="4">
        <v>0.752</v>
      </c>
      <c r="O7" s="4">
        <v>1613</v>
      </c>
      <c r="P7" s="7">
        <f t="shared" si="3"/>
        <v>12.786324786324787</v>
      </c>
    </row>
    <row r="8" spans="1:16" x14ac:dyDescent="0.25">
      <c r="A8" s="1" t="s">
        <v>8</v>
      </c>
      <c r="B8" s="3">
        <v>0.16300000000000001</v>
      </c>
      <c r="C8" s="3">
        <v>1592</v>
      </c>
      <c r="D8" s="8">
        <f t="shared" si="4"/>
        <v>12.606837606837606</v>
      </c>
      <c r="E8" s="3">
        <v>0.157</v>
      </c>
      <c r="F8" s="3">
        <v>1592</v>
      </c>
      <c r="G8" s="8">
        <f t="shared" si="0"/>
        <v>12.606837606837606</v>
      </c>
      <c r="H8" s="3">
        <v>0.157</v>
      </c>
      <c r="I8" s="3">
        <v>1592</v>
      </c>
      <c r="J8" s="8">
        <f t="shared" si="1"/>
        <v>12.606837606837606</v>
      </c>
      <c r="K8" s="3">
        <v>0.158</v>
      </c>
      <c r="L8" s="3">
        <v>1592</v>
      </c>
      <c r="M8" s="8">
        <f t="shared" si="2"/>
        <v>12.606837606837606</v>
      </c>
      <c r="N8" s="3">
        <v>0.161</v>
      </c>
      <c r="O8" s="3">
        <v>1592</v>
      </c>
      <c r="P8" s="8">
        <f t="shared" si="3"/>
        <v>12.606837606837606</v>
      </c>
    </row>
    <row r="9" spans="1:16" ht="15.75" thickBot="1" x14ac:dyDescent="0.3">
      <c r="A9" s="2" t="s">
        <v>9</v>
      </c>
      <c r="B9" s="5">
        <v>0.152</v>
      </c>
      <c r="C9" s="5">
        <v>722</v>
      </c>
      <c r="D9" s="9">
        <f t="shared" si="4"/>
        <v>5.1709401709401712</v>
      </c>
      <c r="E9" s="5">
        <v>0.153</v>
      </c>
      <c r="F9" s="5">
        <v>722</v>
      </c>
      <c r="G9" s="9">
        <f t="shared" si="0"/>
        <v>5.1709401709401712</v>
      </c>
      <c r="H9" s="5">
        <v>0.154</v>
      </c>
      <c r="I9" s="5">
        <v>722</v>
      </c>
      <c r="J9" s="9">
        <f t="shared" si="1"/>
        <v>5.1709401709401712</v>
      </c>
      <c r="K9" s="5">
        <v>0.156</v>
      </c>
      <c r="L9" s="5">
        <v>722</v>
      </c>
      <c r="M9" s="9">
        <f t="shared" si="2"/>
        <v>5.1709401709401712</v>
      </c>
      <c r="N9" s="5">
        <v>0.152</v>
      </c>
      <c r="O9" s="5">
        <v>722</v>
      </c>
      <c r="P9" s="9">
        <f t="shared" si="3"/>
        <v>5.1709401709401712</v>
      </c>
    </row>
    <row r="10" spans="1:16" ht="15.75" thickTop="1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3" spans="1:16" ht="15.75" thickBot="1" x14ac:dyDescent="0.3"/>
    <row r="14" spans="1:16" ht="15.75" thickBot="1" x14ac:dyDescent="0.3">
      <c r="A14" s="24" t="s">
        <v>16</v>
      </c>
      <c r="B14" s="25"/>
      <c r="C14" s="25"/>
      <c r="D14" s="26"/>
    </row>
    <row r="15" spans="1:16" ht="15.75" thickBot="1" x14ac:dyDescent="0.3">
      <c r="A15" s="11" t="s">
        <v>2</v>
      </c>
      <c r="B15" s="6" t="s">
        <v>13</v>
      </c>
      <c r="C15" s="6" t="s">
        <v>14</v>
      </c>
      <c r="D15" s="6" t="s">
        <v>15</v>
      </c>
    </row>
    <row r="16" spans="1:16" x14ac:dyDescent="0.25">
      <c r="A16" s="1" t="s">
        <v>3</v>
      </c>
      <c r="B16" s="13">
        <f t="shared" ref="B16:D22" si="5">AVERAGE(B3,E3,H3,K3,N3)</f>
        <v>0.3226</v>
      </c>
      <c r="C16" s="13">
        <f t="shared" si="5"/>
        <v>1364.8</v>
      </c>
      <c r="D16" s="16">
        <f t="shared" si="5"/>
        <v>10.664957264957263</v>
      </c>
    </row>
    <row r="17" spans="1:4" x14ac:dyDescent="0.25">
      <c r="A17" s="1" t="s">
        <v>4</v>
      </c>
      <c r="B17" s="3">
        <f t="shared" si="5"/>
        <v>0.17040000000000002</v>
      </c>
      <c r="C17" s="12">
        <f t="shared" si="5"/>
        <v>1151</v>
      </c>
      <c r="D17" s="18">
        <f t="shared" si="5"/>
        <v>8.8376068376068382</v>
      </c>
    </row>
    <row r="18" spans="1:4" x14ac:dyDescent="0.25">
      <c r="A18" s="1" t="s">
        <v>5</v>
      </c>
      <c r="B18" s="14">
        <f t="shared" si="5"/>
        <v>0.57499999999999996</v>
      </c>
      <c r="C18" s="14">
        <f t="shared" si="5"/>
        <v>1373.4</v>
      </c>
      <c r="D18" s="17">
        <f t="shared" si="5"/>
        <v>10.738461538461538</v>
      </c>
    </row>
    <row r="19" spans="1:4" x14ac:dyDescent="0.25">
      <c r="A19" s="1" t="s">
        <v>6</v>
      </c>
      <c r="B19" s="12">
        <f t="shared" si="5"/>
        <v>0.1628</v>
      </c>
      <c r="C19" s="12">
        <f t="shared" si="5"/>
        <v>1181</v>
      </c>
      <c r="D19" s="18">
        <f t="shared" si="5"/>
        <v>9.0940170940170937</v>
      </c>
    </row>
    <row r="20" spans="1:4" x14ac:dyDescent="0.25">
      <c r="A20" s="1" t="s">
        <v>7</v>
      </c>
      <c r="B20" s="14">
        <f t="shared" si="5"/>
        <v>0.749</v>
      </c>
      <c r="C20" s="14">
        <f t="shared" si="5"/>
        <v>1612.4</v>
      </c>
      <c r="D20" s="17">
        <f t="shared" si="5"/>
        <v>12.781196581196582</v>
      </c>
    </row>
    <row r="21" spans="1:4" x14ac:dyDescent="0.25">
      <c r="A21" s="1" t="s">
        <v>8</v>
      </c>
      <c r="B21" s="3">
        <f t="shared" si="5"/>
        <v>0.15920000000000001</v>
      </c>
      <c r="C21" s="12">
        <f t="shared" si="5"/>
        <v>1592</v>
      </c>
      <c r="D21" s="18">
        <f t="shared" si="5"/>
        <v>12.606837606837606</v>
      </c>
    </row>
    <row r="22" spans="1:4" x14ac:dyDescent="0.25">
      <c r="A22" s="1" t="s">
        <v>9</v>
      </c>
      <c r="B22" s="15">
        <f t="shared" si="5"/>
        <v>0.15340000000000001</v>
      </c>
      <c r="C22" s="15">
        <f t="shared" si="5"/>
        <v>722</v>
      </c>
      <c r="D22" s="19">
        <f t="shared" si="5"/>
        <v>5.1709401709401712</v>
      </c>
    </row>
  </sheetData>
  <mergeCells count="7">
    <mergeCell ref="K1:M1"/>
    <mergeCell ref="N1:P1"/>
    <mergeCell ref="A14:D14"/>
    <mergeCell ref="A1:A2"/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.jpg</vt:lpstr>
      <vt:lpstr>.mp3</vt:lpstr>
      <vt:lpstr>.mp4</vt:lpstr>
      <vt:lpstr>.txt</vt:lpstr>
      <vt:lpstr>.pdf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Shultz</dc:creator>
  <cp:lastModifiedBy>John Shultz</cp:lastModifiedBy>
  <dcterms:created xsi:type="dcterms:W3CDTF">2015-06-05T18:17:20Z</dcterms:created>
  <dcterms:modified xsi:type="dcterms:W3CDTF">2020-09-29T21:53:15Z</dcterms:modified>
</cp:coreProperties>
</file>