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caust-my.sharepoint.com/personal/farrukh_hameed_nec_com_au/Documents/Desktop/"/>
    </mc:Choice>
  </mc:AlternateContent>
  <xr:revisionPtr revIDLastSave="44" documentId="13_ncr:1_{5705DD67-DD94-4C0D-BA58-E69B99069E2F}" xr6:coauthVersionLast="47" xr6:coauthVersionMax="47" xr10:uidLastSave="{E3E1B742-0D9C-49F0-ABAD-89DC689FEAE8}"/>
  <bookViews>
    <workbookView xWindow="-120" yWindow="480" windowWidth="29040" windowHeight="15840" activeTab="1" xr2:uid="{E575BB9B-FC59-42A0-8834-D72150B0745A}"/>
  </bookViews>
  <sheets>
    <sheet name="Read me" sheetId="7" r:id="rId1"/>
    <sheet name="IPv4 Calculator" sheetId="1" r:id="rId2"/>
    <sheet name="Calc" sheetId="6" state="hidden" r:id="rId3"/>
    <sheet name="IPv4 Information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CV2" i="1" l="1"/>
  <c r="CL2" i="1"/>
  <c r="CB2" i="1"/>
  <c r="BR2" i="1"/>
  <c r="BH2" i="1"/>
  <c r="AX2" i="1"/>
  <c r="AN2" i="1"/>
  <c r="AD2" i="1"/>
  <c r="T2" i="1"/>
  <c r="J2" i="1"/>
  <c r="H3" i="1"/>
  <c r="N1" i="1" s="1"/>
  <c r="H4" i="1"/>
  <c r="X1" i="1" s="1"/>
  <c r="H5" i="1"/>
  <c r="H6" i="1"/>
  <c r="AR1" i="1" s="1"/>
  <c r="H7" i="1"/>
  <c r="BB1" i="1" s="1"/>
  <c r="H8" i="1"/>
  <c r="BL1" i="1" s="1"/>
  <c r="H9" i="1"/>
  <c r="H10" i="1"/>
  <c r="CF1" i="1" s="1"/>
  <c r="H11" i="1"/>
  <c r="CP1" i="1" s="1"/>
  <c r="H12" i="1"/>
  <c r="CZ1" i="1" s="1"/>
  <c r="F3" i="1"/>
  <c r="F4" i="1"/>
  <c r="F5" i="1"/>
  <c r="F6" i="1"/>
  <c r="F7" i="1"/>
  <c r="F8" i="1"/>
  <c r="F9" i="1"/>
  <c r="F10" i="1"/>
  <c r="F11" i="1"/>
  <c r="F12" i="1"/>
  <c r="E3" i="1"/>
  <c r="E4" i="1"/>
  <c r="E5" i="1"/>
  <c r="E6" i="1"/>
  <c r="E7" i="1"/>
  <c r="E8" i="1"/>
  <c r="E9" i="1"/>
  <c r="E10" i="1"/>
  <c r="E11" i="1"/>
  <c r="E12" i="1"/>
  <c r="D3" i="1"/>
  <c r="D4" i="1"/>
  <c r="D5" i="1"/>
  <c r="D6" i="1"/>
  <c r="D7" i="1"/>
  <c r="D8" i="1"/>
  <c r="D9" i="1"/>
  <c r="D10" i="1"/>
  <c r="D11" i="1"/>
  <c r="D12" i="1"/>
  <c r="CW1" i="1"/>
  <c r="CM1" i="1"/>
  <c r="CC1" i="1"/>
  <c r="BS1" i="1"/>
  <c r="BI1" i="1"/>
  <c r="AY1" i="1"/>
  <c r="AO1" i="1"/>
  <c r="AE1" i="1"/>
  <c r="U1" i="1"/>
  <c r="K1" i="1"/>
  <c r="J1" i="1"/>
  <c r="C4" i="2"/>
  <c r="J4" i="2" s="1" a="1"/>
  <c r="J4" i="2" s="1"/>
  <c r="C5" i="2"/>
  <c r="J5" i="2" s="1" a="1"/>
  <c r="J5" i="2" s="1"/>
  <c r="C6" i="2"/>
  <c r="J6" i="2" s="1" a="1"/>
  <c r="J6" i="2" s="1"/>
  <c r="C7" i="2"/>
  <c r="J7" i="2" s="1" a="1"/>
  <c r="J7" i="2" s="1"/>
  <c r="C8" i="2"/>
  <c r="J8" i="2" s="1" a="1"/>
  <c r="J8" i="2" s="1"/>
  <c r="C9" i="2"/>
  <c r="J9" i="2" s="1" a="1"/>
  <c r="J9" i="2" s="1"/>
  <c r="C10" i="2"/>
  <c r="J10" i="2" s="1" a="1"/>
  <c r="J10" i="2" s="1"/>
  <c r="C11" i="2"/>
  <c r="J11" i="2" s="1" a="1"/>
  <c r="J11" i="2" s="1"/>
  <c r="C12" i="2"/>
  <c r="J12" i="2" s="1" a="1"/>
  <c r="J12" i="2" s="1"/>
  <c r="C13" i="2"/>
  <c r="J13" i="2" s="1" a="1"/>
  <c r="J13" i="2" s="1"/>
  <c r="C14" i="2"/>
  <c r="J14" i="2" s="1" a="1"/>
  <c r="J14" i="2" s="1"/>
  <c r="C15" i="2"/>
  <c r="J15" i="2" s="1" a="1"/>
  <c r="J15" i="2" s="1"/>
  <c r="C16" i="2"/>
  <c r="J16" i="2" s="1" a="1"/>
  <c r="J16" i="2" s="1"/>
  <c r="C17" i="2"/>
  <c r="J17" i="2" s="1" a="1"/>
  <c r="J17" i="2" s="1"/>
  <c r="C18" i="2"/>
  <c r="J18" i="2" s="1" a="1"/>
  <c r="J18" i="2" s="1"/>
  <c r="C19" i="2"/>
  <c r="J19" i="2" s="1" a="1"/>
  <c r="J19" i="2" s="1"/>
  <c r="C20" i="2"/>
  <c r="J20" i="2" s="1" a="1"/>
  <c r="J20" i="2" s="1"/>
  <c r="C21" i="2"/>
  <c r="J21" i="2" s="1" a="1"/>
  <c r="J21" i="2" s="1"/>
  <c r="C22" i="2"/>
  <c r="J22" i="2" s="1" a="1"/>
  <c r="J22" i="2" s="1"/>
  <c r="C23" i="2"/>
  <c r="J23" i="2" s="1" a="1"/>
  <c r="J23" i="2" s="1"/>
  <c r="C24" i="2"/>
  <c r="J24" i="2" s="1" a="1"/>
  <c r="J24" i="2" s="1"/>
  <c r="C25" i="2"/>
  <c r="J25" i="2" s="1" a="1"/>
  <c r="J25" i="2" s="1"/>
  <c r="C26" i="2"/>
  <c r="J26" i="2" s="1" a="1"/>
  <c r="J26" i="2" s="1"/>
  <c r="C27" i="2"/>
  <c r="J27" i="2" s="1" a="1"/>
  <c r="J27" i="2" s="1"/>
  <c r="C28" i="2"/>
  <c r="J28" i="2" s="1" a="1"/>
  <c r="J28" i="2" s="1"/>
  <c r="C29" i="2"/>
  <c r="J29" i="2" s="1" a="1"/>
  <c r="J29" i="2" s="1"/>
  <c r="C30" i="2"/>
  <c r="J30" i="2" s="1" a="1"/>
  <c r="J30" i="2" s="1"/>
  <c r="C31" i="2"/>
  <c r="J31" i="2" s="1" a="1"/>
  <c r="J31" i="2" s="1"/>
  <c r="C32" i="2"/>
  <c r="J32" i="2" s="1" a="1"/>
  <c r="J32" i="2" s="1"/>
  <c r="C33" i="2"/>
  <c r="J33" i="2" s="1" a="1"/>
  <c r="J33" i="2" s="1"/>
  <c r="C34" i="2"/>
  <c r="J34" i="2" s="1" a="1"/>
  <c r="J34" i="2" s="1"/>
  <c r="C3" i="2"/>
  <c r="J3" i="2" s="1" a="1"/>
  <c r="J3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" i="2"/>
  <c r="B4" i="2"/>
  <c r="F4" i="2" s="1" a="1"/>
  <c r="F4" i="2" s="1"/>
  <c r="B5" i="2"/>
  <c r="F5" i="2" s="1" a="1"/>
  <c r="F5" i="2" s="1"/>
  <c r="B6" i="2"/>
  <c r="F6" i="2" s="1" a="1"/>
  <c r="F6" i="2" s="1"/>
  <c r="B7" i="2"/>
  <c r="F7" i="2" s="1" a="1"/>
  <c r="F7" i="2" s="1"/>
  <c r="B8" i="2"/>
  <c r="F8" i="2" s="1" a="1"/>
  <c r="F8" i="2" s="1"/>
  <c r="B9" i="2"/>
  <c r="F9" i="2" s="1" a="1"/>
  <c r="F9" i="2" s="1"/>
  <c r="B10" i="2"/>
  <c r="F10" i="2" s="1" a="1"/>
  <c r="F10" i="2" s="1"/>
  <c r="B11" i="2"/>
  <c r="F11" i="2" s="1" a="1"/>
  <c r="F11" i="2" s="1"/>
  <c r="B12" i="2"/>
  <c r="F12" i="2" s="1" a="1"/>
  <c r="F12" i="2" s="1"/>
  <c r="B13" i="2"/>
  <c r="F13" i="2" s="1" a="1"/>
  <c r="F13" i="2" s="1"/>
  <c r="B14" i="2"/>
  <c r="F14" i="2" s="1" a="1"/>
  <c r="F14" i="2" s="1"/>
  <c r="B15" i="2"/>
  <c r="F15" i="2" s="1" a="1"/>
  <c r="F15" i="2" s="1"/>
  <c r="B16" i="2"/>
  <c r="F16" i="2" s="1" a="1"/>
  <c r="F16" i="2" s="1"/>
  <c r="B17" i="2"/>
  <c r="F17" i="2" s="1" a="1"/>
  <c r="F17" i="2" s="1"/>
  <c r="B18" i="2"/>
  <c r="F18" i="2" s="1" a="1"/>
  <c r="F18" i="2" s="1"/>
  <c r="B19" i="2"/>
  <c r="F19" i="2" s="1" a="1"/>
  <c r="F19" i="2" s="1"/>
  <c r="B20" i="2"/>
  <c r="F20" i="2" s="1" a="1"/>
  <c r="F20" i="2" s="1"/>
  <c r="B21" i="2"/>
  <c r="F21" i="2" s="1" a="1"/>
  <c r="F21" i="2" s="1"/>
  <c r="B22" i="2"/>
  <c r="F22" i="2" s="1" a="1"/>
  <c r="F22" i="2" s="1"/>
  <c r="B23" i="2"/>
  <c r="F23" i="2" s="1" a="1"/>
  <c r="F23" i="2" s="1"/>
  <c r="B24" i="2"/>
  <c r="F24" i="2" s="1" a="1"/>
  <c r="F24" i="2" s="1"/>
  <c r="B25" i="2"/>
  <c r="F25" i="2" s="1" a="1"/>
  <c r="F25" i="2" s="1"/>
  <c r="B26" i="2"/>
  <c r="F26" i="2" s="1" a="1"/>
  <c r="F26" i="2" s="1"/>
  <c r="B27" i="2"/>
  <c r="F27" i="2" s="1" a="1"/>
  <c r="F27" i="2" s="1"/>
  <c r="B28" i="2"/>
  <c r="F28" i="2" s="1" a="1"/>
  <c r="F28" i="2" s="1"/>
  <c r="B29" i="2"/>
  <c r="F29" i="2" s="1" a="1"/>
  <c r="F29" i="2" s="1"/>
  <c r="B30" i="2"/>
  <c r="F30" i="2" s="1" a="1"/>
  <c r="F30" i="2" s="1"/>
  <c r="B31" i="2"/>
  <c r="F31" i="2" s="1" a="1"/>
  <c r="F31" i="2" s="1"/>
  <c r="B32" i="2"/>
  <c r="F32" i="2" s="1" a="1"/>
  <c r="F32" i="2" s="1"/>
  <c r="B33" i="2"/>
  <c r="F33" i="2" s="1" a="1"/>
  <c r="F33" i="2" s="1"/>
  <c r="B34" i="2"/>
  <c r="F34" i="2" s="1" a="1"/>
  <c r="F34" i="2" s="1"/>
  <c r="B3" i="2"/>
  <c r="F3" i="2" s="1" a="1"/>
  <c r="F3" i="2" s="1"/>
  <c r="BV1" i="1" l="1"/>
  <c r="AH1" i="1"/>
  <c r="AD1" i="1"/>
  <c r="BR1" i="1"/>
  <c r="AN1" i="1"/>
  <c r="CB1" i="1"/>
  <c r="AX1" i="1"/>
  <c r="CL1" i="1"/>
  <c r="T1" i="1"/>
  <c r="BH1" i="1"/>
  <c r="CV1" i="1"/>
  <c r="A3" i="6" a="1"/>
  <c r="O12" i="6" l="1" a="1"/>
  <c r="O12" i="6" s="1"/>
  <c r="Y12" i="6" s="1"/>
  <c r="O3" i="6" a="1"/>
  <c r="O3" i="6" s="1"/>
  <c r="Y3" i="6" s="1"/>
  <c r="O8" i="6" a="1"/>
  <c r="O8" i="6" s="1"/>
  <c r="Y8" i="6" s="1"/>
  <c r="O10" i="6" a="1"/>
  <c r="O10" i="6" s="1"/>
  <c r="Y10" i="6" s="1"/>
  <c r="O4" i="6" a="1"/>
  <c r="O4" i="6" s="1"/>
  <c r="Y4" i="6" s="1"/>
  <c r="O9" i="6" a="1"/>
  <c r="O9" i="6" s="1"/>
  <c r="Y9" i="6" s="1"/>
  <c r="O7" i="6" a="1"/>
  <c r="O7" i="6" s="1"/>
  <c r="Y7" i="6" s="1"/>
  <c r="O5" i="6" a="1"/>
  <c r="O5" i="6" s="1"/>
  <c r="Y5" i="6" s="1"/>
  <c r="O6" i="6" a="1"/>
  <c r="O6" i="6" s="1"/>
  <c r="Y6" i="6" s="1"/>
  <c r="O11" i="6" a="1"/>
  <c r="O11" i="6" s="1"/>
  <c r="Y11" i="6" s="1"/>
  <c r="DS3" i="6" a="1"/>
  <c r="DS3" i="6" s="1"/>
  <c r="CN3" i="1" s="1" a="1"/>
  <c r="CN3" i="1" s="1"/>
  <c r="DR2" i="6"/>
  <c r="CD2" i="6"/>
  <c r="DI3" i="6" a="1"/>
  <c r="DI3" i="6" s="1"/>
  <c r="CD3" i="1" s="1" a="1"/>
  <c r="CD3" i="1" s="1"/>
  <c r="DQ2" i="6"/>
  <c r="CC2" i="6"/>
  <c r="CY3" i="6" a="1"/>
  <c r="CY3" i="6" s="1"/>
  <c r="BT3" i="1" s="1" a="1"/>
  <c r="BT3" i="1" s="1"/>
  <c r="DH2" i="6"/>
  <c r="CO3" i="6" a="1"/>
  <c r="CO3" i="6" s="1"/>
  <c r="BJ3" i="1" s="1" a="1"/>
  <c r="BJ3" i="1" s="1"/>
  <c r="DG2" i="6"/>
  <c r="CE3" i="6" a="1"/>
  <c r="CE3" i="6" s="1"/>
  <c r="AZ3" i="1" s="1" a="1"/>
  <c r="AZ3" i="1" s="1"/>
  <c r="BK3" i="6" a="1"/>
  <c r="BK3" i="6" s="1"/>
  <c r="AF3" i="1" s="1" a="1"/>
  <c r="AF3" i="1" s="1"/>
  <c r="CX2" i="6"/>
  <c r="BU3" i="6" a="1"/>
  <c r="BU3" i="6" s="1"/>
  <c r="AP3" i="1" s="1" a="1"/>
  <c r="AP3" i="1" s="1"/>
  <c r="BA3" i="6" a="1"/>
  <c r="BA3" i="6" s="1"/>
  <c r="V3" i="1" s="1" a="1"/>
  <c r="V3" i="1" s="1"/>
  <c r="CW2" i="6"/>
  <c r="EB2" i="6"/>
  <c r="CN2" i="6"/>
  <c r="EC3" i="6" a="1"/>
  <c r="EC3" i="6" s="1"/>
  <c r="CX3" i="1" s="1" a="1"/>
  <c r="CX3" i="1" s="1"/>
  <c r="EA2" i="6"/>
  <c r="CM2" i="6"/>
  <c r="AQ3" i="6" a="1"/>
  <c r="AQ3" i="6" s="1"/>
  <c r="L3" i="1" s="1" a="1"/>
  <c r="L3" i="1" s="1"/>
  <c r="AZ2" i="6"/>
  <c r="AY2" i="6"/>
  <c r="BT2" i="6"/>
  <c r="BS2" i="6"/>
  <c r="BJ2" i="6"/>
  <c r="BI2" i="6"/>
  <c r="A3" i="6"/>
  <c r="K3" i="6" s="1" a="1"/>
  <c r="K3" i="6" s="1"/>
  <c r="X3" i="6" s="1"/>
  <c r="H8" i="6"/>
  <c r="S8" i="6" s="1" a="1"/>
  <c r="S8" i="6" s="1"/>
  <c r="AD8" i="6" s="1"/>
  <c r="H9" i="6"/>
  <c r="S9" i="6" s="1" a="1"/>
  <c r="S9" i="6" s="1"/>
  <c r="AD9" i="6" s="1"/>
  <c r="H3" i="6"/>
  <c r="S3" i="6" s="1" a="1"/>
  <c r="S3" i="6" s="1"/>
  <c r="AD3" i="6" s="1"/>
  <c r="H10" i="6"/>
  <c r="S10" i="6" s="1" a="1"/>
  <c r="S10" i="6" s="1"/>
  <c r="AD10" i="6" s="1"/>
  <c r="H5" i="6"/>
  <c r="S5" i="6" s="1" a="1"/>
  <c r="S5" i="6" s="1"/>
  <c r="AD5" i="6" s="1"/>
  <c r="H7" i="6"/>
  <c r="S7" i="6" s="1" a="1"/>
  <c r="S7" i="6" s="1"/>
  <c r="AD7" i="6" s="1"/>
  <c r="H11" i="6"/>
  <c r="S11" i="6" s="1" a="1"/>
  <c r="S11" i="6" s="1"/>
  <c r="AD11" i="6" s="1"/>
  <c r="H4" i="6"/>
  <c r="S4" i="6" s="1" a="1"/>
  <c r="S4" i="6" s="1"/>
  <c r="AD4" i="6" s="1"/>
  <c r="H12" i="6"/>
  <c r="S12" i="6" s="1" a="1"/>
  <c r="S12" i="6" s="1"/>
  <c r="AD12" i="6" s="1"/>
  <c r="H6" i="6"/>
  <c r="S6" i="6" s="1" a="1"/>
  <c r="S6" i="6" s="1"/>
  <c r="AD6" i="6" s="1"/>
  <c r="K4" i="6" a="1"/>
  <c r="K4" i="6" s="1"/>
  <c r="X4" i="6" s="1"/>
  <c r="K5" i="6" a="1"/>
  <c r="K5" i="6" s="1"/>
  <c r="X5" i="6" s="1"/>
  <c r="K11" i="6" a="1"/>
  <c r="K11" i="6" s="1"/>
  <c r="X11" i="6" s="1"/>
  <c r="K6" i="6" a="1"/>
  <c r="K6" i="6" s="1"/>
  <c r="X6" i="6" s="1"/>
  <c r="K12" i="6" a="1"/>
  <c r="K12" i="6" s="1"/>
  <c r="X12" i="6" s="1"/>
  <c r="K7" i="6" a="1"/>
  <c r="K7" i="6" s="1"/>
  <c r="X7" i="6" s="1"/>
  <c r="K8" i="6" a="1"/>
  <c r="K8" i="6" s="1"/>
  <c r="X8" i="6" s="1"/>
  <c r="K9" i="6" a="1"/>
  <c r="K9" i="6" s="1"/>
  <c r="X9" i="6" s="1"/>
  <c r="K10" i="6" a="1"/>
  <c r="K10" i="6" s="1"/>
  <c r="X10" i="6" s="1"/>
  <c r="Z5" i="6" l="1"/>
  <c r="AB5" i="6" s="1"/>
  <c r="AJ5" i="6" s="1"/>
  <c r="AA5" i="6"/>
  <c r="AC5" i="6" s="1"/>
  <c r="AA7" i="6"/>
  <c r="AC7" i="6" s="1"/>
  <c r="Z7" i="6"/>
  <c r="AB7" i="6" s="1"/>
  <c r="Z4" i="6"/>
  <c r="AB4" i="6" s="1"/>
  <c r="AJ4" i="6" s="1"/>
  <c r="AA4" i="6"/>
  <c r="AC4" i="6" s="1"/>
  <c r="Z10" i="6"/>
  <c r="AB10" i="6" s="1"/>
  <c r="AK10" i="6" s="1"/>
  <c r="AA10" i="6"/>
  <c r="AC10" i="6" s="1"/>
  <c r="Z8" i="6"/>
  <c r="AB8" i="6" s="1"/>
  <c r="AJ8" i="6" s="1"/>
  <c r="AA8" i="6"/>
  <c r="AC8" i="6" s="1"/>
  <c r="AA9" i="6"/>
  <c r="AC9" i="6" s="1"/>
  <c r="Z9" i="6"/>
  <c r="AB9" i="6" s="1"/>
  <c r="AJ9" i="6" s="1"/>
  <c r="Z11" i="6"/>
  <c r="AB11" i="6" s="1"/>
  <c r="AJ11" i="6" s="1"/>
  <c r="AA11" i="6"/>
  <c r="AC11" i="6" s="1"/>
  <c r="Z3" i="6"/>
  <c r="AB3" i="6" s="1"/>
  <c r="AJ3" i="6" s="1"/>
  <c r="AA3" i="6"/>
  <c r="AC3" i="6" s="1"/>
  <c r="Z6" i="6"/>
  <c r="AB6" i="6" s="1"/>
  <c r="AJ6" i="6" s="1"/>
  <c r="AA6" i="6"/>
  <c r="AC6" i="6" s="1"/>
  <c r="Z12" i="6"/>
  <c r="AB12" i="6" s="1"/>
  <c r="AK12" i="6" s="1"/>
  <c r="AA12" i="6"/>
  <c r="AC12" i="6" s="1"/>
  <c r="BF3" i="6" a="1"/>
  <c r="BF3" i="6" s="1"/>
  <c r="AA3" i="1" s="1" a="1"/>
  <c r="AA3" i="1" s="1"/>
  <c r="BB3" i="6" a="1"/>
  <c r="BB3" i="6" s="1"/>
  <c r="W3" i="1" s="1" a="1"/>
  <c r="W3" i="1" s="1"/>
  <c r="DD3" i="6" a="1"/>
  <c r="DD3" i="6" s="1"/>
  <c r="BY3" i="1" s="1" a="1"/>
  <c r="BY3" i="1" s="1"/>
  <c r="CZ3" i="6" a="1"/>
  <c r="CZ3" i="6" s="1"/>
  <c r="BU3" i="1" s="1" a="1"/>
  <c r="BU3" i="1" s="1"/>
  <c r="BZ3" i="6" a="1"/>
  <c r="BZ3" i="6" s="1"/>
  <c r="AU3" i="1" s="1" a="1"/>
  <c r="AU3" i="1" s="1"/>
  <c r="BV3" i="6" a="1"/>
  <c r="BV3" i="6" s="1"/>
  <c r="AQ3" i="1" s="1" a="1"/>
  <c r="AQ3" i="1" s="1"/>
  <c r="BP3" i="6" a="1"/>
  <c r="BP3" i="6" s="1"/>
  <c r="AK3" i="1" s="1" a="1"/>
  <c r="AK3" i="1" s="1"/>
  <c r="BL3" i="6" a="1"/>
  <c r="BL3" i="6" s="1"/>
  <c r="AG3" i="1" s="1" a="1"/>
  <c r="AG3" i="1" s="1"/>
  <c r="DN3" i="6" a="1"/>
  <c r="DN3" i="6" s="1"/>
  <c r="CI3" i="1" s="1" a="1"/>
  <c r="CI3" i="1" s="1"/>
  <c r="DJ3" i="6" a="1"/>
  <c r="DJ3" i="6" s="1"/>
  <c r="CE3" i="1" s="1" a="1"/>
  <c r="CE3" i="1" s="1"/>
  <c r="EH3" i="6" a="1"/>
  <c r="EH3" i="6" s="1"/>
  <c r="DC3" i="1" s="1" a="1"/>
  <c r="DC3" i="1" s="1"/>
  <c r="ED3" i="6" a="1"/>
  <c r="ED3" i="6" s="1"/>
  <c r="CY3" i="1" s="1" a="1"/>
  <c r="CY3" i="1" s="1"/>
  <c r="CJ3" i="6" a="1"/>
  <c r="CJ3" i="6" s="1"/>
  <c r="BE3" i="1" s="1" a="1"/>
  <c r="BE3" i="1" s="1"/>
  <c r="CF3" i="6" a="1"/>
  <c r="CF3" i="6" s="1"/>
  <c r="BA3" i="1" s="1" a="1"/>
  <c r="BA3" i="1" s="1"/>
  <c r="CT3" i="6" a="1"/>
  <c r="CT3" i="6" s="1"/>
  <c r="BO3" i="1" s="1" a="1"/>
  <c r="BO3" i="1" s="1"/>
  <c r="CP3" i="6" a="1"/>
  <c r="CP3" i="6" s="1"/>
  <c r="BK3" i="1" s="1" a="1"/>
  <c r="BK3" i="1" s="1"/>
  <c r="DX3" i="6" a="1"/>
  <c r="DX3" i="6" s="1"/>
  <c r="CS3" i="1" s="1" a="1"/>
  <c r="CS3" i="1" s="1"/>
  <c r="DT3" i="6" a="1"/>
  <c r="DT3" i="6" s="1"/>
  <c r="CO3" i="1" s="1" a="1"/>
  <c r="CO3" i="1" s="1"/>
  <c r="AV3" i="6" a="1"/>
  <c r="AV3" i="6" s="1"/>
  <c r="Q3" i="1" s="1" a="1"/>
  <c r="Q3" i="1" s="1"/>
  <c r="AR3" i="6" a="1"/>
  <c r="AR3" i="6" s="1"/>
  <c r="M3" i="1" s="1" a="1"/>
  <c r="M3" i="1" s="1"/>
  <c r="AO2" i="6"/>
  <c r="AP2" i="6"/>
  <c r="AE11" i="6"/>
  <c r="AG11" i="6" s="1"/>
  <c r="AF11" i="6"/>
  <c r="AH11" i="6" s="1"/>
  <c r="AF7" i="6"/>
  <c r="AH7" i="6" s="1"/>
  <c r="AE7" i="6"/>
  <c r="AG7" i="6" s="1"/>
  <c r="AE4" i="6"/>
  <c r="AG4" i="6" s="1"/>
  <c r="AF4" i="6"/>
  <c r="AH4" i="6" s="1"/>
  <c r="AF5" i="6"/>
  <c r="AH5" i="6" s="1"/>
  <c r="AE5" i="6"/>
  <c r="AG5" i="6" s="1"/>
  <c r="AE12" i="6"/>
  <c r="AG12" i="6" s="1"/>
  <c r="AF12" i="6"/>
  <c r="AH12" i="6" s="1"/>
  <c r="AE10" i="6"/>
  <c r="AG10" i="6" s="1"/>
  <c r="AF10" i="6"/>
  <c r="AH10" i="6" s="1"/>
  <c r="AE3" i="6"/>
  <c r="AG3" i="6" s="1"/>
  <c r="AF3" i="6"/>
  <c r="AH3" i="6" s="1"/>
  <c r="AF6" i="6"/>
  <c r="AH6" i="6" s="1"/>
  <c r="AE6" i="6"/>
  <c r="AG6" i="6" s="1"/>
  <c r="AE9" i="6"/>
  <c r="AG9" i="6" s="1"/>
  <c r="AF9" i="6"/>
  <c r="AH9" i="6" s="1"/>
  <c r="AE8" i="6"/>
  <c r="AG8" i="6" s="1"/>
  <c r="AF8" i="6"/>
  <c r="AH8" i="6" s="1"/>
  <c r="AL7" i="6" l="1"/>
  <c r="AM7" i="6" s="1"/>
  <c r="AK3" i="6"/>
  <c r="AL10" i="6"/>
  <c r="AM10" i="6" s="1"/>
  <c r="AJ10" i="6"/>
  <c r="AL9" i="6"/>
  <c r="AM9" i="6" s="1"/>
  <c r="AK4" i="6"/>
  <c r="AK8" i="6"/>
  <c r="AK9" i="6"/>
  <c r="AL3" i="6"/>
  <c r="AK5" i="6"/>
  <c r="AK7" i="6"/>
  <c r="AL8" i="6"/>
  <c r="AM8" i="6" s="1"/>
  <c r="AL4" i="6"/>
  <c r="AM4" i="6" s="1"/>
  <c r="AK6" i="6"/>
  <c r="AL5" i="6"/>
  <c r="AM5" i="6" s="1"/>
  <c r="AL11" i="6"/>
  <c r="AM11" i="6" s="1"/>
  <c r="AJ12" i="6"/>
  <c r="AL12" i="6"/>
  <c r="AM12" i="6" s="1"/>
  <c r="AL6" i="6"/>
  <c r="AM6" i="6" s="1"/>
  <c r="AK11" i="6"/>
  <c r="AJ7" i="6"/>
  <c r="AM3" i="6" l="1"/>
  <c r="AO3" i="6" s="1" a="1"/>
  <c r="AO3" i="6" s="1"/>
  <c r="AP3" i="6" s="1" a="1"/>
  <c r="AP3" i="6" s="1"/>
  <c r="K3" i="1" s="1" a="1"/>
  <c r="K3" i="1" s="1"/>
  <c r="DG3" i="6" a="1"/>
  <c r="DG3" i="6" s="1"/>
  <c r="DH3" i="6" s="1" a="1"/>
  <c r="DH3" i="6" s="1"/>
  <c r="CC3" i="1" s="1" a="1"/>
  <c r="CC3" i="1" s="1"/>
  <c r="CW3" i="6" a="1"/>
  <c r="CW3" i="6" s="1"/>
  <c r="CX3" i="6" s="1" a="1"/>
  <c r="CX3" i="6" s="1"/>
  <c r="BS3" i="1" s="1" a="1"/>
  <c r="BS3" i="1" s="1"/>
  <c r="BS3" i="6" a="1"/>
  <c r="BS3" i="6" s="1"/>
  <c r="BT3" i="6" s="1" a="1"/>
  <c r="BT3" i="6" s="1"/>
  <c r="CC3" i="6" a="1"/>
  <c r="CC3" i="6" s="1"/>
  <c r="CD3" i="6" s="1" a="1"/>
  <c r="CD3" i="6" s="1"/>
  <c r="AY3" i="1" s="1" a="1"/>
  <c r="AY3" i="1" s="1"/>
  <c r="DQ3" i="6" a="1"/>
  <c r="DQ3" i="6" s="1"/>
  <c r="DR3" i="6" s="1" a="1"/>
  <c r="DR3" i="6" s="1"/>
  <c r="EA3" i="6" a="1"/>
  <c r="EA3" i="6" s="1"/>
  <c r="EB3" i="6" s="1" a="1"/>
  <c r="EB3" i="6" s="1"/>
  <c r="CM3" i="6" a="1"/>
  <c r="CM3" i="6" s="1"/>
  <c r="CN3" i="6" s="1" a="1"/>
  <c r="CN3" i="6" s="1"/>
  <c r="BI3" i="1" s="1" a="1"/>
  <c r="BI3" i="1" s="1"/>
  <c r="BI3" i="6" a="1"/>
  <c r="BI3" i="6" s="1"/>
  <c r="BJ3" i="6" s="1" a="1"/>
  <c r="BJ3" i="6" s="1"/>
  <c r="AE3" i="1" s="1" a="1"/>
  <c r="AE3" i="1" s="1"/>
  <c r="AY3" i="6" a="1"/>
  <c r="AY3" i="6" s="1"/>
  <c r="AZ3" i="6" s="1" a="1"/>
  <c r="AZ3" i="6" s="1"/>
  <c r="U3" i="1" s="1" a="1"/>
  <c r="U3" i="1" s="1"/>
  <c r="EG3" i="6" l="1" a="1"/>
  <c r="EG3" i="6" s="1"/>
  <c r="DB3" i="1" s="1" a="1"/>
  <c r="DB3" i="1" s="1"/>
  <c r="CW3" i="1" a="1"/>
  <c r="CW3" i="1" s="1"/>
  <c r="DV3" i="6" a="1"/>
  <c r="DV3" i="6" s="1"/>
  <c r="CQ3" i="1" s="1" a="1"/>
  <c r="CQ3" i="1" s="1"/>
  <c r="CM3" i="1" a="1"/>
  <c r="CM3" i="1" s="1"/>
  <c r="BX3" i="6" a="1"/>
  <c r="BX3" i="6" s="1"/>
  <c r="AS3" i="1" s="1" a="1"/>
  <c r="AS3" i="1" s="1"/>
  <c r="AO3" i="1" a="1"/>
  <c r="AO3" i="1" s="1"/>
  <c r="DK3" i="6" a="1"/>
  <c r="DK3" i="6" s="1"/>
  <c r="CF3" i="1" s="1" a="1"/>
  <c r="CF3" i="1" s="1"/>
  <c r="DO3" i="6" a="1"/>
  <c r="DO3" i="6" s="1"/>
  <c r="CJ3" i="1" s="1" a="1"/>
  <c r="CJ3" i="1" s="1"/>
  <c r="DL3" i="6" a="1"/>
  <c r="DL3" i="6" s="1"/>
  <c r="CG3" i="1" s="1" a="1"/>
  <c r="CG3" i="1" s="1"/>
  <c r="DM3" i="6" a="1"/>
  <c r="DM3" i="6" s="1"/>
  <c r="CH3" i="1" s="1" a="1"/>
  <c r="CH3" i="1" s="1"/>
  <c r="DB3" i="6" a="1"/>
  <c r="DB3" i="6" s="1"/>
  <c r="BW3" i="1" s="1" a="1"/>
  <c r="BW3" i="1" s="1"/>
  <c r="BY3" i="6" a="1"/>
  <c r="BY3" i="6" s="1"/>
  <c r="AT3" i="1" s="1" a="1"/>
  <c r="AT3" i="1" s="1"/>
  <c r="CA3" i="6" a="1"/>
  <c r="CA3" i="6" s="1"/>
  <c r="AV3" i="1" s="1" a="1"/>
  <c r="AV3" i="1" s="1"/>
  <c r="CI3" i="6" a="1"/>
  <c r="CI3" i="6" s="1"/>
  <c r="BD3" i="1" s="1" a="1"/>
  <c r="BD3" i="1" s="1"/>
  <c r="DU3" i="6" a="1"/>
  <c r="DU3" i="6" s="1"/>
  <c r="CP3" i="1" s="1" a="1"/>
  <c r="CP3" i="1" s="1"/>
  <c r="CG3" i="6" a="1"/>
  <c r="CG3" i="6" s="1"/>
  <c r="BB3" i="1" s="1" a="1"/>
  <c r="BB3" i="1" s="1"/>
  <c r="DY3" i="6" a="1"/>
  <c r="DY3" i="6" s="1"/>
  <c r="CT3" i="1" s="1" a="1"/>
  <c r="CT3" i="1" s="1"/>
  <c r="CK3" i="6" a="1"/>
  <c r="CK3" i="6" s="1"/>
  <c r="BF3" i="1" s="1" a="1"/>
  <c r="BF3" i="1" s="1"/>
  <c r="DC3" i="6" a="1"/>
  <c r="DC3" i="6" s="1"/>
  <c r="BX3" i="1" s="1" a="1"/>
  <c r="BX3" i="1" s="1"/>
  <c r="DE3" i="6" a="1"/>
  <c r="DE3" i="6" s="1"/>
  <c r="BZ3" i="1" s="1" a="1"/>
  <c r="BZ3" i="1" s="1"/>
  <c r="DA3" i="6" a="1"/>
  <c r="DA3" i="6" s="1"/>
  <c r="BV3" i="1" s="1" a="1"/>
  <c r="BV3" i="1" s="1"/>
  <c r="CH3" i="6" a="1"/>
  <c r="CH3" i="6" s="1"/>
  <c r="BC3" i="1" s="1" a="1"/>
  <c r="BC3" i="1" s="1"/>
  <c r="BW3" i="6" a="1"/>
  <c r="BW3" i="6" s="1"/>
  <c r="AR3" i="1" s="1" a="1"/>
  <c r="AR3" i="1" s="1"/>
  <c r="DW3" i="6" a="1"/>
  <c r="DW3" i="6" s="1"/>
  <c r="CR3" i="1" s="1" a="1"/>
  <c r="CR3" i="1" s="1"/>
  <c r="EE3" i="6" a="1"/>
  <c r="EE3" i="6" s="1"/>
  <c r="CZ3" i="1" s="1" a="1"/>
  <c r="CZ3" i="1" s="1"/>
  <c r="EI3" i="6" a="1"/>
  <c r="EI3" i="6" s="1"/>
  <c r="DD3" i="1" s="1" a="1"/>
  <c r="DD3" i="1" s="1"/>
  <c r="EF3" i="6" a="1"/>
  <c r="EF3" i="6" s="1"/>
  <c r="DA3" i="1" s="1" a="1"/>
  <c r="DA3" i="1" s="1"/>
  <c r="CS3" i="6" a="1"/>
  <c r="CS3" i="6" s="1"/>
  <c r="BN3" i="1" s="1" a="1"/>
  <c r="BN3" i="1" s="1"/>
  <c r="CU3" i="6" a="1"/>
  <c r="CU3" i="6" s="1"/>
  <c r="BP3" i="1" s="1" a="1"/>
  <c r="BP3" i="1" s="1"/>
  <c r="CQ3" i="6" a="1"/>
  <c r="CQ3" i="6" s="1"/>
  <c r="BL3" i="1" s="1" a="1"/>
  <c r="BL3" i="1" s="1"/>
  <c r="CR3" i="6" a="1"/>
  <c r="CR3" i="6" s="1"/>
  <c r="BM3" i="1" s="1" a="1"/>
  <c r="BM3" i="1" s="1"/>
  <c r="BE3" i="6" a="1"/>
  <c r="BE3" i="6" s="1"/>
  <c r="Z3" i="1" s="1" a="1"/>
  <c r="Z3" i="1" s="1"/>
  <c r="BD3" i="6" a="1"/>
  <c r="BD3" i="6" s="1"/>
  <c r="Y3" i="1" s="1" a="1"/>
  <c r="Y3" i="1" s="1"/>
  <c r="BG3" i="6" a="1"/>
  <c r="BG3" i="6" s="1"/>
  <c r="AB3" i="1" s="1" a="1"/>
  <c r="AB3" i="1" s="1"/>
  <c r="BC3" i="6" a="1"/>
  <c r="BC3" i="6" s="1"/>
  <c r="X3" i="1" s="1" a="1"/>
  <c r="X3" i="1" s="1"/>
  <c r="BN3" i="6" a="1"/>
  <c r="BN3" i="6" s="1"/>
  <c r="AI3" i="1" s="1" a="1"/>
  <c r="AI3" i="1" s="1"/>
  <c r="BQ3" i="6" a="1"/>
  <c r="BQ3" i="6" s="1"/>
  <c r="AL3" i="1" s="1" a="1"/>
  <c r="AL3" i="1" s="1"/>
  <c r="BM3" i="6" a="1"/>
  <c r="BM3" i="6" s="1"/>
  <c r="AH3" i="1" s="1" a="1"/>
  <c r="AH3" i="1" s="1"/>
  <c r="BO3" i="6" a="1"/>
  <c r="BO3" i="6" s="1"/>
  <c r="AJ3" i="1" s="1" a="1"/>
  <c r="AJ3" i="1" s="1"/>
  <c r="AU3" i="6" a="1"/>
  <c r="AU3" i="6" s="1"/>
  <c r="P3" i="1" s="1" a="1"/>
  <c r="P3" i="1" s="1"/>
  <c r="AT3" i="6" a="1"/>
  <c r="AT3" i="6" s="1"/>
  <c r="O3" i="1" s="1" a="1"/>
  <c r="O3" i="1" s="1"/>
  <c r="AW3" i="6" a="1"/>
  <c r="AW3" i="6" s="1"/>
  <c r="R3" i="1" s="1" a="1"/>
  <c r="R3" i="1" s="1"/>
  <c r="AS3" i="6" a="1"/>
  <c r="AS3" i="6" s="1"/>
  <c r="N3" i="1" s="1" a="1"/>
  <c r="N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Farrukh Hameed</author>
  </authors>
  <commentList>
    <comment ref="B2" authorId="0" shapeId="0" xr:uid="{8BA3D11A-55CA-452A-B31F-CAF9A2BDE281}">
      <text>
        <r>
          <rPr>
            <b/>
            <sz val="9"/>
            <color indexed="81"/>
            <rFont val="Tahoma"/>
            <family val="2"/>
          </rPr>
          <t>IPv4 Address Format:
Example: 192.168.255.255</t>
        </r>
      </text>
    </comment>
    <comment ref="H2" authorId="0" shapeId="0" xr:uid="{F6684737-DECA-4790-9DC4-0AD015BF20DA}">
      <text>
        <r>
          <rPr>
            <b/>
            <sz val="9"/>
            <color indexed="81"/>
            <rFont val="Tahoma"/>
            <charset val="1"/>
          </rPr>
          <t>Maximum No. of Subnets = 512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<sst xmlns="http://schemas.openxmlformats.org/spreadsheetml/2006/main" count="238" uniqueCount="64">
  <si>
    <t>IP Subnet</t>
  </si>
  <si>
    <t>CIDR</t>
  </si>
  <si>
    <t>Netmask</t>
  </si>
  <si>
    <t>Start of IP range</t>
  </si>
  <si>
    <t>End of IP range</t>
  </si>
  <si>
    <t>Broadcast IP</t>
  </si>
  <si>
    <t>Number of hosts</t>
  </si>
  <si>
    <t>Gateway IP</t>
  </si>
  <si>
    <t>Major Net</t>
  </si>
  <si>
    <t>Mask</t>
  </si>
  <si>
    <t>No. of Host Bits</t>
  </si>
  <si>
    <t>Inverse Mask</t>
  </si>
  <si>
    <t>Total IP Addresses</t>
  </si>
  <si>
    <t>Octet 1</t>
  </si>
  <si>
    <t>Octet 2</t>
  </si>
  <si>
    <t>Octet 3</t>
  </si>
  <si>
    <t>Octet 4</t>
  </si>
  <si>
    <t>No. of Subnets</t>
  </si>
  <si>
    <t>Network Bits</t>
  </si>
  <si>
    <t>Host Bits</t>
  </si>
  <si>
    <t>Major Net Subnet Size</t>
  </si>
  <si>
    <t>Divide Into</t>
  </si>
  <si>
    <t>No.</t>
  </si>
  <si>
    <t>Major Net Split</t>
  </si>
  <si>
    <t>Divide Mask</t>
  </si>
  <si>
    <t>New Mask Split</t>
  </si>
  <si>
    <t>Network Bits Length</t>
  </si>
  <si>
    <t>Host Bits Length</t>
  </si>
  <si>
    <t>Major Net Netmask Split</t>
  </si>
  <si>
    <t>Maximum 10 Major Nets</t>
  </si>
  <si>
    <t>New Mask Network Bits 
(as Per original CIDR)</t>
  </si>
  <si>
    <t>New Mask Host Bits 
(as Per Original CIDR)</t>
  </si>
  <si>
    <t>New Mask Host Bits 
(Only Zeros)</t>
  </si>
  <si>
    <t>Major Net 
(Decimal to Binary)</t>
  </si>
  <si>
    <t>Major Net Netmask 
(Decimal to Binary)</t>
  </si>
  <si>
    <t>New Mask Split 
(Decimal to Binary)</t>
  </si>
  <si>
    <t>MajorNet Network Bits 
(as per original CIDR)</t>
  </si>
  <si>
    <t>Add Manually</t>
  </si>
  <si>
    <t>Do Not Modify</t>
  </si>
  <si>
    <t>10.1.0.0</t>
  </si>
  <si>
    <t>Major Net - Number of Hosts</t>
  </si>
  <si>
    <t>Subnet Mask</t>
  </si>
  <si>
    <t>CIDR (Slash "/" Notation)</t>
  </si>
  <si>
    <t>Document Name</t>
  </si>
  <si>
    <t>Created by</t>
  </si>
  <si>
    <t>Farrukh Hameed</t>
  </si>
  <si>
    <t>Version Number</t>
  </si>
  <si>
    <t>Sheet Name</t>
  </si>
  <si>
    <t>Description</t>
  </si>
  <si>
    <t>IPv4 Address Calculator</t>
  </si>
  <si>
    <t>IPv4 Calculator</t>
  </si>
  <si>
    <t>10.2.0.0</t>
  </si>
  <si>
    <t>Divide Major Net Into</t>
  </si>
  <si>
    <t>Add the Major Net in this column. This is the network address which you are intended to subdivide into smaller subnets</t>
  </si>
  <si>
    <t>Add the CIDR for the Major Net. Follow the Slash ""/"" Notation for this column</t>
  </si>
  <si>
    <t>Add the lowest mask you are intended to use or divide the major net into</t>
  </si>
  <si>
    <t>Column</t>
  </si>
  <si>
    <t>Table Name</t>
  </si>
  <si>
    <r>
      <t xml:space="preserve">Number to represent the Major Net. </t>
    </r>
    <r>
      <rPr>
        <sz val="10"/>
        <color rgb="FFFF0000"/>
        <rFont val="Calibri"/>
        <family val="2"/>
        <scheme val="minor"/>
      </rPr>
      <t>Maximum of 10</t>
    </r>
  </si>
  <si>
    <r>
      <t xml:space="preserve">Dotted Decimal representation of CIDR. </t>
    </r>
    <r>
      <rPr>
        <sz val="10"/>
        <color rgb="FFFF0000"/>
        <rFont val="Calibri"/>
        <family val="2"/>
        <scheme val="minor"/>
      </rPr>
      <t>This is calculated automatically</t>
    </r>
  </si>
  <si>
    <r>
      <t xml:space="preserve">Inverse Mask representation of CIDR. </t>
    </r>
    <r>
      <rPr>
        <sz val="10"/>
        <color rgb="FFFF0000"/>
        <rFont val="Calibri"/>
        <family val="2"/>
        <scheme val="minor"/>
      </rPr>
      <t>This is calculated automatically</t>
    </r>
  </si>
  <si>
    <r>
      <t xml:space="preserve">Number of Hosts in the Major Net. </t>
    </r>
    <r>
      <rPr>
        <sz val="10"/>
        <color rgb="FFFF0000"/>
        <rFont val="Calibri"/>
        <family val="2"/>
        <scheme val="minor"/>
      </rPr>
      <t>This is calculated automatically</t>
    </r>
  </si>
  <si>
    <r>
      <t xml:space="preserve">Please note that the maximum value for this is ""512"" due to Microsoft ""BIN2DEC"" excel Function limitations. </t>
    </r>
    <r>
      <rPr>
        <sz val="10"/>
        <color rgb="FFFF0000"/>
        <rFont val="Calibri"/>
        <family val="2"/>
        <scheme val="minor"/>
      </rPr>
      <t>It will be calculated automatically</t>
    </r>
  </si>
  <si>
    <t>10.3.0.0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</si>
</sst>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rgb="FF9933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73">
    <xf numFmtId="0" fontId="0" fillId="0" borderId="0" xfId="0"/>
    <xf numFmtId="0" fontId="1" fillId="4" borderId="1" xfId="2" applyFill="1" applyBorder="1" applyAlignment="1" applyProtection="1">
      <alignment horizontal="center" vertical="center"/>
      <protection hidden="1"/>
    </xf>
    <xf numFmtId="0" fontId="1" fillId="4" borderId="2" xfId="2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left"/>
    </xf>
    <xf numFmtId="0" fontId="1" fillId="4" borderId="1" xfId="2" applyFill="1" applyBorder="1" applyAlignment="1" applyProtection="1">
      <alignment horizontal="left" vertical="center"/>
      <protection hidden="1"/>
    </xf>
    <xf numFmtId="0" fontId="1" fillId="4" borderId="2" xfId="2" applyFill="1" applyBorder="1" applyAlignment="1" applyProtection="1">
      <alignment horizontal="left" vertical="center"/>
      <protection hidden="1"/>
    </xf>
    <xf numFmtId="0" fontId="1" fillId="4" borderId="1" xfId="2" applyNumberForma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5" fillId="15" borderId="1" xfId="2" applyFont="1" applyFill="1" applyBorder="1" applyAlignment="1" applyProtection="1">
      <alignment horizontal="center" vertical="center"/>
      <protection hidden="1"/>
    </xf>
    <xf numFmtId="0" fontId="5" fillId="2" borderId="1" xfId="1" applyFont="1" applyBorder="1" applyAlignment="1" applyProtection="1">
      <alignment horizontal="center" vertical="center"/>
      <protection hidden="1"/>
    </xf>
    <xf numFmtId="0" fontId="8" fillId="15" borderId="1" xfId="2" applyFont="1" applyFill="1" applyBorder="1" applyAlignment="1" applyProtection="1">
      <alignment horizontal="center" vertical="center"/>
      <protection hidden="1"/>
    </xf>
    <xf numFmtId="0" fontId="8" fillId="2" borderId="1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13" borderId="0" xfId="0" applyFill="1" applyAlignment="1" applyProtection="1">
      <alignment horizontal="center" vertical="center"/>
      <protection hidden="1"/>
    </xf>
    <xf numFmtId="0" fontId="3" fillId="9" borderId="4" xfId="3" applyBorder="1" applyAlignment="1" applyProtection="1">
      <alignment horizontal="center" vertical="center" wrapText="1"/>
      <protection hidden="1"/>
    </xf>
    <xf numFmtId="0" fontId="3" fillId="10" borderId="5" xfId="4" applyBorder="1" applyAlignment="1" applyProtection="1">
      <alignment horizontal="center" vertical="center"/>
      <protection hidden="1"/>
    </xf>
    <xf numFmtId="0" fontId="3" fillId="10" borderId="6" xfId="4" applyBorder="1" applyAlignment="1" applyProtection="1">
      <alignment horizontal="center" vertical="center"/>
      <protection hidden="1"/>
    </xf>
    <xf numFmtId="0" fontId="3" fillId="9" borderId="12" xfId="3" applyBorder="1" applyAlignment="1" applyProtection="1">
      <alignment horizontal="center" vertical="center" wrapText="1"/>
      <protection hidden="1"/>
    </xf>
    <xf numFmtId="0" fontId="3" fillId="9" borderId="5" xfId="3" applyBorder="1" applyAlignment="1" applyProtection="1">
      <alignment horizontal="center" vertical="center"/>
      <protection hidden="1"/>
    </xf>
    <xf numFmtId="0" fontId="3" fillId="9" borderId="6" xfId="3" applyBorder="1" applyAlignment="1" applyProtection="1">
      <alignment horizontal="center" vertical="center"/>
      <protection hidden="1"/>
    </xf>
    <xf numFmtId="0" fontId="3" fillId="10" borderId="4" xfId="4" applyBorder="1" applyAlignment="1" applyProtection="1">
      <alignment horizontal="center" vertical="center" wrapText="1"/>
      <protection hidden="1"/>
    </xf>
    <xf numFmtId="0" fontId="3" fillId="10" borderId="12" xfId="4" applyBorder="1" applyAlignment="1" applyProtection="1">
      <alignment horizontal="center" vertical="center" wrapText="1"/>
      <protection hidden="1"/>
    </xf>
    <xf numFmtId="0" fontId="3" fillId="10" borderId="5" xfId="4" applyBorder="1" applyAlignment="1" applyProtection="1">
      <alignment horizontal="center" vertical="center" wrapText="1"/>
      <protection hidden="1"/>
    </xf>
    <xf numFmtId="0" fontId="3" fillId="10" borderId="6" xfId="4" applyBorder="1" applyAlignment="1" applyProtection="1">
      <alignment horizontal="center" vertical="center" wrapText="1"/>
      <protection hidden="1"/>
    </xf>
    <xf numFmtId="0" fontId="3" fillId="11" borderId="0" xfId="5" applyAlignment="1" applyProtection="1">
      <alignment horizontal="center" vertical="center" wrapText="1"/>
      <protection hidden="1"/>
    </xf>
    <xf numFmtId="0" fontId="3" fillId="11" borderId="0" xfId="5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0" borderId="15" xfId="0" applyFont="1" applyBorder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16" borderId="1" xfId="0" applyFill="1" applyBorder="1" applyProtection="1">
      <protection hidden="1"/>
    </xf>
    <xf numFmtId="0" fontId="0" fillId="17" borderId="1" xfId="0" applyFill="1" applyBorder="1" applyAlignment="1" applyProtection="1">
      <alignment horizontal="left"/>
      <protection hidden="1"/>
    </xf>
    <xf numFmtId="0" fontId="0" fillId="18" borderId="1" xfId="0" applyFill="1" applyBorder="1" applyAlignment="1" applyProtection="1">
      <alignment horizontal="left" vertical="center"/>
      <protection hidden="1"/>
    </xf>
    <xf numFmtId="0" fontId="0" fillId="18" borderId="1" xfId="0" applyFill="1" applyBorder="1" applyAlignment="1" applyProtection="1">
      <alignment horizontal="center" vertical="center"/>
      <protection hidden="1"/>
    </xf>
    <xf numFmtId="0" fontId="0" fillId="18" borderId="1" xfId="0" applyFill="1" applyBorder="1" applyAlignment="1" applyProtection="1">
      <alignment horizontal="left"/>
      <protection hidden="1"/>
    </xf>
    <xf numFmtId="0" fontId="1" fillId="19" borderId="1" xfId="1" applyFill="1" applyBorder="1" applyAlignment="1" applyProtection="1">
      <alignment horizontal="center" vertical="center"/>
      <protection hidden="1"/>
    </xf>
    <xf numFmtId="0" fontId="0" fillId="20" borderId="1" xfId="0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 vertical="center" wrapText="1"/>
    </xf>
    <xf numFmtId="0" fontId="8" fillId="21" borderId="1" xfId="0" applyFont="1" applyFill="1" applyBorder="1" applyProtection="1">
      <protection hidden="1"/>
    </xf>
    <xf numFmtId="0" fontId="9" fillId="22" borderId="1" xfId="0" applyFont="1" applyFill="1" applyBorder="1" applyAlignment="1" applyProtection="1">
      <alignment horizontal="left"/>
      <protection hidden="1"/>
    </xf>
    <xf numFmtId="0" fontId="9" fillId="0" borderId="0" xfId="0" applyFont="1"/>
    <xf numFmtId="164" fontId="9" fillId="22" borderId="1" xfId="0" applyNumberFormat="1" applyFont="1" applyFill="1" applyBorder="1" applyAlignment="1" applyProtection="1">
      <alignment horizontal="left"/>
      <protection hidden="1"/>
    </xf>
    <xf numFmtId="0" fontId="15" fillId="0" borderId="1" xfId="2" applyNumberFormat="1" applyFont="1" applyFill="1" applyBorder="1" applyAlignment="1" applyProtection="1">
      <alignment horizontal="left" vertical="center"/>
      <protection hidden="1"/>
    </xf>
    <xf numFmtId="0" fontId="8" fillId="21" borderId="1" xfId="0" applyFont="1" applyFill="1" applyBorder="1" applyAlignment="1" applyProtection="1">
      <alignment horizontal="left" vertical="center"/>
      <protection hidden="1"/>
    </xf>
    <xf numFmtId="0" fontId="9" fillId="0" borderId="1" xfId="0" applyFont="1" applyBorder="1" applyAlignment="1">
      <alignment horizontal="left" vertical="center"/>
    </xf>
    <xf numFmtId="0" fontId="12" fillId="0" borderId="0" xfId="0" applyFont="1" applyAlignment="1" applyProtection="1">
      <alignment horizontal="center" vertical="center" wrapText="1"/>
      <protection hidden="1"/>
    </xf>
    <xf numFmtId="0" fontId="13" fillId="0" borderId="0" xfId="0" applyFont="1" applyAlignment="1" applyProtection="1">
      <alignment horizontal="center" wrapText="1"/>
      <protection hidden="1"/>
    </xf>
    <xf numFmtId="0" fontId="15" fillId="0" borderId="1" xfId="0" applyFont="1" applyBorder="1" applyAlignment="1" applyProtection="1">
      <alignment horizontal="left" vertical="center"/>
      <protection hidden="1"/>
    </xf>
    <xf numFmtId="0" fontId="14" fillId="0" borderId="1" xfId="0" applyFont="1" applyBorder="1" applyAlignment="1" applyProtection="1">
      <alignment horizontal="left" vertical="center" wrapText="1"/>
      <protection hidden="1"/>
    </xf>
    <xf numFmtId="0" fontId="7" fillId="0" borderId="0" xfId="0" applyFont="1" applyAlignment="1" applyProtection="1">
      <alignment horizontal="center" vertical="center" textRotation="90"/>
      <protection hidden="1"/>
    </xf>
    <xf numFmtId="0" fontId="5" fillId="5" borderId="1" xfId="0" applyFont="1" applyFill="1" applyBorder="1" applyAlignment="1" applyProtection="1">
      <alignment horizontal="center" vertical="center"/>
      <protection hidden="1"/>
    </xf>
    <xf numFmtId="0" fontId="5" fillId="14" borderId="1" xfId="0" applyFont="1" applyFill="1" applyBorder="1" applyAlignment="1" applyProtection="1">
      <alignment horizontal="center" vertical="center"/>
      <protection hidden="1"/>
    </xf>
    <xf numFmtId="0" fontId="10" fillId="14" borderId="15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3" fillId="9" borderId="4" xfId="3" applyBorder="1" applyAlignment="1" applyProtection="1">
      <alignment horizontal="center" vertical="center" wrapText="1"/>
      <protection hidden="1"/>
    </xf>
    <xf numFmtId="0" fontId="3" fillId="9" borderId="5" xfId="3" applyBorder="1" applyAlignment="1" applyProtection="1">
      <alignment horizontal="center" vertical="center" wrapText="1"/>
      <protection hidden="1"/>
    </xf>
    <xf numFmtId="0" fontId="3" fillId="9" borderId="6" xfId="3" applyBorder="1" applyAlignment="1" applyProtection="1">
      <alignment horizontal="center" vertical="center" wrapText="1"/>
      <protection hidden="1"/>
    </xf>
    <xf numFmtId="0" fontId="3" fillId="10" borderId="4" xfId="4" applyBorder="1" applyAlignment="1" applyProtection="1">
      <alignment horizontal="center" vertical="center"/>
      <protection hidden="1"/>
    </xf>
    <xf numFmtId="0" fontId="3" fillId="10" borderId="5" xfId="4" applyBorder="1" applyAlignment="1" applyProtection="1">
      <alignment horizontal="center" vertical="center"/>
      <protection hidden="1"/>
    </xf>
    <xf numFmtId="0" fontId="3" fillId="10" borderId="6" xfId="4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7" borderId="0" xfId="0" applyFill="1" applyAlignment="1" applyProtection="1">
      <alignment horizontal="center"/>
      <protection hidden="1"/>
    </xf>
  </cellXfs>
  <cellStyles count="6">
    <cellStyle name="40% - Accent3" xfId="3" builtinId="39"/>
    <cellStyle name="60% - Accent1" xfId="5" builtinId="32"/>
    <cellStyle name="60% - Accent4" xfId="4" builtinId="44"/>
    <cellStyle name="Accent1" xfId="1" builtinId="29"/>
    <cellStyle name="Accent3" xfId="2" builtinId="37"/>
    <cellStyle name="Normal" xfId="0" builtinId="0"/>
  </cellStyles>
  <dxfs count="5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fill>
        <patternFill>
          <bgColor theme="0" tint="-0.2499465926084170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  <protection locked="1" hidden="1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 outline="0">
        <left style="hair">
          <color auto="1"/>
        </left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1713A-B0D3-4911-83AB-B5A85D3C82A4}" name="MajorNet" displayName="MajorNet" ref="B2:H12" totalsRowShown="0" headerRowDxfId="49" dataDxfId="48" tableBorderDxfId="47" headerRowCellStyle="Accent3">
  <tableColumns count="7">
    <tableColumn id="1" xr3:uid="{FCD3DAF2-7853-4645-BF91-54D911574B7D}" name="Major Net" dataDxfId="46"/>
    <tableColumn id="2" xr3:uid="{9F0EF076-A3E2-475A-8309-3180535534BA}" name="CIDR (Slash &quot;/&quot; Notation)" dataDxfId="45"/>
    <tableColumn id="3" xr3:uid="{3059D259-807F-46CA-B8BE-D74B2E8509D2}" name="Subnet Mask" dataDxfId="44">
      <calculatedColumnFormula>IF(OR(ISBLANK(B3),ISBLANK(C3)),"",
(BIN2DEC(MID(REPT("1",C3)&amp;REPT("0",32-C3),1,8))
&amp;"."&amp;
BIN2DEC(MID(REPT("1",C3)&amp;REPT("0",32-C3),9,8))
&amp;"."&amp;
BIN2DEC(MID(REPT("1",C3)&amp;REPT("0",32-C3),17,8))
&amp;"."&amp;
BIN2DEC(MID(REPT("1",C3)&amp;REPT("0",32-C3),25,8))))</calculatedColumnFormula>
    </tableColumn>
    <tableColumn id="4" xr3:uid="{D47E4720-5C4C-434E-A869-B750736A5440}" name="Inverse Mask" dataDxfId="43">
      <calculatedColumnFormula>IF(OR(ISBLANK(B3),ISBLANK(C3)),"",
(BIN2DEC(MID(REPT("0",C3)&amp;REPT("1",32-C3),1,8))
&amp;"."&amp;
BIN2DEC(MID(REPT("0",C3)&amp;REPT("1",32-C3),9,8))
&amp;"."&amp;
BIN2DEC(MID(REPT("0",C3)&amp;REPT("1",32-C3),17,8))
&amp;"."&amp;
BIN2DEC(MID(REPT("0",C3)&amp;REPT("1",32-C3),25,8))))</calculatedColumnFormula>
    </tableColumn>
    <tableColumn id="5" xr3:uid="{C184D4CB-E7D9-4A9E-9D10-DFA737E5DF55}" name="Major Net - Number of Hosts" dataDxfId="42">
      <calculatedColumnFormula>IF(OR(ISBLANK(B3),ISBLANK(C3)),"",
(2^(32-C3)))</calculatedColumnFormula>
    </tableColumn>
    <tableColumn id="6" xr3:uid="{5C040DC7-0B20-4000-9FCC-69AFE62D08BB}" name="Divide Major Net Into" dataDxfId="41"/>
    <tableColumn id="9" xr3:uid="{483455A3-31FF-40C1-BD2E-311634D46A2A}" name="No. of Subnets" dataDxfId="40">
      <calculatedColumnFormula>IF(ISBLANK(G3),"",
IF(
(2^(MajorNet[[#This Row],[Divide Major Net Into]]-MajorNet[[#This Row],[CIDR (Slash "/" Notation)]]))&gt;512,512,(2^(MajorNet[[#This Row],[Divide Major Net Into]]-MajorNet[[#This Row],[CIDR (Slash "/" Notation)]])))
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67B1-17CC-4180-B2BC-EE950CB77C94}">
  <sheetPr>
    <tabColor rgb="FF7030A0"/>
  </sheetPr>
  <dimension ref="B2:E15"/>
  <sheetViews>
    <sheetView showGridLines="0" zoomScale="110" zoomScaleNormal="110" workbookViewId="0">
      <selection activeCell="E19" sqref="E19"/>
    </sheetView>
  </sheetViews>
  <sheetFormatPr defaultRowHeight="15" x14ac:dyDescent="0.25"/>
  <cols>
    <col min="2" max="2" width="14.42578125" style="51" bestFit="1" customWidth="1"/>
    <col min="3" max="3" width="20.140625" style="51" bestFit="1" customWidth="1"/>
    <col min="4" max="4" width="24.140625" style="51" bestFit="1" customWidth="1"/>
    <col min="5" max="5" width="120.28515625" style="51" bestFit="1" customWidth="1"/>
  </cols>
  <sheetData>
    <row r="2" spans="2:5" x14ac:dyDescent="0.25">
      <c r="B2" s="49" t="s">
        <v>43</v>
      </c>
      <c r="C2" s="50" t="s">
        <v>49</v>
      </c>
    </row>
    <row r="3" spans="2:5" x14ac:dyDescent="0.25">
      <c r="B3" s="49" t="s">
        <v>44</v>
      </c>
      <c r="C3" s="50" t="s">
        <v>45</v>
      </c>
    </row>
    <row r="4" spans="2:5" x14ac:dyDescent="0.25">
      <c r="B4" s="49" t="s">
        <v>46</v>
      </c>
      <c r="C4" s="52">
        <v>1</v>
      </c>
    </row>
    <row r="7" spans="2:5" x14ac:dyDescent="0.25">
      <c r="B7" s="54" t="s">
        <v>47</v>
      </c>
      <c r="C7" s="54" t="s">
        <v>57</v>
      </c>
      <c r="D7" s="54" t="s">
        <v>56</v>
      </c>
      <c r="E7" s="54" t="s">
        <v>48</v>
      </c>
    </row>
    <row r="8" spans="2:5" x14ac:dyDescent="0.25">
      <c r="B8" s="58" t="s">
        <v>50</v>
      </c>
      <c r="C8" s="59" t="s">
        <v>50</v>
      </c>
      <c r="D8" s="53" t="s">
        <v>22</v>
      </c>
      <c r="E8" s="55" t="s">
        <v>58</v>
      </c>
    </row>
    <row r="9" spans="2:5" x14ac:dyDescent="0.25">
      <c r="B9" s="58"/>
      <c r="C9" s="59"/>
      <c r="D9" s="53" t="s">
        <v>8</v>
      </c>
      <c r="E9" s="55" t="s">
        <v>53</v>
      </c>
    </row>
    <row r="10" spans="2:5" x14ac:dyDescent="0.25">
      <c r="B10" s="58"/>
      <c r="C10" s="59"/>
      <c r="D10" s="53" t="s">
        <v>42</v>
      </c>
      <c r="E10" s="55" t="s">
        <v>54</v>
      </c>
    </row>
    <row r="11" spans="2:5" x14ac:dyDescent="0.25">
      <c r="B11" s="58"/>
      <c r="C11" s="59"/>
      <c r="D11" s="53" t="s">
        <v>41</v>
      </c>
      <c r="E11" s="55" t="s">
        <v>59</v>
      </c>
    </row>
    <row r="12" spans="2:5" x14ac:dyDescent="0.25">
      <c r="B12" s="58"/>
      <c r="C12" s="59"/>
      <c r="D12" s="53" t="s">
        <v>11</v>
      </c>
      <c r="E12" s="55" t="s">
        <v>60</v>
      </c>
    </row>
    <row r="13" spans="2:5" x14ac:dyDescent="0.25">
      <c r="B13" s="58"/>
      <c r="C13" s="59"/>
      <c r="D13" s="53" t="s">
        <v>40</v>
      </c>
      <c r="E13" s="55" t="s">
        <v>61</v>
      </c>
    </row>
    <row r="14" spans="2:5" x14ac:dyDescent="0.25">
      <c r="B14" s="58"/>
      <c r="C14" s="59"/>
      <c r="D14" s="53" t="s">
        <v>52</v>
      </c>
      <c r="E14" s="55" t="s">
        <v>55</v>
      </c>
    </row>
    <row r="15" spans="2:5" x14ac:dyDescent="0.25">
      <c r="B15" s="58"/>
      <c r="C15" s="59"/>
      <c r="D15" s="53" t="s">
        <v>17</v>
      </c>
      <c r="E15" s="55" t="s">
        <v>62</v>
      </c>
    </row>
  </sheetData>
  <sheetProtection algorithmName="SHA-512" hashValue="iAfW0UmuTh5RDMQQp+w+P3KlVaclvwS+SaHkEnYXgUbrSb4Bn6J/4Fm4RjOlVHg53qubdYtfu6rmNnjvFR+3Mg==" saltValue="Fvbi++Rt82bls6lvtpgmQA==" spinCount="100000" sheet="1" objects="1" scenarios="1" selectLockedCells="1" selectUnlockedCells="1"/>
  <mergeCells count="2">
    <mergeCell ref="B8:B15"/>
    <mergeCell ref="C8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84B9-C8BA-4D55-BD6D-518C51D5804D}">
  <sheetPr>
    <tabColor theme="1"/>
  </sheetPr>
  <dimension ref="A1:DE258"/>
  <sheetViews>
    <sheetView showGridLines="0" tabSelected="1" zoomScaleNormal="100" workbookViewId="0">
      <selection activeCell="B3" sqref="B3"/>
    </sheetView>
  </sheetViews>
  <sheetFormatPr defaultRowHeight="15" outlineLevelCol="1" x14ac:dyDescent="0.25"/>
  <cols>
    <col min="1" max="1" width="4" bestFit="1" customWidth="1"/>
    <col min="2" max="2" width="17.7109375" customWidth="1"/>
    <col min="3" max="3" width="23.28515625" bestFit="1" customWidth="1"/>
    <col min="4" max="4" width="16" bestFit="1" customWidth="1"/>
    <col min="5" max="5" width="12.7109375" bestFit="1" customWidth="1"/>
    <col min="6" max="6" width="26.85546875" bestFit="1" customWidth="1"/>
    <col min="7" max="7" width="20.28515625" bestFit="1" customWidth="1"/>
    <col min="8" max="8" width="14.140625" bestFit="1" customWidth="1"/>
    <col min="9" max="9" width="9.28515625" customWidth="1"/>
    <col min="10" max="10" width="5.7109375" customWidth="1"/>
    <col min="11" max="11" width="14.85546875" style="7" hidden="1" customWidth="1" outlineLevel="1"/>
    <col min="12" max="12" width="5.140625" style="7" hidden="1" customWidth="1" outlineLevel="1"/>
    <col min="13" max="13" width="16" style="7" hidden="1" customWidth="1" outlineLevel="1"/>
    <col min="14" max="14" width="15.28515625" style="7" hidden="1" customWidth="1" outlineLevel="1"/>
    <col min="15" max="16" width="14.85546875" style="7" hidden="1" customWidth="1" outlineLevel="1"/>
    <col min="17" max="17" width="15.85546875" style="7" hidden="1" customWidth="1" outlineLevel="1"/>
    <col min="18" max="18" width="14.85546875" style="7" hidden="1" customWidth="1" outlineLevel="1"/>
    <col min="19" max="19" width="4.7109375" hidden="1" customWidth="1" outlineLevel="1"/>
    <col min="20" max="20" width="5.7109375" customWidth="1" collapsed="1"/>
    <col min="21" max="21" width="19.85546875" hidden="1" customWidth="1" outlineLevel="1"/>
    <col min="22" max="22" width="5.140625" hidden="1" customWidth="1" outlineLevel="1"/>
    <col min="23" max="23" width="16" hidden="1" customWidth="1" outlineLevel="1"/>
    <col min="24" max="24" width="15.28515625" hidden="1" customWidth="1" outlineLevel="1"/>
    <col min="25" max="26" width="14.85546875" hidden="1" customWidth="1" outlineLevel="1"/>
    <col min="27" max="27" width="15.85546875" hidden="1" customWidth="1" outlineLevel="1"/>
    <col min="28" max="28" width="14.85546875" hidden="1" customWidth="1" outlineLevel="1"/>
    <col min="29" max="29" width="4.7109375" hidden="1" customWidth="1" outlineLevel="1"/>
    <col min="30" max="30" width="5.7109375" customWidth="1" collapsed="1"/>
    <col min="31" max="31" width="14.85546875" hidden="1" customWidth="1" outlineLevel="1"/>
    <col min="32" max="32" width="5.140625" hidden="1" customWidth="1" outlineLevel="1"/>
    <col min="33" max="33" width="16" hidden="1" customWidth="1" outlineLevel="1"/>
    <col min="34" max="34" width="15.28515625" hidden="1" customWidth="1" outlineLevel="1"/>
    <col min="35" max="36" width="14.85546875" hidden="1" customWidth="1" outlineLevel="1"/>
    <col min="37" max="37" width="15.85546875" hidden="1" customWidth="1" outlineLevel="1"/>
    <col min="38" max="38" width="14.85546875" hidden="1" customWidth="1" outlineLevel="1"/>
    <col min="39" max="39" width="4.7109375" hidden="1" customWidth="1" outlineLevel="1"/>
    <col min="40" max="40" width="5.7109375" customWidth="1" collapsed="1"/>
    <col min="41" max="41" width="14.85546875" hidden="1" customWidth="1" outlineLevel="1"/>
    <col min="42" max="42" width="5.140625" hidden="1" customWidth="1" outlineLevel="1"/>
    <col min="43" max="43" width="16" hidden="1" customWidth="1" outlineLevel="1"/>
    <col min="44" max="44" width="15.28515625" hidden="1" customWidth="1" outlineLevel="1"/>
    <col min="45" max="46" width="14.85546875" hidden="1" customWidth="1" outlineLevel="1"/>
    <col min="47" max="47" width="15.85546875" hidden="1" customWidth="1" outlineLevel="1"/>
    <col min="48" max="48" width="14.85546875" hidden="1" customWidth="1" outlineLevel="1"/>
    <col min="49" max="49" width="4.7109375" hidden="1" customWidth="1" outlineLevel="1"/>
    <col min="50" max="50" width="5.7109375" customWidth="1" collapsed="1"/>
    <col min="51" max="51" width="14.85546875" hidden="1" customWidth="1" outlineLevel="1"/>
    <col min="52" max="52" width="5.140625" hidden="1" customWidth="1" outlineLevel="1"/>
    <col min="53" max="53" width="16" hidden="1" customWidth="1" outlineLevel="1"/>
    <col min="54" max="54" width="15.28515625" hidden="1" customWidth="1" outlineLevel="1"/>
    <col min="55" max="56" width="14.85546875" hidden="1" customWidth="1" outlineLevel="1"/>
    <col min="57" max="57" width="15.85546875" hidden="1" customWidth="1" outlineLevel="1"/>
    <col min="58" max="58" width="14.85546875" hidden="1" customWidth="1" outlineLevel="1"/>
    <col min="59" max="59" width="4.7109375" hidden="1" customWidth="1" outlineLevel="1"/>
    <col min="60" max="60" width="5.7109375" customWidth="1" collapsed="1"/>
    <col min="61" max="61" width="31.5703125" hidden="1" customWidth="1" outlineLevel="1"/>
    <col min="62" max="62" width="5.140625" hidden="1" customWidth="1" outlineLevel="1"/>
    <col min="63" max="63" width="16" hidden="1" customWidth="1" outlineLevel="1"/>
    <col min="64" max="64" width="15.28515625" hidden="1" customWidth="1" outlineLevel="1"/>
    <col min="65" max="66" width="14.85546875" hidden="1" customWidth="1" outlineLevel="1"/>
    <col min="67" max="67" width="15.85546875" hidden="1" customWidth="1" outlineLevel="1"/>
    <col min="68" max="68" width="14.85546875" hidden="1" customWidth="1" outlineLevel="1"/>
    <col min="69" max="69" width="4.7109375" hidden="1" customWidth="1" outlineLevel="1"/>
    <col min="70" max="70" width="5.7109375" customWidth="1" collapsed="1"/>
    <col min="71" max="71" width="14.85546875" hidden="1" customWidth="1" outlineLevel="1"/>
    <col min="72" max="72" width="5.140625" hidden="1" customWidth="1" outlineLevel="1"/>
    <col min="73" max="73" width="16" hidden="1" customWidth="1" outlineLevel="1"/>
    <col min="74" max="74" width="15.28515625" hidden="1" customWidth="1" outlineLevel="1"/>
    <col min="75" max="76" width="14.85546875" hidden="1" customWidth="1" outlineLevel="1"/>
    <col min="77" max="77" width="15.85546875" hidden="1" customWidth="1" outlineLevel="1"/>
    <col min="78" max="78" width="14.85546875" hidden="1" customWidth="1" outlineLevel="1"/>
    <col min="79" max="79" width="4.7109375" hidden="1" customWidth="1" outlineLevel="1"/>
    <col min="80" max="80" width="5.7109375" customWidth="1" collapsed="1"/>
    <col min="81" max="81" width="14.85546875" hidden="1" customWidth="1" outlineLevel="1"/>
    <col min="82" max="82" width="5.140625" hidden="1" customWidth="1" outlineLevel="1"/>
    <col min="83" max="83" width="16" hidden="1" customWidth="1" outlineLevel="1"/>
    <col min="84" max="84" width="15.28515625" hidden="1" customWidth="1" outlineLevel="1"/>
    <col min="85" max="86" width="14.85546875" hidden="1" customWidth="1" outlineLevel="1"/>
    <col min="87" max="87" width="15.85546875" hidden="1" customWidth="1" outlineLevel="1"/>
    <col min="88" max="88" width="14.85546875" hidden="1" customWidth="1" outlineLevel="1"/>
    <col min="89" max="89" width="4.7109375" hidden="1" customWidth="1" outlineLevel="1"/>
    <col min="90" max="90" width="5.7109375" customWidth="1" collapsed="1"/>
    <col min="91" max="91" width="14.85546875" hidden="1" customWidth="1" outlineLevel="1"/>
    <col min="92" max="92" width="5.140625" hidden="1" customWidth="1" outlineLevel="1"/>
    <col min="93" max="93" width="16" hidden="1" customWidth="1" outlineLevel="1"/>
    <col min="94" max="94" width="15.28515625" hidden="1" customWidth="1" outlineLevel="1"/>
    <col min="95" max="96" width="14.85546875" hidden="1" customWidth="1" outlineLevel="1"/>
    <col min="97" max="97" width="15.85546875" hidden="1" customWidth="1" outlineLevel="1"/>
    <col min="98" max="98" width="14.85546875" hidden="1" customWidth="1" outlineLevel="1"/>
    <col min="99" max="99" width="4.7109375" hidden="1" customWidth="1" outlineLevel="1"/>
    <col min="100" max="100" width="5.7109375" customWidth="1" collapsed="1"/>
    <col min="101" max="101" width="14.85546875" hidden="1" customWidth="1" outlineLevel="1"/>
    <col min="102" max="102" width="5.140625" hidden="1" customWidth="1" outlineLevel="1"/>
    <col min="103" max="103" width="16" hidden="1" customWidth="1" outlineLevel="1"/>
    <col min="104" max="104" width="15.28515625" hidden="1" customWidth="1" outlineLevel="1"/>
    <col min="105" max="106" width="14.85546875" hidden="1" customWidth="1" outlineLevel="1"/>
    <col min="107" max="107" width="15.85546875" hidden="1" customWidth="1" outlineLevel="1"/>
    <col min="108" max="108" width="14.85546875" hidden="1" customWidth="1" outlineLevel="1"/>
    <col min="109" max="109" width="5.7109375" customWidth="1" collapsed="1"/>
  </cols>
  <sheetData>
    <row r="1" spans="1:109" ht="15.75" x14ac:dyDescent="0.25">
      <c r="A1" s="63" t="s">
        <v>50</v>
      </c>
      <c r="B1" s="63"/>
      <c r="C1" s="63"/>
      <c r="D1" s="63"/>
      <c r="E1" s="63"/>
      <c r="F1" s="63"/>
      <c r="G1" s="63"/>
      <c r="H1" s="63"/>
      <c r="I1" s="13"/>
      <c r="J1" s="35">
        <f>$A3</f>
        <v>1</v>
      </c>
      <c r="K1" s="62" t="str">
        <f>"Major Net: "&amp;$B3&amp;"/"&amp;$C3&amp;" Subnets"</f>
        <v>Major Net: 10.1.0.0/16 Subnets</v>
      </c>
      <c r="L1" s="62"/>
      <c r="M1" s="62"/>
      <c r="N1" s="61" t="str">
        <f>"No. of Subnets: "&amp;$H3</f>
        <v>No. of Subnets: 256</v>
      </c>
      <c r="O1" s="61"/>
      <c r="P1" s="36"/>
      <c r="Q1" s="14"/>
      <c r="R1" s="14"/>
      <c r="S1" s="13"/>
      <c r="T1" s="35">
        <f>$A4</f>
        <v>2</v>
      </c>
      <c r="U1" s="62" t="str">
        <f>"Major Net: "&amp;$B4&amp;"/"&amp;$C4&amp;" Subnets"</f>
        <v>Major Net: 10.2.0.0/20 Subnets</v>
      </c>
      <c r="V1" s="62"/>
      <c r="W1" s="62"/>
      <c r="X1" s="61" t="str">
        <f>"No. of Subnets: "&amp;$H4</f>
        <v>No. of Subnets: 64</v>
      </c>
      <c r="Y1" s="61"/>
      <c r="Z1" s="36"/>
      <c r="AA1" s="14"/>
      <c r="AB1" s="14"/>
      <c r="AC1" s="13"/>
      <c r="AD1" s="35">
        <f>$A5</f>
        <v>3</v>
      </c>
      <c r="AE1" s="62" t="str">
        <f>"Major Net: "&amp;$B5&amp;"/"&amp;$C5&amp;" Subnets"</f>
        <v>Major Net: 10.3.0.0/24 Subnets</v>
      </c>
      <c r="AF1" s="62"/>
      <c r="AG1" s="62"/>
      <c r="AH1" s="61" t="str">
        <f>"No. of Subnets: "&amp;$H5</f>
        <v>No. of Subnets: 32</v>
      </c>
      <c r="AI1" s="61"/>
      <c r="AJ1" s="36"/>
      <c r="AK1" s="14"/>
      <c r="AL1" s="14"/>
      <c r="AM1" s="13"/>
      <c r="AN1" s="35">
        <f>$A6</f>
        <v>4</v>
      </c>
      <c r="AO1" s="62" t="str">
        <f>"Major Net: "&amp;$B6&amp;"/"&amp;$C6&amp;" Subnets"</f>
        <v>Major Net: / Subnets</v>
      </c>
      <c r="AP1" s="62"/>
      <c r="AQ1" s="62"/>
      <c r="AR1" s="61" t="str">
        <f>"No. of Subnets: "&amp;$H6</f>
        <v xml:space="preserve">No. of Subnets: </v>
      </c>
      <c r="AS1" s="61"/>
      <c r="AT1" s="36"/>
      <c r="AU1" s="14"/>
      <c r="AV1" s="14"/>
      <c r="AW1" s="13"/>
      <c r="AX1" s="35">
        <f>$A7</f>
        <v>5</v>
      </c>
      <c r="AY1" s="62" t="str">
        <f>"Major Net: "&amp;$B7&amp;"/"&amp;$C7&amp;" Subnets"</f>
        <v>Major Net: / Subnets</v>
      </c>
      <c r="AZ1" s="62"/>
      <c r="BA1" s="62"/>
      <c r="BB1" s="61" t="str">
        <f>"No. of Subnets: "&amp;$H7</f>
        <v xml:space="preserve">No. of Subnets: </v>
      </c>
      <c r="BC1" s="61"/>
      <c r="BD1" s="36"/>
      <c r="BE1" s="14"/>
      <c r="BF1" s="14"/>
      <c r="BG1" s="13"/>
      <c r="BH1" s="35">
        <f>$A8</f>
        <v>6</v>
      </c>
      <c r="BI1" s="62" t="str">
        <f>"Major Net: "&amp;$B8&amp;"/"&amp;$C8&amp;" Subnets"</f>
        <v>Major Net: / Subnets</v>
      </c>
      <c r="BJ1" s="62"/>
      <c r="BK1" s="62"/>
      <c r="BL1" s="61" t="str">
        <f>"No. of Subnets: "&amp;$H8</f>
        <v xml:space="preserve">No. of Subnets: </v>
      </c>
      <c r="BM1" s="61"/>
      <c r="BN1" s="36"/>
      <c r="BO1" s="14"/>
      <c r="BP1" s="14"/>
      <c r="BQ1" s="13"/>
      <c r="BR1" s="35">
        <f>$A9</f>
        <v>7</v>
      </c>
      <c r="BS1" s="62" t="str">
        <f>"Major Net: "&amp;$B9&amp;"/"&amp;$C9&amp;" Subnets"</f>
        <v>Major Net: / Subnets</v>
      </c>
      <c r="BT1" s="62"/>
      <c r="BU1" s="62"/>
      <c r="BV1" s="61" t="str">
        <f>"No. of Subnets: "&amp;$H9</f>
        <v xml:space="preserve">No. of Subnets: </v>
      </c>
      <c r="BW1" s="61"/>
      <c r="BX1" s="36"/>
      <c r="BY1" s="14"/>
      <c r="BZ1" s="14"/>
      <c r="CA1" s="13"/>
      <c r="CB1" s="35">
        <f>$A10</f>
        <v>8</v>
      </c>
      <c r="CC1" s="62" t="str">
        <f>"Major Net: "&amp;$B10&amp;"/"&amp;$C10&amp;" Subnets"</f>
        <v>Major Net: / Subnets</v>
      </c>
      <c r="CD1" s="62"/>
      <c r="CE1" s="62"/>
      <c r="CF1" s="61" t="str">
        <f>"No. of Subnets: "&amp;$H10</f>
        <v xml:space="preserve">No. of Subnets: </v>
      </c>
      <c r="CG1" s="61"/>
      <c r="CH1" s="36"/>
      <c r="CI1" s="14"/>
      <c r="CJ1" s="14"/>
      <c r="CK1" s="13"/>
      <c r="CL1" s="35">
        <f>$A11</f>
        <v>9</v>
      </c>
      <c r="CM1" s="62" t="str">
        <f>"Major Net: "&amp;$B11&amp;"/"&amp;$C11&amp;" Subnets"</f>
        <v>Major Net: / Subnets</v>
      </c>
      <c r="CN1" s="62"/>
      <c r="CO1" s="62"/>
      <c r="CP1" s="61" t="str">
        <f>"No. of Subnets: "&amp;$H11</f>
        <v xml:space="preserve">No. of Subnets: </v>
      </c>
      <c r="CQ1" s="61"/>
      <c r="CR1" s="36"/>
      <c r="CS1" s="14"/>
      <c r="CT1" s="14"/>
      <c r="CU1" s="13"/>
      <c r="CV1" s="35">
        <f>$A12</f>
        <v>10</v>
      </c>
      <c r="CW1" s="62" t="str">
        <f>"Major Net: "&amp;$B12&amp;"/"&amp;$C12&amp;" Subnets"</f>
        <v>Major Net: / Subnets</v>
      </c>
      <c r="CX1" s="62"/>
      <c r="CY1" s="62"/>
      <c r="CZ1" s="61" t="str">
        <f>"No. of Subnets: "&amp;$H12</f>
        <v xml:space="preserve">No. of Subnets: </v>
      </c>
      <c r="DA1" s="61"/>
      <c r="DB1" s="36"/>
      <c r="DC1" s="14"/>
      <c r="DD1" s="14"/>
      <c r="DE1" s="13"/>
    </row>
    <row r="2" spans="1:109" ht="15" customHeight="1" x14ac:dyDescent="0.25">
      <c r="A2" s="6" t="s">
        <v>22</v>
      </c>
      <c r="B2" s="6" t="s">
        <v>8</v>
      </c>
      <c r="C2" s="6" t="s">
        <v>42</v>
      </c>
      <c r="D2" s="6" t="s">
        <v>41</v>
      </c>
      <c r="E2" s="6" t="s">
        <v>11</v>
      </c>
      <c r="F2" s="6" t="s">
        <v>40</v>
      </c>
      <c r="G2" s="6" t="s">
        <v>52</v>
      </c>
      <c r="H2" s="6" t="s">
        <v>17</v>
      </c>
      <c r="I2" s="13"/>
      <c r="J2" s="60" t="str">
        <f>"Major Net: "&amp;$B3&amp;"/"&amp;$C3&amp;" Subnets"</f>
        <v>Major Net: 10.1.0.0/16 Subnets</v>
      </c>
      <c r="K2" s="8" t="s">
        <v>0</v>
      </c>
      <c r="L2" s="8" t="s">
        <v>1</v>
      </c>
      <c r="M2" s="8" t="s">
        <v>2</v>
      </c>
      <c r="N2" s="9" t="s">
        <v>3</v>
      </c>
      <c r="O2" s="9" t="s">
        <v>4</v>
      </c>
      <c r="P2" s="9" t="s">
        <v>5</v>
      </c>
      <c r="Q2" s="9" t="s">
        <v>6</v>
      </c>
      <c r="R2" s="8" t="s">
        <v>7</v>
      </c>
      <c r="S2" s="13"/>
      <c r="T2" s="60" t="str">
        <f>"Major Net: "&amp;$B4&amp;"/"&amp;$C4&amp;" Subnets"</f>
        <v>Major Net: 10.2.0.0/20 Subnets</v>
      </c>
      <c r="U2" s="10" t="s">
        <v>0</v>
      </c>
      <c r="V2" s="10" t="s">
        <v>1</v>
      </c>
      <c r="W2" s="10" t="s">
        <v>2</v>
      </c>
      <c r="X2" s="11" t="s">
        <v>3</v>
      </c>
      <c r="Y2" s="11" t="s">
        <v>4</v>
      </c>
      <c r="Z2" s="11" t="s">
        <v>5</v>
      </c>
      <c r="AA2" s="11" t="s">
        <v>6</v>
      </c>
      <c r="AB2" s="10" t="s">
        <v>7</v>
      </c>
      <c r="AC2" s="37"/>
      <c r="AD2" s="60" t="str">
        <f>"Major Net: "&amp;$B5&amp;"/"&amp;$C5&amp;" Subnets"</f>
        <v>Major Net: 10.3.0.0/24 Subnets</v>
      </c>
      <c r="AE2" s="10" t="s">
        <v>0</v>
      </c>
      <c r="AF2" s="10" t="s">
        <v>1</v>
      </c>
      <c r="AG2" s="10" t="s">
        <v>2</v>
      </c>
      <c r="AH2" s="11" t="s">
        <v>3</v>
      </c>
      <c r="AI2" s="11" t="s">
        <v>4</v>
      </c>
      <c r="AJ2" s="11" t="s">
        <v>5</v>
      </c>
      <c r="AK2" s="11" t="s">
        <v>6</v>
      </c>
      <c r="AL2" s="10" t="s">
        <v>7</v>
      </c>
      <c r="AM2" s="37"/>
      <c r="AN2" s="60" t="str">
        <f>"Major Net: "&amp;$B6&amp;"/"&amp;$C6&amp;" Subnets"</f>
        <v>Major Net: / Subnets</v>
      </c>
      <c r="AO2" s="10" t="s">
        <v>0</v>
      </c>
      <c r="AP2" s="10" t="s">
        <v>1</v>
      </c>
      <c r="AQ2" s="10" t="s">
        <v>2</v>
      </c>
      <c r="AR2" s="11" t="s">
        <v>3</v>
      </c>
      <c r="AS2" s="11" t="s">
        <v>4</v>
      </c>
      <c r="AT2" s="11" t="s">
        <v>5</v>
      </c>
      <c r="AU2" s="11" t="s">
        <v>6</v>
      </c>
      <c r="AV2" s="10" t="s">
        <v>7</v>
      </c>
      <c r="AW2" s="37"/>
      <c r="AX2" s="60" t="str">
        <f>"Major Net: "&amp;$B7&amp;"/"&amp;$C7&amp;" Subnets"</f>
        <v>Major Net: / Subnets</v>
      </c>
      <c r="AY2" s="10" t="s">
        <v>0</v>
      </c>
      <c r="AZ2" s="10" t="s">
        <v>1</v>
      </c>
      <c r="BA2" s="10" t="s">
        <v>2</v>
      </c>
      <c r="BB2" s="11" t="s">
        <v>3</v>
      </c>
      <c r="BC2" s="11" t="s">
        <v>4</v>
      </c>
      <c r="BD2" s="11" t="s">
        <v>5</v>
      </c>
      <c r="BE2" s="11" t="s">
        <v>6</v>
      </c>
      <c r="BF2" s="10" t="s">
        <v>7</v>
      </c>
      <c r="BG2" s="37"/>
      <c r="BH2" s="60" t="str">
        <f>"Major Net: "&amp;$B8&amp;"/"&amp;$C8&amp;" Subnets"</f>
        <v>Major Net: / Subnets</v>
      </c>
      <c r="BI2" s="10" t="s">
        <v>0</v>
      </c>
      <c r="BJ2" s="10" t="s">
        <v>1</v>
      </c>
      <c r="BK2" s="10" t="s">
        <v>2</v>
      </c>
      <c r="BL2" s="11" t="s">
        <v>3</v>
      </c>
      <c r="BM2" s="11" t="s">
        <v>4</v>
      </c>
      <c r="BN2" s="11" t="s">
        <v>5</v>
      </c>
      <c r="BO2" s="11" t="s">
        <v>6</v>
      </c>
      <c r="BP2" s="10" t="s">
        <v>7</v>
      </c>
      <c r="BQ2" s="37"/>
      <c r="BR2" s="60" t="str">
        <f>"Major Net: "&amp;$B9&amp;"/"&amp;$C9&amp;" Subnets"</f>
        <v>Major Net: / Subnets</v>
      </c>
      <c r="BS2" s="10" t="s">
        <v>0</v>
      </c>
      <c r="BT2" s="10" t="s">
        <v>1</v>
      </c>
      <c r="BU2" s="10" t="s">
        <v>2</v>
      </c>
      <c r="BV2" s="11" t="s">
        <v>3</v>
      </c>
      <c r="BW2" s="11" t="s">
        <v>4</v>
      </c>
      <c r="BX2" s="11" t="s">
        <v>5</v>
      </c>
      <c r="BY2" s="11" t="s">
        <v>6</v>
      </c>
      <c r="BZ2" s="10" t="s">
        <v>7</v>
      </c>
      <c r="CA2" s="37"/>
      <c r="CB2" s="60" t="str">
        <f>"Major Net: "&amp;$B10&amp;"/"&amp;$C10&amp;" Subnets"</f>
        <v>Major Net: / Subnets</v>
      </c>
      <c r="CC2" s="10" t="s">
        <v>0</v>
      </c>
      <c r="CD2" s="10" t="s">
        <v>1</v>
      </c>
      <c r="CE2" s="10" t="s">
        <v>2</v>
      </c>
      <c r="CF2" s="11" t="s">
        <v>3</v>
      </c>
      <c r="CG2" s="11" t="s">
        <v>4</v>
      </c>
      <c r="CH2" s="11" t="s">
        <v>5</v>
      </c>
      <c r="CI2" s="11" t="s">
        <v>6</v>
      </c>
      <c r="CJ2" s="10" t="s">
        <v>7</v>
      </c>
      <c r="CK2" s="37"/>
      <c r="CL2" s="60" t="str">
        <f>"Major Net: "&amp;$B11&amp;"/"&amp;$C11&amp;" Subnets"</f>
        <v>Major Net: / Subnets</v>
      </c>
      <c r="CM2" s="10" t="s">
        <v>0</v>
      </c>
      <c r="CN2" s="10" t="s">
        <v>1</v>
      </c>
      <c r="CO2" s="10" t="s">
        <v>2</v>
      </c>
      <c r="CP2" s="11" t="s">
        <v>3</v>
      </c>
      <c r="CQ2" s="11" t="s">
        <v>4</v>
      </c>
      <c r="CR2" s="11" t="s">
        <v>5</v>
      </c>
      <c r="CS2" s="11" t="s">
        <v>6</v>
      </c>
      <c r="CT2" s="10" t="s">
        <v>7</v>
      </c>
      <c r="CU2" s="37"/>
      <c r="CV2" s="60" t="str">
        <f>"Major Net: "&amp;$B12&amp;"/"&amp;$C12&amp;" Subnets"</f>
        <v>Major Net: / Subnets</v>
      </c>
      <c r="CW2" s="8" t="s">
        <v>0</v>
      </c>
      <c r="CX2" s="8" t="s">
        <v>1</v>
      </c>
      <c r="CY2" s="8" t="s">
        <v>2</v>
      </c>
      <c r="CZ2" s="9" t="s">
        <v>3</v>
      </c>
      <c r="DA2" s="9" t="s">
        <v>4</v>
      </c>
      <c r="DB2" s="9" t="s">
        <v>5</v>
      </c>
      <c r="DC2" s="9" t="s">
        <v>6</v>
      </c>
      <c r="DD2" s="8" t="s">
        <v>7</v>
      </c>
      <c r="DE2" s="13"/>
    </row>
    <row r="3" spans="1:109" ht="15" customHeight="1" x14ac:dyDescent="0.25">
      <c r="A3" s="45" cm="1">
        <f t="array" ref="A3:A12">_xlfn.SEQUENCE(COUNTA(MajorNet[Major Net]-1),,1,1)</f>
        <v>1</v>
      </c>
      <c r="B3" s="46" t="s">
        <v>39</v>
      </c>
      <c r="C3" s="46">
        <v>16</v>
      </c>
      <c r="D3" s="45" t="str">
        <f t="shared" ref="D3:D12" si="0">IF(OR(ISBLANK(B3),ISBLANK(C3)),"",
(BIN2DEC(MID(REPT("1",C3)&amp;REPT("0",32-C3),1,8))
&amp;"."&amp;
BIN2DEC(MID(REPT("1",C3)&amp;REPT("0",32-C3),9,8))
&amp;"."&amp;
BIN2DEC(MID(REPT("1",C3)&amp;REPT("0",32-C3),17,8))
&amp;"."&amp;
BIN2DEC(MID(REPT("1",C3)&amp;REPT("0",32-C3),25,8))))</f>
        <v>255.255.0.0</v>
      </c>
      <c r="E3" s="45" t="str">
        <f t="shared" ref="E3:E12" si="1">IF(OR(ISBLANK(B3),ISBLANK(C3)),"",
(BIN2DEC(MID(REPT("0",C3)&amp;REPT("1",32-C3),1,8))
&amp;"."&amp;
BIN2DEC(MID(REPT("0",C3)&amp;REPT("1",32-C3),9,8))
&amp;"."&amp;
BIN2DEC(MID(REPT("0",C3)&amp;REPT("1",32-C3),17,8))
&amp;"."&amp;
BIN2DEC(MID(REPT("0",C3)&amp;REPT("1",32-C3),25,8))))</f>
        <v>0.0.255.255</v>
      </c>
      <c r="F3" s="45">
        <f t="shared" ref="F3:F12" si="2">IF(OR(ISBLANK(B3),ISBLANK(C3)),"",
(2^(32-C3)))</f>
        <v>65536</v>
      </c>
      <c r="G3" s="47">
        <v>24</v>
      </c>
      <c r="H3" s="45">
        <f>IF(ISBLANK(G3),"",
IF(
(2^(MajorNet[[#This Row],[Divide Major Net Into]]-MajorNet[[#This Row],[CIDR (Slash "/" Notation)]]))&gt;512,512,(2^(MajorNet[[#This Row],[Divide Major Net Into]]-MajorNet[[#This Row],[CIDR (Slash "/" Notation)]])))
)</f>
        <v>256</v>
      </c>
      <c r="I3" s="13"/>
      <c r="J3" s="60"/>
      <c r="K3" s="14" t="str" cm="1">
        <f t="array" ref="K3:K258">IF(AND(ISBLANK(B3),ISBLANK(C3),NOT(ISBLANK(D3)),NOT(ISBLANK(E3)),NOT(ISBLANK(F3)),(ISBLANK(G3)),NOT(ISBLANK(H3))),"",_xlfn.ANCHORARRAY(
Calc!AP3))</f>
        <v>10.1.0.0</v>
      </c>
      <c r="L3" s="14" cm="1">
        <f t="array" ref="L3:L258">IF(AND(ISBLANK(B3),ISBLANK(C3),NOT(ISBLANK(D3)),NOT(ISBLANK(E3)),NOT(ISBLANK(F3)),(ISBLANK(G3)),NOT(ISBLANK(H3))),"",_xlfn.ANCHORARRAY(
Calc!AQ3))</f>
        <v>24</v>
      </c>
      <c r="M3" s="14" t="str" cm="1">
        <f t="array" ref="M3:M258">IF(AND(ISBLANK(B3),ISBLANK(C3),NOT(ISBLANK(D3)),NOT(ISBLANK(E3)),NOT(ISBLANK(F3)),(ISBLANK(G3)),NOT(ISBLANK(H3))),"",_xlfn.ANCHORARRAY(
Calc!AR3))</f>
        <v>255.255.255.0</v>
      </c>
      <c r="N3" s="14" t="str" cm="1">
        <f t="array" ref="N3:N258">IF(AND(ISBLANK(B3),ISBLANK(C3),NOT(ISBLANK(D3)),NOT(ISBLANK(E3)),NOT(ISBLANK(F3)),(ISBLANK(G3)),NOT(ISBLANK(H3))),"",_xlfn.ANCHORARRAY(
Calc!AS3))</f>
        <v>10.1.0.1</v>
      </c>
      <c r="O3" s="14" t="str" cm="1">
        <f t="array" ref="O3:O258">IF(AND(ISBLANK(B3),ISBLANK(C3),NOT(ISBLANK(D3)),NOT(ISBLANK(E3)),NOT(ISBLANK(F3)),(ISBLANK(G3)),NOT(ISBLANK(H3))),"",_xlfn.ANCHORARRAY(
Calc!AT3))</f>
        <v>10.1.0.254</v>
      </c>
      <c r="P3" s="14" t="str" cm="1">
        <f t="array" ref="P3:P258">IF(AND(ISBLANK(B3),ISBLANK(C3),NOT(ISBLANK(D3)),NOT(ISBLANK(E3)),NOT(ISBLANK(F3)),(ISBLANK(G3)),NOT(ISBLANK(H3))),"",_xlfn.ANCHORARRAY(
Calc!AU3))</f>
        <v>10.1.0.255</v>
      </c>
      <c r="Q3" s="14" cm="1">
        <f t="array" ref="Q3:Q258">IF(AND(ISBLANK(B3),ISBLANK(C3),NOT(ISBLANK(D3)),NOT(ISBLANK(E3)),NOT(ISBLANK(F3)),(ISBLANK(G3)),NOT(ISBLANK(H3))),"",_xlfn.ANCHORARRAY(
Calc!AV3))</f>
        <v>254</v>
      </c>
      <c r="R3" s="14" t="str" cm="1">
        <f t="array" ref="R3:R258">IF(AND(ISBLANK(B3),ISBLANK(C3),NOT(ISBLANK(D3)),NOT(ISBLANK(E3)),NOT(ISBLANK(F3)),(ISBLANK(G3)),NOT(ISBLANK(H3))),"",_xlfn.ANCHORARRAY(
Calc!AW3))</f>
        <v>10.1.0.1</v>
      </c>
      <c r="S3" s="13"/>
      <c r="T3" s="60"/>
      <c r="U3" s="37" t="str" cm="1">
        <f t="array" ref="U3:U66">IF(AND(ISBLANK(B4),ISBLANK(C4),NOT(ISBLANK(D4)),NOT(ISBLANK(E4)),NOT(ISBLANK(F4)),(ISBLANK(G4)),NOT(ISBLANK(H4))),"",_xlfn.ANCHORARRAY(
Calc!AZ3))</f>
        <v>10.2.0.0</v>
      </c>
      <c r="V3" s="37" cm="1">
        <f t="array" ref="V3:V66">IF(AND(ISBLANK(B4),ISBLANK(C4),NOT(ISBLANK(D4)),NOT(ISBLANK(E4)),NOT(ISBLANK(F4)),(ISBLANK(G4)),NOT(ISBLANK(H4))),"",_xlfn.ANCHORARRAY(
Calc!BA3))</f>
        <v>26</v>
      </c>
      <c r="W3" s="37" t="str" cm="1">
        <f t="array" ref="W3:W66">IF(AND(ISBLANK(B4),ISBLANK(C4),NOT(ISBLANK(D4)),NOT(ISBLANK(E4)),NOT(ISBLANK(F4)),(ISBLANK(G4)),NOT(ISBLANK(H4))),"",_xlfn.ANCHORARRAY(
Calc!BB3))</f>
        <v>255.255.255.192</v>
      </c>
      <c r="X3" s="37" t="str" cm="1">
        <f t="array" ref="X3:X66">IF(AND(ISBLANK(B4),ISBLANK(C4),NOT(ISBLANK(D4)),NOT(ISBLANK(E4)),NOT(ISBLANK(F4)),(ISBLANK(G4)),NOT(ISBLANK(H4))),"",_xlfn.ANCHORARRAY(
Calc!BC3))</f>
        <v>10.2.0.1</v>
      </c>
      <c r="Y3" s="37" t="str" cm="1">
        <f t="array" ref="Y3:Y66">IF(AND(ISBLANK(B4),ISBLANK(C4),NOT(ISBLANK(D4)),NOT(ISBLANK(E4)),NOT(ISBLANK(F4)),(ISBLANK(G4)),NOT(ISBLANK(H4))),"",_xlfn.ANCHORARRAY(
Calc!BD3))</f>
        <v>10.2.0.62</v>
      </c>
      <c r="Z3" s="37" t="str" cm="1">
        <f t="array" ref="Z3:Z66">IF(AND(ISBLANK(B4),ISBLANK(C4),NOT(ISBLANK(D4)),NOT(ISBLANK(E4)),NOT(ISBLANK(F4)),(ISBLANK(G4)),NOT(ISBLANK(H4))),"",_xlfn.ANCHORARRAY(
Calc!BE3))</f>
        <v>10.2.0.63</v>
      </c>
      <c r="AA3" s="37" cm="1">
        <f t="array" ref="AA3:AA66">IF(AND(ISBLANK(B4),ISBLANK(C4),NOT(ISBLANK(D4)),NOT(ISBLANK(E4)),NOT(ISBLANK(F4)),(ISBLANK(G4)),NOT(ISBLANK(H4))),"",_xlfn.ANCHORARRAY(
Calc!BF3))</f>
        <v>62</v>
      </c>
      <c r="AB3" s="37" t="str" cm="1">
        <f t="array" ref="AB3:AB66">IF(AND(ISBLANK(B4),ISBLANK(C4),NOT(ISBLANK(D4)),NOT(ISBLANK(E4)),NOT(ISBLANK(F4)),(ISBLANK(G4)),NOT(ISBLANK(H4))),"",_xlfn.ANCHORARRAY(
Calc!BG3))</f>
        <v>10.2.0.1</v>
      </c>
      <c r="AC3" s="37"/>
      <c r="AD3" s="60"/>
      <c r="AE3" s="37" t="str" cm="1">
        <f t="array" ref="AE3:AE34">IF(AND(ISBLANK(B5),ISBLANK(C5),NOT(ISBLANK(D5)),NOT(ISBLANK(E5)),NOT(ISBLANK(F5)),(ISBLANK(G5)),NOT(ISBLANK(H5))),"",_xlfn.ANCHORARRAY(
Calc!BJ3))</f>
        <v>10.3.0.0</v>
      </c>
      <c r="AF3" s="37" cm="1">
        <f t="array" ref="AF3:AF34">IF(AND(ISBLANK(B5),ISBLANK(C5),NOT(ISBLANK(D5)),NOT(ISBLANK(E5)),NOT(ISBLANK(F5)),(ISBLANK(G5)),NOT(ISBLANK(H5))),"",_xlfn.ANCHORARRAY(
Calc!BK3))</f>
        <v>29</v>
      </c>
      <c r="AG3" s="37" t="str" cm="1">
        <f t="array" ref="AG3:AG34">IF(AND(ISBLANK(B5),ISBLANK(C5),NOT(ISBLANK(D5)),NOT(ISBLANK(E5)),NOT(ISBLANK(F5)),(ISBLANK(G5)),NOT(ISBLANK(H5))),"",_xlfn.ANCHORARRAY(
Calc!BL3))</f>
        <v>255.255.255.248</v>
      </c>
      <c r="AH3" s="37" t="str" cm="1">
        <f t="array" ref="AH3:AH34">IF(AND(ISBLANK(B5),ISBLANK(C5),NOT(ISBLANK(D5)),NOT(ISBLANK(E5)),NOT(ISBLANK(F5)),(ISBLANK(G5)),NOT(ISBLANK(H5))),"",_xlfn.ANCHORARRAY(
Calc!BM3))</f>
        <v>10.3.0.1</v>
      </c>
      <c r="AI3" s="37" t="str" cm="1">
        <f t="array" ref="AI3:AI34">IF(AND(ISBLANK(B5),ISBLANK(C5),NOT(ISBLANK(D5)),NOT(ISBLANK(E5)),NOT(ISBLANK(F5)),(ISBLANK(G5)),NOT(ISBLANK(H5))),"",_xlfn.ANCHORARRAY(
Calc!BN3))</f>
        <v>10.3.0.6</v>
      </c>
      <c r="AJ3" s="37" t="str" cm="1">
        <f t="array" ref="AJ3:AJ34">IF(AND(ISBLANK(B5),ISBLANK(C5),NOT(ISBLANK(D5)),NOT(ISBLANK(E5)),NOT(ISBLANK(F5)),(ISBLANK(G5)),NOT(ISBLANK(H5))),"",_xlfn.ANCHORARRAY(
Calc!BO3))</f>
        <v>10.3.0.7</v>
      </c>
      <c r="AK3" s="37" cm="1">
        <f t="array" ref="AK3:AK34">IF(AND(ISBLANK(B5),ISBLANK(C5),NOT(ISBLANK(D5)),NOT(ISBLANK(E5)),NOT(ISBLANK(F5)),(ISBLANK(G5)),NOT(ISBLANK(H5))),"",_xlfn.ANCHORARRAY(
Calc!BP3))</f>
        <v>6</v>
      </c>
      <c r="AL3" s="37" t="str" cm="1">
        <f t="array" ref="AL3:AL34">IF(AND(ISBLANK(B5),ISBLANK(C5),NOT(ISBLANK(D5)),NOT(ISBLANK(E5)),NOT(ISBLANK(F5)),(ISBLANK(G5)),NOT(ISBLANK(H5))),"",_xlfn.ANCHORARRAY(
Calc!BQ3))</f>
        <v>10.3.0.1</v>
      </c>
      <c r="AM3" s="37"/>
      <c r="AN3" s="60"/>
      <c r="AO3" s="37" t="str" cm="1">
        <f t="array" ref="AO3">IF(AND(ISBLANK(B6),ISBLANK(C6),NOT(ISBLANK(D6)),NOT(ISBLANK(E6)),NOT(ISBLANK(F6)),(ISBLANK(G6)),NOT(ISBLANK(H6))),"",_xlfn.ANCHORARRAY(
Calc!BT3))</f>
        <v/>
      </c>
      <c r="AP3" s="37" t="str" cm="1">
        <f t="array" ref="AP3">IF(AND(ISBLANK(B6),ISBLANK(C6),NOT(ISBLANK(D6)),NOT(ISBLANK(E6)),NOT(ISBLANK(F6)),(ISBLANK(G6)),NOT(ISBLANK(H6))),"",_xlfn.ANCHORARRAY(
Calc!BU3))</f>
        <v/>
      </c>
      <c r="AQ3" s="37" t="str" cm="1">
        <f t="array" ref="AQ3">IF(AND(ISBLANK(B6),ISBLANK(C6),NOT(ISBLANK(D6)),NOT(ISBLANK(E6)),NOT(ISBLANK(F6)),(ISBLANK(G6)),NOT(ISBLANK(H6))),"",_xlfn.ANCHORARRAY(
Calc!BV3))</f>
        <v/>
      </c>
      <c r="AR3" s="37" t="str" cm="1">
        <f t="array" ref="AR3">IF(AND(ISBLANK(B6),ISBLANK(C6),NOT(ISBLANK(D6)),NOT(ISBLANK(E6)),NOT(ISBLANK(F6)),(ISBLANK(G6)),NOT(ISBLANK(H6))),"",_xlfn.ANCHORARRAY(
Calc!BW3))</f>
        <v/>
      </c>
      <c r="AS3" s="37" t="str" cm="1">
        <f t="array" ref="AS3">IF(AND(ISBLANK(B6),ISBLANK(C6),NOT(ISBLANK(D6)),NOT(ISBLANK(E6)),NOT(ISBLANK(F6)),(ISBLANK(G6)),NOT(ISBLANK(H6))),"",_xlfn.ANCHORARRAY(
Calc!BX3))</f>
        <v/>
      </c>
      <c r="AT3" s="37" t="str" cm="1">
        <f t="array" ref="AT3">IF(AND(ISBLANK(B6),ISBLANK(C6),NOT(ISBLANK(D6)),NOT(ISBLANK(E6)),NOT(ISBLANK(F6)),(ISBLANK(G6)),NOT(ISBLANK(H6))),"",_xlfn.ANCHORARRAY(
Calc!BY3))</f>
        <v/>
      </c>
      <c r="AU3" s="37" t="str" cm="1">
        <f t="array" ref="AU3">IF(AND(ISBLANK(B6),ISBLANK(C6),NOT(ISBLANK(D6)),NOT(ISBLANK(E6)),NOT(ISBLANK(F6)),(ISBLANK(G6)),NOT(ISBLANK(H6))),"",_xlfn.ANCHORARRAY(
Calc!BZ3))</f>
        <v/>
      </c>
      <c r="AV3" s="37" t="str" cm="1">
        <f t="array" ref="AV3">IF(AND(ISBLANK(B6),ISBLANK(C6),NOT(ISBLANK(D6)),NOT(ISBLANK(E6)),NOT(ISBLANK(F6)),(ISBLANK(G6)),NOT(ISBLANK(H6))),"",_xlfn.ANCHORARRAY(
Calc!CA3))</f>
        <v/>
      </c>
      <c r="AW3" s="37"/>
      <c r="AX3" s="60"/>
      <c r="AY3" s="37" t="str" cm="1">
        <f t="array" ref="AY3">IF(AND(ISBLANK(B7),ISBLANK(C7),NOT(ISBLANK(D7)),NOT(ISBLANK(E7)),NOT(ISBLANK(F7)),(ISBLANK(G7)),NOT(ISBLANK(H7))),"",_xlfn.ANCHORARRAY(
Calc!CD3))</f>
        <v/>
      </c>
      <c r="AZ3" s="37" t="str" cm="1">
        <f t="array" ref="AZ3">IF(AND(ISBLANK(B7),ISBLANK(C7),NOT(ISBLANK(D7)),NOT(ISBLANK(E7)),NOT(ISBLANK(F7)),(ISBLANK(G7)),NOT(ISBLANK(H7))),"",_xlfn.ANCHORARRAY(
Calc!CE3))</f>
        <v/>
      </c>
      <c r="BA3" s="37" t="str" cm="1">
        <f t="array" ref="BA3">IF(AND(ISBLANK(B7),ISBLANK(C7),NOT(ISBLANK(D7)),NOT(ISBLANK(E7)),NOT(ISBLANK(F7)),(ISBLANK(G7)),NOT(ISBLANK(H7))),"",_xlfn.ANCHORARRAY(
Calc!CF3))</f>
        <v/>
      </c>
      <c r="BB3" s="37" t="str" cm="1">
        <f t="array" ref="BB3">IF(AND(ISBLANK(B7),ISBLANK(C7),NOT(ISBLANK(D7)),NOT(ISBLANK(E7)),NOT(ISBLANK(F7)),(ISBLANK(G7)),NOT(ISBLANK(H7))),"",_xlfn.ANCHORARRAY(
Calc!CG3))</f>
        <v/>
      </c>
      <c r="BC3" s="37" t="str" cm="1">
        <f t="array" ref="BC3">IF(AND(ISBLANK(B7),ISBLANK(C7),NOT(ISBLANK(D7)),NOT(ISBLANK(E7)),NOT(ISBLANK(F7)),(ISBLANK(G7)),NOT(ISBLANK(H7))),"",_xlfn.ANCHORARRAY(
Calc!CH3))</f>
        <v/>
      </c>
      <c r="BD3" s="37" t="str" cm="1">
        <f t="array" ref="BD3">IF(AND(ISBLANK(B7),ISBLANK(C7),NOT(ISBLANK(D7)),NOT(ISBLANK(E7)),NOT(ISBLANK(F7)),(ISBLANK(G7)),NOT(ISBLANK(H7))),"",_xlfn.ANCHORARRAY(
Calc!CI3))</f>
        <v/>
      </c>
      <c r="BE3" s="37" t="str" cm="1">
        <f t="array" ref="BE3">IF(AND(ISBLANK(B7),ISBLANK(C7),NOT(ISBLANK(D7)),NOT(ISBLANK(E7)),NOT(ISBLANK(F7)),(ISBLANK(G7)),NOT(ISBLANK(H7))),"",_xlfn.ANCHORARRAY(
Calc!CJ3))</f>
        <v/>
      </c>
      <c r="BF3" s="37" t="str" cm="1">
        <f t="array" ref="BF3">IF(AND(ISBLANK(B7),ISBLANK(C7),NOT(ISBLANK(D7)),NOT(ISBLANK(E7)),NOT(ISBLANK(F7)),(ISBLANK(G7)),NOT(ISBLANK(H7))),"",_xlfn.ANCHORARRAY(
Calc!CK3))</f>
        <v/>
      </c>
      <c r="BG3" s="37"/>
      <c r="BH3" s="60"/>
      <c r="BI3" s="37" t="str" cm="1">
        <f t="array" ref="BI3">IF(AND(ISBLANK(B8),ISBLANK(C8),NOT(ISBLANK(D8)),NOT(ISBLANK(E8)),NOT(ISBLANK(F8)),(ISBLANK(G8)),NOT(ISBLANK(H8))),"",_xlfn.ANCHORARRAY(
Calc!CN3))</f>
        <v/>
      </c>
      <c r="BJ3" s="37" t="str" cm="1">
        <f t="array" ref="BJ3">IF(AND(ISBLANK(B8),ISBLANK(C8),NOT(ISBLANK(D8)),NOT(ISBLANK(E8)),NOT(ISBLANK(F8)),(ISBLANK(G8)),NOT(ISBLANK(H8))),"",_xlfn.ANCHORARRAY(
Calc!CO3))</f>
        <v/>
      </c>
      <c r="BK3" s="37" t="str" cm="1">
        <f t="array" ref="BK3">IF(AND(ISBLANK(B8),ISBLANK(C8),NOT(ISBLANK(D8)),NOT(ISBLANK(E8)),NOT(ISBLANK(F8)),(ISBLANK(G8)),NOT(ISBLANK(H8))),"",_xlfn.ANCHORARRAY(
Calc!CP3))</f>
        <v/>
      </c>
      <c r="BL3" s="37" t="str" cm="1">
        <f t="array" ref="BL3">IF(AND(ISBLANK(B8),ISBLANK(C8),NOT(ISBLANK(D8)),NOT(ISBLANK(E8)),NOT(ISBLANK(F8)),(ISBLANK(G8)),NOT(ISBLANK(H8))),"",_xlfn.ANCHORARRAY(
Calc!CQ3))</f>
        <v/>
      </c>
      <c r="BM3" s="37" t="str" cm="1">
        <f t="array" ref="BM3">IF(AND(ISBLANK(B8),ISBLANK(C8),NOT(ISBLANK(D8)),NOT(ISBLANK(E8)),NOT(ISBLANK(F8)),(ISBLANK(G8)),NOT(ISBLANK(H8))),"",_xlfn.ANCHORARRAY(
Calc!CR3))</f>
        <v/>
      </c>
      <c r="BN3" s="37" t="str" cm="1">
        <f t="array" ref="BN3">IF(AND(ISBLANK(B8),ISBLANK(C8),NOT(ISBLANK(D8)),NOT(ISBLANK(E8)),NOT(ISBLANK(F8)),(ISBLANK(G8)),NOT(ISBLANK(H8))),"",_xlfn.ANCHORARRAY(
Calc!CS3))</f>
        <v/>
      </c>
      <c r="BO3" s="37" t="str" cm="1">
        <f t="array" ref="BO3">IF(AND(ISBLANK(B8),ISBLANK(C8),NOT(ISBLANK(D8)),NOT(ISBLANK(E8)),NOT(ISBLANK(F8)),(ISBLANK(G8)),NOT(ISBLANK(H8))),"",_xlfn.ANCHORARRAY(
Calc!CT3))</f>
        <v/>
      </c>
      <c r="BP3" s="37" t="str" cm="1">
        <f t="array" ref="BP3">IF(AND(ISBLANK(B8),ISBLANK(C8),NOT(ISBLANK(D8)),NOT(ISBLANK(E8)),NOT(ISBLANK(F8)),(ISBLANK(G8)),NOT(ISBLANK(H8))),"",_xlfn.ANCHORARRAY(
Calc!CU3))</f>
        <v/>
      </c>
      <c r="BQ3" s="37"/>
      <c r="BR3" s="60"/>
      <c r="BS3" s="37" t="str" cm="1">
        <f t="array" ref="BS3">IF(AND(ISBLANK(B9),ISBLANK(C9),NOT(ISBLANK(D9)),NOT(ISBLANK(E9)),NOT(ISBLANK(F9)),(ISBLANK(G9)),NOT(ISBLANK(H9))),"",_xlfn.ANCHORARRAY(
Calc!CX3))</f>
        <v/>
      </c>
      <c r="BT3" s="37" t="str" cm="1">
        <f t="array" ref="BT3">IF(AND(ISBLANK(B9),ISBLANK(C9),NOT(ISBLANK(D9)),NOT(ISBLANK(E9)),NOT(ISBLANK(F9)),(ISBLANK(G9)),NOT(ISBLANK(H9))),"",_xlfn.ANCHORARRAY(
Calc!CY3))</f>
        <v/>
      </c>
      <c r="BU3" s="37" t="str" cm="1">
        <f t="array" ref="BU3">IF(AND(ISBLANK(B9),ISBLANK(C9),NOT(ISBLANK(D9)),NOT(ISBLANK(E9)),NOT(ISBLANK(F9)),(ISBLANK(G9)),NOT(ISBLANK(H9))),"",_xlfn.ANCHORARRAY(
Calc!CZ3))</f>
        <v/>
      </c>
      <c r="BV3" s="37" t="str" cm="1">
        <f t="array" ref="BV3">IF(AND(ISBLANK(B9),ISBLANK(C9),NOT(ISBLANK(D9)),NOT(ISBLANK(E9)),NOT(ISBLANK(F9)),(ISBLANK(G9)),NOT(ISBLANK(H9))),"",_xlfn.ANCHORARRAY(
Calc!DA3))</f>
        <v/>
      </c>
      <c r="BW3" s="37" t="str" cm="1">
        <f t="array" ref="BW3">IF(AND(ISBLANK(B9),ISBLANK(C9),NOT(ISBLANK(D9)),NOT(ISBLANK(E9)),NOT(ISBLANK(F9)),(ISBLANK(G9)),NOT(ISBLANK(H9))),"",_xlfn.ANCHORARRAY(
Calc!DB3))</f>
        <v/>
      </c>
      <c r="BX3" s="37" t="str" cm="1">
        <f t="array" ref="BX3">IF(AND(ISBLANK(B9),ISBLANK(C9),NOT(ISBLANK(D9)),NOT(ISBLANK(E9)),NOT(ISBLANK(F9)),(ISBLANK(G9)),NOT(ISBLANK(H9))),"",_xlfn.ANCHORARRAY(
Calc!DC3))</f>
        <v/>
      </c>
      <c r="BY3" s="37" t="str" cm="1">
        <f t="array" ref="BY3">IF(AND(ISBLANK(B9),ISBLANK(C9),NOT(ISBLANK(D9)),NOT(ISBLANK(E9)),NOT(ISBLANK(F9)),(ISBLANK(G9)),NOT(ISBLANK(H9))),"",_xlfn.ANCHORARRAY(
Calc!DD3))</f>
        <v/>
      </c>
      <c r="BZ3" s="37" t="str" cm="1">
        <f t="array" ref="BZ3">IF(AND(ISBLANK(B9),ISBLANK(C9),NOT(ISBLANK(D9)),NOT(ISBLANK(E9)),NOT(ISBLANK(F9)),(ISBLANK(G9)),NOT(ISBLANK(H9))),"",_xlfn.ANCHORARRAY(
Calc!DE3))</f>
        <v/>
      </c>
      <c r="CA3" s="37"/>
      <c r="CB3" s="60"/>
      <c r="CC3" s="37" t="str" cm="1">
        <f t="array" ref="CC3">IF(AND(ISBLANK(B10),ISBLANK(C10),NOT(ISBLANK(D10)),NOT(ISBLANK(E10)),NOT(ISBLANK(F10)),(ISBLANK(G10)),NOT(ISBLANK(H10))),"",_xlfn.ANCHORARRAY(
Calc!DH3))</f>
        <v/>
      </c>
      <c r="CD3" s="37" t="str" cm="1">
        <f t="array" ref="CD3">IF(AND(ISBLANK(B10),ISBLANK(C10),NOT(ISBLANK(D10)),NOT(ISBLANK(E10)),NOT(ISBLANK(F10)),(ISBLANK(G10)),NOT(ISBLANK(H10))),"",_xlfn.ANCHORARRAY(
Calc!DI3))</f>
        <v/>
      </c>
      <c r="CE3" s="37" t="str" cm="1">
        <f t="array" ref="CE3">IF(AND(ISBLANK(B10),ISBLANK(C10),NOT(ISBLANK(D10)),NOT(ISBLANK(E10)),NOT(ISBLANK(F10)),(ISBLANK(G10)),NOT(ISBLANK(H10))),"",_xlfn.ANCHORARRAY(
Calc!DJ3))</f>
        <v/>
      </c>
      <c r="CF3" s="37" t="str" cm="1">
        <f t="array" ref="CF3">IF(AND(ISBLANK(B10),ISBLANK(C10),NOT(ISBLANK(D10)),NOT(ISBLANK(E10)),NOT(ISBLANK(F10)),(ISBLANK(G10)),NOT(ISBLANK(H10))),"",_xlfn.ANCHORARRAY(
Calc!DK3))</f>
        <v/>
      </c>
      <c r="CG3" s="37" t="str" cm="1">
        <f t="array" ref="CG3">IF(AND(ISBLANK(B10),ISBLANK(C10),NOT(ISBLANK(D10)),NOT(ISBLANK(E10)),NOT(ISBLANK(F10)),(ISBLANK(G10)),NOT(ISBLANK(H10))),"",_xlfn.ANCHORARRAY(
Calc!DL3))</f>
        <v/>
      </c>
      <c r="CH3" s="37" t="str" cm="1">
        <f t="array" ref="CH3">IF(AND(ISBLANK(B10),ISBLANK(C10),NOT(ISBLANK(D10)),NOT(ISBLANK(E10)),NOT(ISBLANK(F10)),(ISBLANK(G10)),NOT(ISBLANK(H10))),"",_xlfn.ANCHORARRAY(
Calc!DM3))</f>
        <v/>
      </c>
      <c r="CI3" s="37" t="str" cm="1">
        <f t="array" ref="CI3">IF(AND(ISBLANK(B10),ISBLANK(C10),NOT(ISBLANK(D10)),NOT(ISBLANK(E10)),NOT(ISBLANK(F10)),(ISBLANK(G10)),NOT(ISBLANK(H10))),"",_xlfn.ANCHORARRAY(
Calc!DN3))</f>
        <v/>
      </c>
      <c r="CJ3" s="37" t="str" cm="1">
        <f t="array" ref="CJ3">IF(AND(ISBLANK(B10),ISBLANK(C10),NOT(ISBLANK(D10)),NOT(ISBLANK(E10)),NOT(ISBLANK(F10)),(ISBLANK(G10)),NOT(ISBLANK(H10))),"",_xlfn.ANCHORARRAY(
Calc!DO3))</f>
        <v/>
      </c>
      <c r="CK3" s="37"/>
      <c r="CL3" s="60"/>
      <c r="CM3" s="37" t="str" cm="1">
        <f t="array" ref="CM3">IF(AND(ISBLANK(B11),ISBLANK(C11),NOT(ISBLANK(D11)),NOT(ISBLANK(E11)),NOT(ISBLANK(F11)),(ISBLANK(G11)),NOT(ISBLANK(H11))),"",_xlfn.ANCHORARRAY(
Calc!DR3))</f>
        <v/>
      </c>
      <c r="CN3" s="37" t="str" cm="1">
        <f t="array" ref="CN3">IF(AND(ISBLANK(B11),ISBLANK(C11),NOT(ISBLANK(D11)),NOT(ISBLANK(E11)),NOT(ISBLANK(F11)),(ISBLANK(G11)),NOT(ISBLANK(H11))),"",_xlfn.ANCHORARRAY(
Calc!DS3))</f>
        <v/>
      </c>
      <c r="CO3" s="37" t="str" cm="1">
        <f t="array" ref="CO3">IF(AND(ISBLANK(B11),ISBLANK(C11),NOT(ISBLANK(D11)),NOT(ISBLANK(E11)),NOT(ISBLANK(F11)),(ISBLANK(G11)),NOT(ISBLANK(H11))),"",_xlfn.ANCHORARRAY(
Calc!DT3))</f>
        <v/>
      </c>
      <c r="CP3" s="37" t="str" cm="1">
        <f t="array" ref="CP3">IF(AND(ISBLANK(B11),ISBLANK(C11),NOT(ISBLANK(D11)),NOT(ISBLANK(E11)),NOT(ISBLANK(F11)),(ISBLANK(G11)),NOT(ISBLANK(H11))),"",_xlfn.ANCHORARRAY(
Calc!DU3))</f>
        <v/>
      </c>
      <c r="CQ3" s="37" t="str" cm="1">
        <f t="array" ref="CQ3">IF(AND(ISBLANK(B11),ISBLANK(C11),NOT(ISBLANK(D11)),NOT(ISBLANK(E11)),NOT(ISBLANK(F11)),(ISBLANK(G11)),NOT(ISBLANK(H11))),"",_xlfn.ANCHORARRAY(
Calc!DV3))</f>
        <v/>
      </c>
      <c r="CR3" s="37" t="str" cm="1">
        <f t="array" ref="CR3">IF(AND(ISBLANK(B11),ISBLANK(C11),NOT(ISBLANK(D11)),NOT(ISBLANK(E11)),NOT(ISBLANK(F11)),(ISBLANK(G11)),NOT(ISBLANK(H11))),"",_xlfn.ANCHORARRAY(
Calc!DW3))</f>
        <v/>
      </c>
      <c r="CS3" s="37" t="str" cm="1">
        <f t="array" ref="CS3">IF(AND(ISBLANK(B11),ISBLANK(C11),NOT(ISBLANK(D11)),NOT(ISBLANK(E11)),NOT(ISBLANK(F11)),(ISBLANK(G11)),NOT(ISBLANK(H11))),"",_xlfn.ANCHORARRAY(
Calc!DX3))</f>
        <v/>
      </c>
      <c r="CT3" s="37" t="str" cm="1">
        <f t="array" ref="CT3">IF(AND(ISBLANK(B11),ISBLANK(C11),NOT(ISBLANK(D11)),NOT(ISBLANK(E11)),NOT(ISBLANK(F11)),(ISBLANK(G11)),NOT(ISBLANK(H11))),"",_xlfn.ANCHORARRAY(
Calc!DY3))</f>
        <v/>
      </c>
      <c r="CU3" s="37"/>
      <c r="CV3" s="60"/>
      <c r="CW3" s="13" t="str" cm="1">
        <f t="array" ref="CW3">IF(AND(ISBLANK(B12),ISBLANK(C12),NOT(ISBLANK(D12)),NOT(ISBLANK(E12)),NOT(ISBLANK(F12)),(ISBLANK(G12)),NOT(ISBLANK(H12))),"",_xlfn.ANCHORARRAY(
Calc!EB3))</f>
        <v/>
      </c>
      <c r="CX3" s="13" t="str" cm="1">
        <f t="array" ref="CX3">IF(AND(ISBLANK(B12),ISBLANK(C12),NOT(ISBLANK(D12)),NOT(ISBLANK(E12)),NOT(ISBLANK(F12)),(ISBLANK(G12)),NOT(ISBLANK(H12))),"",_xlfn.ANCHORARRAY(
Calc!EC3))</f>
        <v/>
      </c>
      <c r="CY3" s="13" t="str" cm="1">
        <f t="array" ref="CY3">IF(AND(ISBLANK(B12),ISBLANK(C12),NOT(ISBLANK(D12)),NOT(ISBLANK(E12)),NOT(ISBLANK(F12)),(ISBLANK(G12)),NOT(ISBLANK(H12))),"",_xlfn.ANCHORARRAY(
Calc!ED3))</f>
        <v/>
      </c>
      <c r="CZ3" s="13" t="str" cm="1">
        <f t="array" ref="CZ3">IF(AND(ISBLANK(B12),ISBLANK(C12),NOT(ISBLANK(D12)),NOT(ISBLANK(E12)),NOT(ISBLANK(F12)),(ISBLANK(G12)),NOT(ISBLANK(H12))),"",_xlfn.ANCHORARRAY(
Calc!EE3))</f>
        <v/>
      </c>
      <c r="DA3" s="13" t="str" cm="1">
        <f t="array" ref="DA3">IF(AND(ISBLANK(B12),ISBLANK(C12),NOT(ISBLANK(D12)),NOT(ISBLANK(E12)),NOT(ISBLANK(F12)),(ISBLANK(G12)),NOT(ISBLANK(H12))),"",_xlfn.ANCHORARRAY(
Calc!EF3))</f>
        <v/>
      </c>
      <c r="DB3" s="13" t="str" cm="1">
        <f t="array" ref="DB3">IF(AND(ISBLANK(B12),ISBLANK(C12),NOT(ISBLANK(D12)),NOT(ISBLANK(E12)),NOT(ISBLANK(F12)),(ISBLANK(G12)),NOT(ISBLANK(H12))),"",_xlfn.ANCHORARRAY(
Calc!EG3))</f>
        <v/>
      </c>
      <c r="DC3" s="13" t="str" cm="1">
        <f t="array" ref="DC3">IF(AND(ISBLANK(B12),ISBLANK(C12),NOT(ISBLANK(D12)),NOT(ISBLANK(E12)),NOT(ISBLANK(F12)),(ISBLANK(G12)),NOT(ISBLANK(H12))),"",_xlfn.ANCHORARRAY(
Calc!EH3))</f>
        <v/>
      </c>
      <c r="DD3" s="13" t="str" cm="1">
        <f t="array" ref="DD3">IF(AND(ISBLANK(B12),ISBLANK(C12),NOT(ISBLANK(D12)),NOT(ISBLANK(E12)),NOT(ISBLANK(F12)),(ISBLANK(G12)),NOT(ISBLANK(H12))),"",_xlfn.ANCHORARRAY(
Calc!EI3))</f>
        <v/>
      </c>
      <c r="DE3" s="13"/>
    </row>
    <row r="4" spans="1:109" x14ac:dyDescent="0.25">
      <c r="A4" s="45">
        <v>2</v>
      </c>
      <c r="B4" s="46" t="s">
        <v>51</v>
      </c>
      <c r="C4" s="46">
        <v>20</v>
      </c>
      <c r="D4" s="45" t="str">
        <f t="shared" si="0"/>
        <v>255.255.240.0</v>
      </c>
      <c r="E4" s="45" t="str">
        <f t="shared" si="1"/>
        <v>0.0.15.255</v>
      </c>
      <c r="F4" s="45">
        <f t="shared" si="2"/>
        <v>4096</v>
      </c>
      <c r="G4" s="47">
        <v>26</v>
      </c>
      <c r="H4" s="45">
        <f>IF(ISBLANK(G4),"",
IF(
(2^(MajorNet[[#This Row],[Divide Major Net Into]]-MajorNet[[#This Row],[CIDR (Slash "/" Notation)]]))&gt;512,512,(2^(MajorNet[[#This Row],[Divide Major Net Into]]-MajorNet[[#This Row],[CIDR (Slash "/" Notation)]])))
)</f>
        <v>64</v>
      </c>
      <c r="I4" s="13"/>
      <c r="J4" s="60"/>
      <c r="K4" s="14" t="str">
        <v>10.1.1.0</v>
      </c>
      <c r="L4" s="14">
        <v>24</v>
      </c>
      <c r="M4" s="14" t="str">
        <v>255.255.255.0</v>
      </c>
      <c r="N4" s="14" t="str">
        <v>10.1.1.1</v>
      </c>
      <c r="O4" s="14" t="str">
        <v>10.1.1.254</v>
      </c>
      <c r="P4" s="14" t="str">
        <v>10.1.1.255</v>
      </c>
      <c r="Q4" s="14">
        <v>254</v>
      </c>
      <c r="R4" s="14" t="str">
        <v>10.1.1.1</v>
      </c>
      <c r="S4" s="13"/>
      <c r="T4" s="60"/>
      <c r="U4" s="37" t="str">
        <v>10.2.0.64</v>
      </c>
      <c r="V4" s="37">
        <v>26</v>
      </c>
      <c r="W4" s="37" t="str">
        <v>255.255.255.192</v>
      </c>
      <c r="X4" s="37" t="str">
        <v>10.2.0.65</v>
      </c>
      <c r="Y4" s="37" t="str">
        <v>10.2.0.126</v>
      </c>
      <c r="Z4" s="37" t="str">
        <v>10.2.0.127</v>
      </c>
      <c r="AA4" s="37">
        <v>62</v>
      </c>
      <c r="AB4" s="37" t="str">
        <v>10.2.0.65</v>
      </c>
      <c r="AC4" s="37"/>
      <c r="AD4" s="60"/>
      <c r="AE4" s="37" t="str">
        <v>10.3.0.8</v>
      </c>
      <c r="AF4" s="37">
        <v>29</v>
      </c>
      <c r="AG4" s="37" t="str">
        <v>255.255.255.248</v>
      </c>
      <c r="AH4" s="37" t="str">
        <v>10.3.0.9</v>
      </c>
      <c r="AI4" s="37" t="str">
        <v>10.3.0.14</v>
      </c>
      <c r="AJ4" s="37" t="str">
        <v>10.3.0.15</v>
      </c>
      <c r="AK4" s="37">
        <v>6</v>
      </c>
      <c r="AL4" s="37" t="str">
        <v>10.3.0.9</v>
      </c>
      <c r="AM4" s="37"/>
      <c r="AN4" s="60"/>
      <c r="AO4" s="37"/>
      <c r="AP4" s="37"/>
      <c r="AQ4" s="37"/>
      <c r="AR4" s="37"/>
      <c r="AS4" s="37"/>
      <c r="AT4" s="37"/>
      <c r="AU4" s="37"/>
      <c r="AV4" s="37"/>
      <c r="AW4" s="37"/>
      <c r="AX4" s="60"/>
      <c r="AY4" s="37"/>
      <c r="AZ4" s="37"/>
      <c r="BA4" s="37"/>
      <c r="BB4" s="37"/>
      <c r="BC4" s="37"/>
      <c r="BD4" s="37"/>
      <c r="BE4" s="37"/>
      <c r="BF4" s="37"/>
      <c r="BG4" s="37"/>
      <c r="BH4" s="60"/>
      <c r="BI4" s="37"/>
      <c r="BJ4" s="37"/>
      <c r="BK4" s="37"/>
      <c r="BL4" s="37"/>
      <c r="BM4" s="37"/>
      <c r="BN4" s="37"/>
      <c r="BO4" s="37"/>
      <c r="BP4" s="37"/>
      <c r="BQ4" s="37"/>
      <c r="BR4" s="60"/>
      <c r="BS4" s="37"/>
      <c r="BT4" s="37"/>
      <c r="BU4" s="37"/>
      <c r="BV4" s="37"/>
      <c r="BW4" s="37"/>
      <c r="BX4" s="37"/>
      <c r="BY4" s="37"/>
      <c r="BZ4" s="37"/>
      <c r="CA4" s="37"/>
      <c r="CB4" s="60"/>
      <c r="CC4" s="37"/>
      <c r="CD4" s="37"/>
      <c r="CE4" s="37"/>
      <c r="CF4" s="37"/>
      <c r="CG4" s="37"/>
      <c r="CH4" s="37"/>
      <c r="CI4" s="37"/>
      <c r="CJ4" s="37"/>
      <c r="CK4" s="37"/>
      <c r="CL4" s="60"/>
      <c r="CM4" s="37"/>
      <c r="CN4" s="37"/>
      <c r="CO4" s="37"/>
      <c r="CP4" s="37"/>
      <c r="CQ4" s="37"/>
      <c r="CR4" s="37"/>
      <c r="CS4" s="37"/>
      <c r="CT4" s="37"/>
      <c r="CU4" s="37"/>
      <c r="CV4" s="60"/>
      <c r="CW4" s="13"/>
      <c r="CX4" s="13"/>
      <c r="CY4" s="13"/>
      <c r="CZ4" s="13"/>
      <c r="DA4" s="13"/>
      <c r="DB4" s="13"/>
      <c r="DC4" s="13"/>
      <c r="DD4" s="13"/>
      <c r="DE4" s="13"/>
    </row>
    <row r="5" spans="1:109" x14ac:dyDescent="0.25">
      <c r="A5" s="45">
        <v>3</v>
      </c>
      <c r="B5" s="46" t="s">
        <v>63</v>
      </c>
      <c r="C5" s="46">
        <v>24</v>
      </c>
      <c r="D5" s="45" t="str">
        <f t="shared" si="0"/>
        <v>255.255.255.0</v>
      </c>
      <c r="E5" s="45" t="str">
        <f t="shared" si="1"/>
        <v>0.0.0.255</v>
      </c>
      <c r="F5" s="45">
        <f t="shared" si="2"/>
        <v>256</v>
      </c>
      <c r="G5" s="47">
        <v>29</v>
      </c>
      <c r="H5" s="45">
        <f>IF(ISBLANK(G5),"",
IF(
(2^(MajorNet[[#This Row],[Divide Major Net Into]]-MajorNet[[#This Row],[CIDR (Slash "/" Notation)]]))&gt;512,512,(2^(MajorNet[[#This Row],[Divide Major Net Into]]-MajorNet[[#This Row],[CIDR (Slash "/" Notation)]])))
)</f>
        <v>32</v>
      </c>
      <c r="I5" s="13"/>
      <c r="J5" s="60"/>
      <c r="K5" s="14" t="str">
        <v>10.1.2.0</v>
      </c>
      <c r="L5" s="14">
        <v>24</v>
      </c>
      <c r="M5" s="14" t="str">
        <v>255.255.255.0</v>
      </c>
      <c r="N5" s="14" t="str">
        <v>10.1.2.1</v>
      </c>
      <c r="O5" s="14" t="str">
        <v>10.1.2.254</v>
      </c>
      <c r="P5" s="14" t="str">
        <v>10.1.2.255</v>
      </c>
      <c r="Q5" s="14">
        <v>254</v>
      </c>
      <c r="R5" s="14" t="str">
        <v>10.1.2.1</v>
      </c>
      <c r="S5" s="13"/>
      <c r="T5" s="60"/>
      <c r="U5" s="37" t="str">
        <v>10.2.0.128</v>
      </c>
      <c r="V5" s="37">
        <v>26</v>
      </c>
      <c r="W5" s="37" t="str">
        <v>255.255.255.192</v>
      </c>
      <c r="X5" s="37" t="str">
        <v>10.2.0.129</v>
      </c>
      <c r="Y5" s="37" t="str">
        <v>10.2.0.190</v>
      </c>
      <c r="Z5" s="37" t="str">
        <v>10.2.0.191</v>
      </c>
      <c r="AA5" s="37">
        <v>62</v>
      </c>
      <c r="AB5" s="37" t="str">
        <v>10.2.0.129</v>
      </c>
      <c r="AC5" s="37"/>
      <c r="AD5" s="60"/>
      <c r="AE5" s="37" t="str">
        <v>10.3.0.16</v>
      </c>
      <c r="AF5" s="37">
        <v>29</v>
      </c>
      <c r="AG5" s="37" t="str">
        <v>255.255.255.248</v>
      </c>
      <c r="AH5" s="37" t="str">
        <v>10.3.0.17</v>
      </c>
      <c r="AI5" s="37" t="str">
        <v>10.3.0.22</v>
      </c>
      <c r="AJ5" s="37" t="str">
        <v>10.3.0.23</v>
      </c>
      <c r="AK5" s="37">
        <v>6</v>
      </c>
      <c r="AL5" s="37" t="str">
        <v>10.3.0.17</v>
      </c>
      <c r="AM5" s="37"/>
      <c r="AN5" s="60"/>
      <c r="AO5" s="37"/>
      <c r="AP5" s="37"/>
      <c r="AQ5" s="37"/>
      <c r="AR5" s="37"/>
      <c r="AS5" s="37"/>
      <c r="AT5" s="37"/>
      <c r="AU5" s="37"/>
      <c r="AV5" s="37"/>
      <c r="AW5" s="37"/>
      <c r="AX5" s="60"/>
      <c r="AY5" s="37"/>
      <c r="AZ5" s="37"/>
      <c r="BA5" s="37"/>
      <c r="BB5" s="37"/>
      <c r="BC5" s="37"/>
      <c r="BD5" s="37"/>
      <c r="BE5" s="37"/>
      <c r="BF5" s="37"/>
      <c r="BG5" s="37"/>
      <c r="BH5" s="60"/>
      <c r="BI5" s="37"/>
      <c r="BJ5" s="37"/>
      <c r="BK5" s="37"/>
      <c r="BL5" s="37"/>
      <c r="BM5" s="37"/>
      <c r="BN5" s="37"/>
      <c r="BO5" s="37"/>
      <c r="BP5" s="37"/>
      <c r="BQ5" s="37"/>
      <c r="BR5" s="60"/>
      <c r="BS5" s="37"/>
      <c r="BT5" s="37"/>
      <c r="BU5" s="37"/>
      <c r="BV5" s="37"/>
      <c r="BW5" s="37"/>
      <c r="BX5" s="37"/>
      <c r="BY5" s="37"/>
      <c r="BZ5" s="37"/>
      <c r="CA5" s="37"/>
      <c r="CB5" s="60"/>
      <c r="CC5" s="37"/>
      <c r="CD5" s="37"/>
      <c r="CE5" s="37"/>
      <c r="CF5" s="37"/>
      <c r="CG5" s="37"/>
      <c r="CH5" s="37"/>
      <c r="CI5" s="37"/>
      <c r="CJ5" s="37"/>
      <c r="CK5" s="37"/>
      <c r="CL5" s="60"/>
      <c r="CM5" s="37"/>
      <c r="CN5" s="37"/>
      <c r="CO5" s="37"/>
      <c r="CP5" s="37"/>
      <c r="CQ5" s="37"/>
      <c r="CR5" s="37"/>
      <c r="CS5" s="37"/>
      <c r="CT5" s="37"/>
      <c r="CU5" s="37"/>
      <c r="CV5" s="60"/>
      <c r="CW5" s="13"/>
      <c r="CX5" s="13"/>
      <c r="CY5" s="13"/>
      <c r="CZ5" s="13"/>
      <c r="DA5" s="13"/>
      <c r="DB5" s="13"/>
      <c r="DC5" s="13"/>
      <c r="DD5" s="13"/>
      <c r="DE5" s="13"/>
    </row>
    <row r="6" spans="1:109" x14ac:dyDescent="0.25">
      <c r="A6" s="45">
        <v>4</v>
      </c>
      <c r="B6" s="46"/>
      <c r="C6" s="46"/>
      <c r="D6" s="45" t="str">
        <f t="shared" si="0"/>
        <v/>
      </c>
      <c r="E6" s="45" t="str">
        <f t="shared" si="1"/>
        <v/>
      </c>
      <c r="F6" s="45" t="str">
        <f t="shared" si="2"/>
        <v/>
      </c>
      <c r="G6" s="47"/>
      <c r="H6" s="45" t="str">
        <f>IF(ISBLANK(G6),"",
IF(
(2^(MajorNet[[#This Row],[Divide Major Net Into]]-MajorNet[[#This Row],[CIDR (Slash "/" Notation)]]))&gt;512,512,(2^(MajorNet[[#This Row],[Divide Major Net Into]]-MajorNet[[#This Row],[CIDR (Slash "/" Notation)]])))
)</f>
        <v/>
      </c>
      <c r="I6" s="13"/>
      <c r="J6" s="60"/>
      <c r="K6" s="14" t="str">
        <v>10.1.3.0</v>
      </c>
      <c r="L6" s="14">
        <v>24</v>
      </c>
      <c r="M6" s="14" t="str">
        <v>255.255.255.0</v>
      </c>
      <c r="N6" s="14" t="str">
        <v>10.1.3.1</v>
      </c>
      <c r="O6" s="14" t="str">
        <v>10.1.3.254</v>
      </c>
      <c r="P6" s="14" t="str">
        <v>10.1.3.255</v>
      </c>
      <c r="Q6" s="14">
        <v>254</v>
      </c>
      <c r="R6" s="14" t="str">
        <v>10.1.3.1</v>
      </c>
      <c r="S6" s="13"/>
      <c r="T6" s="60"/>
      <c r="U6" s="37" t="str">
        <v>10.2.0.192</v>
      </c>
      <c r="V6" s="37">
        <v>26</v>
      </c>
      <c r="W6" s="37" t="str">
        <v>255.255.255.192</v>
      </c>
      <c r="X6" s="37" t="str">
        <v>10.2.0.193</v>
      </c>
      <c r="Y6" s="37" t="str">
        <v>10.2.0.254</v>
      </c>
      <c r="Z6" s="37" t="str">
        <v>10.2.0.255</v>
      </c>
      <c r="AA6" s="37">
        <v>62</v>
      </c>
      <c r="AB6" s="37" t="str">
        <v>10.2.0.193</v>
      </c>
      <c r="AC6" s="37"/>
      <c r="AD6" s="60"/>
      <c r="AE6" s="37" t="str">
        <v>10.3.0.24</v>
      </c>
      <c r="AF6" s="37">
        <v>29</v>
      </c>
      <c r="AG6" s="37" t="str">
        <v>255.255.255.248</v>
      </c>
      <c r="AH6" s="37" t="str">
        <v>10.3.0.25</v>
      </c>
      <c r="AI6" s="37" t="str">
        <v>10.3.0.30</v>
      </c>
      <c r="AJ6" s="37" t="str">
        <v>10.3.0.31</v>
      </c>
      <c r="AK6" s="37">
        <v>6</v>
      </c>
      <c r="AL6" s="37" t="str">
        <v>10.3.0.25</v>
      </c>
      <c r="AM6" s="37"/>
      <c r="AN6" s="60"/>
      <c r="AO6" s="37"/>
      <c r="AP6" s="37"/>
      <c r="AQ6" s="37"/>
      <c r="AR6" s="37"/>
      <c r="AS6" s="37"/>
      <c r="AT6" s="37"/>
      <c r="AU6" s="37"/>
      <c r="AV6" s="37"/>
      <c r="AW6" s="37"/>
      <c r="AX6" s="60"/>
      <c r="AY6" s="37"/>
      <c r="AZ6" s="37"/>
      <c r="BA6" s="37"/>
      <c r="BB6" s="37"/>
      <c r="BC6" s="37"/>
      <c r="BD6" s="37"/>
      <c r="BE6" s="37"/>
      <c r="BF6" s="37"/>
      <c r="BG6" s="37"/>
      <c r="BH6" s="60"/>
      <c r="BI6" s="37"/>
      <c r="BJ6" s="37"/>
      <c r="BK6" s="37"/>
      <c r="BL6" s="37"/>
      <c r="BM6" s="37"/>
      <c r="BN6" s="37"/>
      <c r="BO6" s="37"/>
      <c r="BP6" s="37"/>
      <c r="BQ6" s="37"/>
      <c r="BR6" s="60"/>
      <c r="BS6" s="37"/>
      <c r="BT6" s="37"/>
      <c r="BU6" s="37"/>
      <c r="BV6" s="37"/>
      <c r="BW6" s="37"/>
      <c r="BX6" s="37"/>
      <c r="BY6" s="37"/>
      <c r="BZ6" s="37"/>
      <c r="CA6" s="37"/>
      <c r="CB6" s="60"/>
      <c r="CC6" s="37"/>
      <c r="CD6" s="37"/>
      <c r="CE6" s="37"/>
      <c r="CF6" s="37"/>
      <c r="CG6" s="37"/>
      <c r="CH6" s="37"/>
      <c r="CI6" s="37"/>
      <c r="CJ6" s="37"/>
      <c r="CK6" s="37"/>
      <c r="CL6" s="60"/>
      <c r="CM6" s="37"/>
      <c r="CN6" s="37"/>
      <c r="CO6" s="37"/>
      <c r="CP6" s="37"/>
      <c r="CQ6" s="37"/>
      <c r="CR6" s="37"/>
      <c r="CS6" s="37"/>
      <c r="CT6" s="37"/>
      <c r="CU6" s="37"/>
      <c r="CV6" s="60"/>
      <c r="CW6" s="13"/>
      <c r="CX6" s="13"/>
      <c r="CY6" s="13"/>
      <c r="CZ6" s="13"/>
      <c r="DA6" s="13"/>
      <c r="DB6" s="13"/>
      <c r="DC6" s="13"/>
      <c r="DD6" s="13"/>
      <c r="DE6" s="13"/>
    </row>
    <row r="7" spans="1:109" x14ac:dyDescent="0.25">
      <c r="A7" s="45">
        <v>5</v>
      </c>
      <c r="B7" s="46"/>
      <c r="C7" s="46"/>
      <c r="D7" s="45" t="str">
        <f t="shared" si="0"/>
        <v/>
      </c>
      <c r="E7" s="45" t="str">
        <f t="shared" si="1"/>
        <v/>
      </c>
      <c r="F7" s="45" t="str">
        <f t="shared" si="2"/>
        <v/>
      </c>
      <c r="G7" s="47"/>
      <c r="H7" s="45" t="str">
        <f>IF(ISBLANK(G7),"",
IF(
(2^(MajorNet[[#This Row],[Divide Major Net Into]]-MajorNet[[#This Row],[CIDR (Slash "/" Notation)]]))&gt;512,512,(2^(MajorNet[[#This Row],[Divide Major Net Into]]-MajorNet[[#This Row],[CIDR (Slash "/" Notation)]])))
)</f>
        <v/>
      </c>
      <c r="I7" s="13"/>
      <c r="J7" s="60"/>
      <c r="K7" s="14" t="str">
        <v>10.1.4.0</v>
      </c>
      <c r="L7" s="14">
        <v>24</v>
      </c>
      <c r="M7" s="14" t="str">
        <v>255.255.255.0</v>
      </c>
      <c r="N7" s="14" t="str">
        <v>10.1.4.1</v>
      </c>
      <c r="O7" s="14" t="str">
        <v>10.1.4.254</v>
      </c>
      <c r="P7" s="14" t="str">
        <v>10.1.4.255</v>
      </c>
      <c r="Q7" s="14">
        <v>254</v>
      </c>
      <c r="R7" s="14" t="str">
        <v>10.1.4.1</v>
      </c>
      <c r="S7" s="13"/>
      <c r="T7" s="60"/>
      <c r="U7" s="37" t="str">
        <v>10.2.1.0</v>
      </c>
      <c r="V7" s="37">
        <v>26</v>
      </c>
      <c r="W7" s="37" t="str">
        <v>255.255.255.192</v>
      </c>
      <c r="X7" s="37" t="str">
        <v>10.2.1.1</v>
      </c>
      <c r="Y7" s="37" t="str">
        <v>10.2.1.62</v>
      </c>
      <c r="Z7" s="37" t="str">
        <v>10.2.1.63</v>
      </c>
      <c r="AA7" s="37">
        <v>62</v>
      </c>
      <c r="AB7" s="37" t="str">
        <v>10.2.1.1</v>
      </c>
      <c r="AC7" s="37"/>
      <c r="AD7" s="60"/>
      <c r="AE7" s="37" t="str">
        <v>10.3.0.32</v>
      </c>
      <c r="AF7" s="37">
        <v>29</v>
      </c>
      <c r="AG7" s="37" t="str">
        <v>255.255.255.248</v>
      </c>
      <c r="AH7" s="37" t="str">
        <v>10.3.0.33</v>
      </c>
      <c r="AI7" s="37" t="str">
        <v>10.3.0.38</v>
      </c>
      <c r="AJ7" s="37" t="str">
        <v>10.3.0.39</v>
      </c>
      <c r="AK7" s="37">
        <v>6</v>
      </c>
      <c r="AL7" s="37" t="str">
        <v>10.3.0.33</v>
      </c>
      <c r="AM7" s="37"/>
      <c r="AN7" s="60"/>
      <c r="AO7" s="37"/>
      <c r="AP7" s="37"/>
      <c r="AQ7" s="37"/>
      <c r="AR7" s="37"/>
      <c r="AS7" s="37"/>
      <c r="AT7" s="37"/>
      <c r="AU7" s="37"/>
      <c r="AV7" s="37"/>
      <c r="AW7" s="37"/>
      <c r="AX7" s="60"/>
      <c r="AY7" s="37"/>
      <c r="AZ7" s="37"/>
      <c r="BA7" s="37"/>
      <c r="BB7" s="37"/>
      <c r="BC7" s="37"/>
      <c r="BD7" s="37"/>
      <c r="BE7" s="37"/>
      <c r="BF7" s="37"/>
      <c r="BG7" s="37"/>
      <c r="BH7" s="60"/>
      <c r="BI7" s="37"/>
      <c r="BJ7" s="37"/>
      <c r="BK7" s="37"/>
      <c r="BL7" s="37"/>
      <c r="BM7" s="37"/>
      <c r="BN7" s="37"/>
      <c r="BO7" s="37"/>
      <c r="BP7" s="37"/>
      <c r="BQ7" s="37"/>
      <c r="BR7" s="60"/>
      <c r="BS7" s="37"/>
      <c r="BT7" s="37"/>
      <c r="BU7" s="37"/>
      <c r="BV7" s="37"/>
      <c r="BW7" s="37"/>
      <c r="BX7" s="37"/>
      <c r="BY7" s="37"/>
      <c r="BZ7" s="37"/>
      <c r="CA7" s="37"/>
      <c r="CB7" s="60"/>
      <c r="CC7" s="37"/>
      <c r="CD7" s="37"/>
      <c r="CE7" s="37"/>
      <c r="CF7" s="37"/>
      <c r="CG7" s="37"/>
      <c r="CH7" s="37"/>
      <c r="CI7" s="37"/>
      <c r="CJ7" s="37"/>
      <c r="CK7" s="37"/>
      <c r="CL7" s="60"/>
      <c r="CM7" s="37"/>
      <c r="CN7" s="37"/>
      <c r="CO7" s="37"/>
      <c r="CP7" s="37"/>
      <c r="CQ7" s="37"/>
      <c r="CR7" s="37"/>
      <c r="CS7" s="37"/>
      <c r="CT7" s="37"/>
      <c r="CU7" s="37"/>
      <c r="CV7" s="60"/>
      <c r="CW7" s="13"/>
      <c r="CX7" s="13"/>
      <c r="CY7" s="13"/>
      <c r="CZ7" s="13"/>
      <c r="DA7" s="13"/>
      <c r="DB7" s="13"/>
      <c r="DC7" s="13"/>
      <c r="DD7" s="13"/>
      <c r="DE7" s="13"/>
    </row>
    <row r="8" spans="1:109" x14ac:dyDescent="0.25">
      <c r="A8" s="45">
        <v>6</v>
      </c>
      <c r="B8" s="46"/>
      <c r="C8" s="46"/>
      <c r="D8" s="45" t="str">
        <f t="shared" si="0"/>
        <v/>
      </c>
      <c r="E8" s="45" t="str">
        <f t="shared" si="1"/>
        <v/>
      </c>
      <c r="F8" s="45" t="str">
        <f t="shared" si="2"/>
        <v/>
      </c>
      <c r="G8" s="47"/>
      <c r="H8" s="45" t="str">
        <f>IF(ISBLANK(G8),"",
IF(
(2^(MajorNet[[#This Row],[Divide Major Net Into]]-MajorNet[[#This Row],[CIDR (Slash "/" Notation)]]))&gt;512,512,(2^(MajorNet[[#This Row],[Divide Major Net Into]]-MajorNet[[#This Row],[CIDR (Slash "/" Notation)]])))
)</f>
        <v/>
      </c>
      <c r="I8" s="13"/>
      <c r="J8" s="60"/>
      <c r="K8" s="14" t="str">
        <v>10.1.5.0</v>
      </c>
      <c r="L8" s="14">
        <v>24</v>
      </c>
      <c r="M8" s="14" t="str">
        <v>255.255.255.0</v>
      </c>
      <c r="N8" s="14" t="str">
        <v>10.1.5.1</v>
      </c>
      <c r="O8" s="14" t="str">
        <v>10.1.5.254</v>
      </c>
      <c r="P8" s="14" t="str">
        <v>10.1.5.255</v>
      </c>
      <c r="Q8" s="14">
        <v>254</v>
      </c>
      <c r="R8" s="14" t="str">
        <v>10.1.5.1</v>
      </c>
      <c r="S8" s="13"/>
      <c r="T8" s="60"/>
      <c r="U8" s="37" t="str">
        <v>10.2.1.64</v>
      </c>
      <c r="V8" s="37">
        <v>26</v>
      </c>
      <c r="W8" s="37" t="str">
        <v>255.255.255.192</v>
      </c>
      <c r="X8" s="37" t="str">
        <v>10.2.1.65</v>
      </c>
      <c r="Y8" s="37" t="str">
        <v>10.2.1.126</v>
      </c>
      <c r="Z8" s="37" t="str">
        <v>10.2.1.127</v>
      </c>
      <c r="AA8" s="37">
        <v>62</v>
      </c>
      <c r="AB8" s="37" t="str">
        <v>10.2.1.65</v>
      </c>
      <c r="AC8" s="37"/>
      <c r="AD8" s="60"/>
      <c r="AE8" s="37" t="str">
        <v>10.3.0.40</v>
      </c>
      <c r="AF8" s="37">
        <v>29</v>
      </c>
      <c r="AG8" s="37" t="str">
        <v>255.255.255.248</v>
      </c>
      <c r="AH8" s="37" t="str">
        <v>10.3.0.41</v>
      </c>
      <c r="AI8" s="37" t="str">
        <v>10.3.0.46</v>
      </c>
      <c r="AJ8" s="37" t="str">
        <v>10.3.0.47</v>
      </c>
      <c r="AK8" s="37">
        <v>6</v>
      </c>
      <c r="AL8" s="37" t="str">
        <v>10.3.0.41</v>
      </c>
      <c r="AM8" s="37"/>
      <c r="AN8" s="60"/>
      <c r="AO8" s="37"/>
      <c r="AP8" s="37"/>
      <c r="AQ8" s="37"/>
      <c r="AR8" s="37"/>
      <c r="AS8" s="37"/>
      <c r="AT8" s="37"/>
      <c r="AU8" s="37"/>
      <c r="AV8" s="37"/>
      <c r="AW8" s="37"/>
      <c r="AX8" s="60"/>
      <c r="AY8" s="37"/>
      <c r="AZ8" s="37"/>
      <c r="BA8" s="37"/>
      <c r="BB8" s="37"/>
      <c r="BC8" s="37"/>
      <c r="BD8" s="37"/>
      <c r="BE8" s="37"/>
      <c r="BF8" s="37"/>
      <c r="BG8" s="37"/>
      <c r="BH8" s="60"/>
      <c r="BI8" s="37"/>
      <c r="BJ8" s="37"/>
      <c r="BK8" s="37"/>
      <c r="BL8" s="37"/>
      <c r="BM8" s="37"/>
      <c r="BN8" s="37"/>
      <c r="BO8" s="37"/>
      <c r="BP8" s="37"/>
      <c r="BQ8" s="37"/>
      <c r="BR8" s="60"/>
      <c r="BS8" s="37"/>
      <c r="BT8" s="37"/>
      <c r="BU8" s="37"/>
      <c r="BV8" s="37"/>
      <c r="BW8" s="37"/>
      <c r="BX8" s="37"/>
      <c r="BY8" s="37"/>
      <c r="BZ8" s="37"/>
      <c r="CA8" s="37"/>
      <c r="CB8" s="60"/>
      <c r="CC8" s="37"/>
      <c r="CD8" s="37"/>
      <c r="CE8" s="37"/>
      <c r="CF8" s="37"/>
      <c r="CG8" s="37"/>
      <c r="CH8" s="37"/>
      <c r="CI8" s="37"/>
      <c r="CJ8" s="37"/>
      <c r="CK8" s="37"/>
      <c r="CL8" s="60"/>
      <c r="CM8" s="37"/>
      <c r="CN8" s="37"/>
      <c r="CO8" s="37"/>
      <c r="CP8" s="37"/>
      <c r="CQ8" s="37"/>
      <c r="CR8" s="37"/>
      <c r="CS8" s="37"/>
      <c r="CT8" s="37"/>
      <c r="CU8" s="37"/>
      <c r="CV8" s="60"/>
      <c r="CW8" s="13"/>
      <c r="CX8" s="13"/>
      <c r="CY8" s="13"/>
      <c r="CZ8" s="13"/>
      <c r="DA8" s="13"/>
      <c r="DB8" s="13"/>
      <c r="DC8" s="13"/>
      <c r="DD8" s="13"/>
      <c r="DE8" s="13"/>
    </row>
    <row r="9" spans="1:109" x14ac:dyDescent="0.25">
      <c r="A9" s="45">
        <v>7</v>
      </c>
      <c r="B9" s="46"/>
      <c r="C9" s="46"/>
      <c r="D9" s="45" t="str">
        <f t="shared" si="0"/>
        <v/>
      </c>
      <c r="E9" s="45" t="str">
        <f t="shared" si="1"/>
        <v/>
      </c>
      <c r="F9" s="45" t="str">
        <f t="shared" si="2"/>
        <v/>
      </c>
      <c r="G9" s="47"/>
      <c r="H9" s="45" t="str">
        <f>IF(ISBLANK(G9),"",
IF(
(2^(MajorNet[[#This Row],[Divide Major Net Into]]-MajorNet[[#This Row],[CIDR (Slash "/" Notation)]]))&gt;512,512,(2^(MajorNet[[#This Row],[Divide Major Net Into]]-MajorNet[[#This Row],[CIDR (Slash "/" Notation)]])))
)</f>
        <v/>
      </c>
      <c r="I9" s="13"/>
      <c r="J9" s="60"/>
      <c r="K9" s="14" t="str">
        <v>10.1.6.0</v>
      </c>
      <c r="L9" s="14">
        <v>24</v>
      </c>
      <c r="M9" s="14" t="str">
        <v>255.255.255.0</v>
      </c>
      <c r="N9" s="14" t="str">
        <v>10.1.6.1</v>
      </c>
      <c r="O9" s="14" t="str">
        <v>10.1.6.254</v>
      </c>
      <c r="P9" s="14" t="str">
        <v>10.1.6.255</v>
      </c>
      <c r="Q9" s="14">
        <v>254</v>
      </c>
      <c r="R9" s="14" t="str">
        <v>10.1.6.1</v>
      </c>
      <c r="S9" s="13"/>
      <c r="T9" s="60"/>
      <c r="U9" s="37" t="str">
        <v>10.2.1.128</v>
      </c>
      <c r="V9" s="37">
        <v>26</v>
      </c>
      <c r="W9" s="37" t="str">
        <v>255.255.255.192</v>
      </c>
      <c r="X9" s="37" t="str">
        <v>10.2.1.129</v>
      </c>
      <c r="Y9" s="37" t="str">
        <v>10.2.1.190</v>
      </c>
      <c r="Z9" s="37" t="str">
        <v>10.2.1.191</v>
      </c>
      <c r="AA9" s="37">
        <v>62</v>
      </c>
      <c r="AB9" s="37" t="str">
        <v>10.2.1.129</v>
      </c>
      <c r="AC9" s="37"/>
      <c r="AD9" s="60"/>
      <c r="AE9" s="37" t="str">
        <v>10.3.0.48</v>
      </c>
      <c r="AF9" s="37">
        <v>29</v>
      </c>
      <c r="AG9" s="37" t="str">
        <v>255.255.255.248</v>
      </c>
      <c r="AH9" s="37" t="str">
        <v>10.3.0.49</v>
      </c>
      <c r="AI9" s="37" t="str">
        <v>10.3.0.54</v>
      </c>
      <c r="AJ9" s="37" t="str">
        <v>10.3.0.55</v>
      </c>
      <c r="AK9" s="37">
        <v>6</v>
      </c>
      <c r="AL9" s="37" t="str">
        <v>10.3.0.49</v>
      </c>
      <c r="AM9" s="37"/>
      <c r="AN9" s="60"/>
      <c r="AO9" s="37"/>
      <c r="AP9" s="37"/>
      <c r="AQ9" s="37"/>
      <c r="AR9" s="37"/>
      <c r="AS9" s="37"/>
      <c r="AT9" s="37"/>
      <c r="AU9" s="37"/>
      <c r="AV9" s="37"/>
      <c r="AW9" s="37"/>
      <c r="AX9" s="60"/>
      <c r="AY9" s="37"/>
      <c r="AZ9" s="37"/>
      <c r="BA9" s="37"/>
      <c r="BB9" s="37"/>
      <c r="BC9" s="37"/>
      <c r="BD9" s="37"/>
      <c r="BE9" s="37"/>
      <c r="BF9" s="37"/>
      <c r="BG9" s="37"/>
      <c r="BH9" s="60"/>
      <c r="BI9" s="37"/>
      <c r="BJ9" s="37"/>
      <c r="BK9" s="37"/>
      <c r="BL9" s="37"/>
      <c r="BM9" s="37"/>
      <c r="BN9" s="37"/>
      <c r="BO9" s="37"/>
      <c r="BP9" s="37"/>
      <c r="BQ9" s="37"/>
      <c r="BR9" s="60"/>
      <c r="BS9" s="37"/>
      <c r="BT9" s="37"/>
      <c r="BU9" s="37"/>
      <c r="BV9" s="37"/>
      <c r="BW9" s="37"/>
      <c r="BX9" s="37"/>
      <c r="BY9" s="37"/>
      <c r="BZ9" s="37"/>
      <c r="CA9" s="37"/>
      <c r="CB9" s="60"/>
      <c r="CC9" s="37"/>
      <c r="CD9" s="37"/>
      <c r="CE9" s="37"/>
      <c r="CF9" s="37"/>
      <c r="CG9" s="37"/>
      <c r="CH9" s="37"/>
      <c r="CI9" s="37"/>
      <c r="CJ9" s="37"/>
      <c r="CK9" s="37"/>
      <c r="CL9" s="60"/>
      <c r="CM9" s="37"/>
      <c r="CN9" s="37"/>
      <c r="CO9" s="37"/>
      <c r="CP9" s="37"/>
      <c r="CQ9" s="37"/>
      <c r="CR9" s="37"/>
      <c r="CS9" s="37"/>
      <c r="CT9" s="37"/>
      <c r="CU9" s="37"/>
      <c r="CV9" s="60"/>
      <c r="CW9" s="13"/>
      <c r="CX9" s="13"/>
      <c r="CY9" s="13"/>
      <c r="CZ9" s="13"/>
      <c r="DA9" s="13"/>
      <c r="DB9" s="13"/>
      <c r="DC9" s="13"/>
      <c r="DD9" s="13"/>
      <c r="DE9" s="13"/>
    </row>
    <row r="10" spans="1:109" x14ac:dyDescent="0.25">
      <c r="A10" s="45">
        <v>8</v>
      </c>
      <c r="B10" s="46"/>
      <c r="C10" s="46"/>
      <c r="D10" s="45" t="str">
        <f t="shared" si="0"/>
        <v/>
      </c>
      <c r="E10" s="45" t="str">
        <f t="shared" si="1"/>
        <v/>
      </c>
      <c r="F10" s="45" t="str">
        <f t="shared" si="2"/>
        <v/>
      </c>
      <c r="G10" s="47"/>
      <c r="H10" s="45" t="str">
        <f>IF(ISBLANK(G10),"",
IF(
(2^(MajorNet[[#This Row],[Divide Major Net Into]]-MajorNet[[#This Row],[CIDR (Slash "/" Notation)]]))&gt;512,512,(2^(MajorNet[[#This Row],[Divide Major Net Into]]-MajorNet[[#This Row],[CIDR (Slash "/" Notation)]])))
)</f>
        <v/>
      </c>
      <c r="I10" s="13"/>
      <c r="J10" s="60"/>
      <c r="K10" s="14" t="str">
        <v>10.1.7.0</v>
      </c>
      <c r="L10" s="14">
        <v>24</v>
      </c>
      <c r="M10" s="14" t="str">
        <v>255.255.255.0</v>
      </c>
      <c r="N10" s="14" t="str">
        <v>10.1.7.1</v>
      </c>
      <c r="O10" s="14" t="str">
        <v>10.1.7.254</v>
      </c>
      <c r="P10" s="14" t="str">
        <v>10.1.7.255</v>
      </c>
      <c r="Q10" s="14">
        <v>254</v>
      </c>
      <c r="R10" s="14" t="str">
        <v>10.1.7.1</v>
      </c>
      <c r="S10" s="13"/>
      <c r="T10" s="60"/>
      <c r="U10" s="37" t="str">
        <v>10.2.1.192</v>
      </c>
      <c r="V10" s="37">
        <v>26</v>
      </c>
      <c r="W10" s="37" t="str">
        <v>255.255.255.192</v>
      </c>
      <c r="X10" s="37" t="str">
        <v>10.2.1.193</v>
      </c>
      <c r="Y10" s="37" t="str">
        <v>10.2.1.254</v>
      </c>
      <c r="Z10" s="37" t="str">
        <v>10.2.1.255</v>
      </c>
      <c r="AA10" s="37">
        <v>62</v>
      </c>
      <c r="AB10" s="37" t="str">
        <v>10.2.1.193</v>
      </c>
      <c r="AC10" s="37"/>
      <c r="AD10" s="60"/>
      <c r="AE10" s="37" t="str">
        <v>10.3.0.56</v>
      </c>
      <c r="AF10" s="37">
        <v>29</v>
      </c>
      <c r="AG10" s="37" t="str">
        <v>255.255.255.248</v>
      </c>
      <c r="AH10" s="37" t="str">
        <v>10.3.0.57</v>
      </c>
      <c r="AI10" s="37" t="str">
        <v>10.3.0.62</v>
      </c>
      <c r="AJ10" s="37" t="str">
        <v>10.3.0.63</v>
      </c>
      <c r="AK10" s="37">
        <v>6</v>
      </c>
      <c r="AL10" s="37" t="str">
        <v>10.3.0.57</v>
      </c>
      <c r="AM10" s="37"/>
      <c r="AN10" s="60"/>
      <c r="AO10" s="37"/>
      <c r="AP10" s="37"/>
      <c r="AQ10" s="37"/>
      <c r="AR10" s="37"/>
      <c r="AS10" s="37"/>
      <c r="AT10" s="37"/>
      <c r="AU10" s="37"/>
      <c r="AV10" s="37"/>
      <c r="AW10" s="37"/>
      <c r="AX10" s="60"/>
      <c r="AY10" s="37"/>
      <c r="AZ10" s="37"/>
      <c r="BA10" s="37"/>
      <c r="BB10" s="37"/>
      <c r="BC10" s="37"/>
      <c r="BD10" s="37"/>
      <c r="BE10" s="37"/>
      <c r="BF10" s="37"/>
      <c r="BG10" s="37"/>
      <c r="BH10" s="60"/>
      <c r="BI10" s="37"/>
      <c r="BJ10" s="37"/>
      <c r="BK10" s="37"/>
      <c r="BL10" s="37"/>
      <c r="BM10" s="37"/>
      <c r="BN10" s="37"/>
      <c r="BO10" s="37"/>
      <c r="BP10" s="37"/>
      <c r="BQ10" s="37"/>
      <c r="BR10" s="60"/>
      <c r="BS10" s="37"/>
      <c r="BT10" s="37"/>
      <c r="BU10" s="37"/>
      <c r="BV10" s="37"/>
      <c r="BW10" s="37"/>
      <c r="BX10" s="37"/>
      <c r="BY10" s="37"/>
      <c r="BZ10" s="37"/>
      <c r="CA10" s="37"/>
      <c r="CB10" s="60"/>
      <c r="CC10" s="37"/>
      <c r="CD10" s="37"/>
      <c r="CE10" s="37"/>
      <c r="CF10" s="37"/>
      <c r="CG10" s="37"/>
      <c r="CH10" s="37"/>
      <c r="CI10" s="37"/>
      <c r="CJ10" s="37"/>
      <c r="CK10" s="37"/>
      <c r="CL10" s="60"/>
      <c r="CM10" s="37"/>
      <c r="CN10" s="37"/>
      <c r="CO10" s="37"/>
      <c r="CP10" s="37"/>
      <c r="CQ10" s="37"/>
      <c r="CR10" s="37"/>
      <c r="CS10" s="37"/>
      <c r="CT10" s="37"/>
      <c r="CU10" s="37"/>
      <c r="CV10" s="60"/>
      <c r="CW10" s="13"/>
      <c r="CX10" s="13"/>
      <c r="CY10" s="13"/>
      <c r="CZ10" s="13"/>
      <c r="DA10" s="13"/>
      <c r="DB10" s="13"/>
      <c r="DC10" s="13"/>
      <c r="DD10" s="13"/>
      <c r="DE10" s="13"/>
    </row>
    <row r="11" spans="1:109" x14ac:dyDescent="0.25">
      <c r="A11" s="45">
        <v>9</v>
      </c>
      <c r="B11" s="46"/>
      <c r="C11" s="46"/>
      <c r="D11" s="45" t="str">
        <f t="shared" si="0"/>
        <v/>
      </c>
      <c r="E11" s="45" t="str">
        <f t="shared" si="1"/>
        <v/>
      </c>
      <c r="F11" s="45" t="str">
        <f t="shared" si="2"/>
        <v/>
      </c>
      <c r="G11" s="47"/>
      <c r="H11" s="45" t="str">
        <f>IF(ISBLANK(G11),"",
IF(
(2^(MajorNet[[#This Row],[Divide Major Net Into]]-MajorNet[[#This Row],[CIDR (Slash "/" Notation)]]))&gt;512,512,(2^(MajorNet[[#This Row],[Divide Major Net Into]]-MajorNet[[#This Row],[CIDR (Slash "/" Notation)]])))
)</f>
        <v/>
      </c>
      <c r="I11" s="13"/>
      <c r="J11" s="60"/>
      <c r="K11" s="14" t="str">
        <v>10.1.8.0</v>
      </c>
      <c r="L11" s="14">
        <v>24</v>
      </c>
      <c r="M11" s="14" t="str">
        <v>255.255.255.0</v>
      </c>
      <c r="N11" s="14" t="str">
        <v>10.1.8.1</v>
      </c>
      <c r="O11" s="14" t="str">
        <v>10.1.8.254</v>
      </c>
      <c r="P11" s="14" t="str">
        <v>10.1.8.255</v>
      </c>
      <c r="Q11" s="14">
        <v>254</v>
      </c>
      <c r="R11" s="14" t="str">
        <v>10.1.8.1</v>
      </c>
      <c r="S11" s="13"/>
      <c r="T11" s="60"/>
      <c r="U11" s="37" t="str">
        <v>10.2.2.0</v>
      </c>
      <c r="V11" s="37">
        <v>26</v>
      </c>
      <c r="W11" s="37" t="str">
        <v>255.255.255.192</v>
      </c>
      <c r="X11" s="37" t="str">
        <v>10.2.2.1</v>
      </c>
      <c r="Y11" s="37" t="str">
        <v>10.2.2.62</v>
      </c>
      <c r="Z11" s="37" t="str">
        <v>10.2.2.63</v>
      </c>
      <c r="AA11" s="37">
        <v>62</v>
      </c>
      <c r="AB11" s="37" t="str">
        <v>10.2.2.1</v>
      </c>
      <c r="AC11" s="37"/>
      <c r="AD11" s="60"/>
      <c r="AE11" s="37" t="str">
        <v>10.3.0.64</v>
      </c>
      <c r="AF11" s="37">
        <v>29</v>
      </c>
      <c r="AG11" s="37" t="str">
        <v>255.255.255.248</v>
      </c>
      <c r="AH11" s="37" t="str">
        <v>10.3.0.65</v>
      </c>
      <c r="AI11" s="37" t="str">
        <v>10.3.0.70</v>
      </c>
      <c r="AJ11" s="37" t="str">
        <v>10.3.0.71</v>
      </c>
      <c r="AK11" s="37">
        <v>6</v>
      </c>
      <c r="AL11" s="37" t="str">
        <v>10.3.0.65</v>
      </c>
      <c r="AM11" s="37"/>
      <c r="AN11" s="60"/>
      <c r="AO11" s="37"/>
      <c r="AP11" s="37"/>
      <c r="AQ11" s="37"/>
      <c r="AR11" s="37"/>
      <c r="AS11" s="37"/>
      <c r="AT11" s="37"/>
      <c r="AU11" s="37"/>
      <c r="AV11" s="37"/>
      <c r="AW11" s="37"/>
      <c r="AX11" s="60"/>
      <c r="AY11" s="37"/>
      <c r="AZ11" s="37"/>
      <c r="BA11" s="37"/>
      <c r="BB11" s="37"/>
      <c r="BC11" s="37"/>
      <c r="BD11" s="37"/>
      <c r="BE11" s="37"/>
      <c r="BF11" s="37"/>
      <c r="BG11" s="37"/>
      <c r="BH11" s="60"/>
      <c r="BI11" s="37"/>
      <c r="BJ11" s="37"/>
      <c r="BK11" s="37"/>
      <c r="BL11" s="37"/>
      <c r="BM11" s="37"/>
      <c r="BN11" s="37"/>
      <c r="BO11" s="37"/>
      <c r="BP11" s="37"/>
      <c r="BQ11" s="37"/>
      <c r="BR11" s="60"/>
      <c r="BS11" s="37"/>
      <c r="BT11" s="37"/>
      <c r="BU11" s="37"/>
      <c r="BV11" s="37"/>
      <c r="BW11" s="37"/>
      <c r="BX11" s="37"/>
      <c r="BY11" s="37"/>
      <c r="BZ11" s="37"/>
      <c r="CA11" s="37"/>
      <c r="CB11" s="60"/>
      <c r="CC11" s="37"/>
      <c r="CD11" s="37"/>
      <c r="CE11" s="37"/>
      <c r="CF11" s="37"/>
      <c r="CG11" s="37"/>
      <c r="CH11" s="37"/>
      <c r="CI11" s="37"/>
      <c r="CJ11" s="37"/>
      <c r="CK11" s="37"/>
      <c r="CL11" s="60"/>
      <c r="CM11" s="37"/>
      <c r="CN11" s="37"/>
      <c r="CO11" s="37"/>
      <c r="CP11" s="37"/>
      <c r="CQ11" s="37"/>
      <c r="CR11" s="37"/>
      <c r="CS11" s="37"/>
      <c r="CT11" s="37"/>
      <c r="CU11" s="37"/>
      <c r="CV11" s="60"/>
      <c r="CW11" s="13"/>
      <c r="CX11" s="13"/>
      <c r="CY11" s="13"/>
      <c r="CZ11" s="13"/>
      <c r="DA11" s="13"/>
      <c r="DB11" s="13"/>
      <c r="DC11" s="13"/>
      <c r="DD11" s="13"/>
      <c r="DE11" s="13"/>
    </row>
    <row r="12" spans="1:109" x14ac:dyDescent="0.25">
      <c r="A12" s="45">
        <v>10</v>
      </c>
      <c r="B12" s="46"/>
      <c r="C12" s="46"/>
      <c r="D12" s="45" t="str">
        <f t="shared" si="0"/>
        <v/>
      </c>
      <c r="E12" s="45" t="str">
        <f t="shared" si="1"/>
        <v/>
      </c>
      <c r="F12" s="45" t="str">
        <f t="shared" si="2"/>
        <v/>
      </c>
      <c r="G12" s="47"/>
      <c r="H12" s="45" t="str">
        <f>IF(ISBLANK(G12),"",
IF(
(2^(MajorNet[[#This Row],[Divide Major Net Into]]-MajorNet[[#This Row],[CIDR (Slash "/" Notation)]]))&gt;512,512,(2^(MajorNet[[#This Row],[Divide Major Net Into]]-MajorNet[[#This Row],[CIDR (Slash "/" Notation)]])))
)</f>
        <v/>
      </c>
      <c r="I12" s="13"/>
      <c r="J12" s="60"/>
      <c r="K12" s="14" t="str">
        <v>10.1.9.0</v>
      </c>
      <c r="L12" s="14">
        <v>24</v>
      </c>
      <c r="M12" s="14" t="str">
        <v>255.255.255.0</v>
      </c>
      <c r="N12" s="14" t="str">
        <v>10.1.9.1</v>
      </c>
      <c r="O12" s="14" t="str">
        <v>10.1.9.254</v>
      </c>
      <c r="P12" s="14" t="str">
        <v>10.1.9.255</v>
      </c>
      <c r="Q12" s="14">
        <v>254</v>
      </c>
      <c r="R12" s="14" t="str">
        <v>10.1.9.1</v>
      </c>
      <c r="S12" s="13"/>
      <c r="T12" s="60"/>
      <c r="U12" s="37" t="str">
        <v>10.2.2.64</v>
      </c>
      <c r="V12" s="37">
        <v>26</v>
      </c>
      <c r="W12" s="37" t="str">
        <v>255.255.255.192</v>
      </c>
      <c r="X12" s="37" t="str">
        <v>10.2.2.65</v>
      </c>
      <c r="Y12" s="37" t="str">
        <v>10.2.2.126</v>
      </c>
      <c r="Z12" s="37" t="str">
        <v>10.2.2.127</v>
      </c>
      <c r="AA12" s="37">
        <v>62</v>
      </c>
      <c r="AB12" s="37" t="str">
        <v>10.2.2.65</v>
      </c>
      <c r="AC12" s="37"/>
      <c r="AD12" s="60"/>
      <c r="AE12" s="37" t="str">
        <v>10.3.0.72</v>
      </c>
      <c r="AF12" s="37">
        <v>29</v>
      </c>
      <c r="AG12" s="37" t="str">
        <v>255.255.255.248</v>
      </c>
      <c r="AH12" s="37" t="str">
        <v>10.3.0.73</v>
      </c>
      <c r="AI12" s="37" t="str">
        <v>10.3.0.78</v>
      </c>
      <c r="AJ12" s="37" t="str">
        <v>10.3.0.79</v>
      </c>
      <c r="AK12" s="37">
        <v>6</v>
      </c>
      <c r="AL12" s="37" t="str">
        <v>10.3.0.73</v>
      </c>
      <c r="AM12" s="37"/>
      <c r="AN12" s="60"/>
      <c r="AO12" s="37"/>
      <c r="AP12" s="37"/>
      <c r="AQ12" s="37"/>
      <c r="AR12" s="37"/>
      <c r="AS12" s="37"/>
      <c r="AT12" s="37"/>
      <c r="AU12" s="37"/>
      <c r="AV12" s="37"/>
      <c r="AW12" s="37"/>
      <c r="AX12" s="60"/>
      <c r="AY12" s="37"/>
      <c r="AZ12" s="37"/>
      <c r="BA12" s="37"/>
      <c r="BB12" s="37"/>
      <c r="BC12" s="37"/>
      <c r="BD12" s="37"/>
      <c r="BE12" s="37"/>
      <c r="BF12" s="37"/>
      <c r="BG12" s="37"/>
      <c r="BH12" s="60"/>
      <c r="BI12" s="37"/>
      <c r="BJ12" s="37"/>
      <c r="BK12" s="37"/>
      <c r="BL12" s="37"/>
      <c r="BM12" s="37"/>
      <c r="BN12" s="37"/>
      <c r="BO12" s="37"/>
      <c r="BP12" s="37"/>
      <c r="BQ12" s="37"/>
      <c r="BR12" s="60"/>
      <c r="BS12" s="37"/>
      <c r="BT12" s="37"/>
      <c r="BU12" s="37"/>
      <c r="BV12" s="37"/>
      <c r="BW12" s="37"/>
      <c r="BX12" s="37"/>
      <c r="BY12" s="37"/>
      <c r="BZ12" s="37"/>
      <c r="CA12" s="37"/>
      <c r="CB12" s="60"/>
      <c r="CC12" s="37"/>
      <c r="CD12" s="37"/>
      <c r="CE12" s="37"/>
      <c r="CF12" s="37"/>
      <c r="CG12" s="37"/>
      <c r="CH12" s="37"/>
      <c r="CI12" s="37"/>
      <c r="CJ12" s="37"/>
      <c r="CK12" s="37"/>
      <c r="CL12" s="60"/>
      <c r="CM12" s="37"/>
      <c r="CN12" s="37"/>
      <c r="CO12" s="37"/>
      <c r="CP12" s="37"/>
      <c r="CQ12" s="37"/>
      <c r="CR12" s="37"/>
      <c r="CS12" s="37"/>
      <c r="CT12" s="37"/>
      <c r="CU12" s="37"/>
      <c r="CV12" s="60"/>
      <c r="CW12" s="13"/>
      <c r="CX12" s="13"/>
      <c r="CY12" s="13"/>
      <c r="CZ12" s="13"/>
      <c r="DA12" s="13"/>
      <c r="DB12" s="13"/>
      <c r="DC12" s="13"/>
      <c r="DD12" s="13"/>
      <c r="DE12" s="13"/>
    </row>
    <row r="13" spans="1:109" x14ac:dyDescent="0.25">
      <c r="A13" s="64" t="s">
        <v>29</v>
      </c>
      <c r="B13" s="64"/>
      <c r="C13" s="64"/>
      <c r="D13" s="64"/>
      <c r="E13" s="64"/>
      <c r="F13" s="64"/>
      <c r="G13" s="64"/>
      <c r="H13" s="64"/>
      <c r="I13" s="13"/>
      <c r="J13" s="60"/>
      <c r="K13" s="14" t="str">
        <v>10.1.10.0</v>
      </c>
      <c r="L13" s="14">
        <v>24</v>
      </c>
      <c r="M13" s="14" t="str">
        <v>255.255.255.0</v>
      </c>
      <c r="N13" s="14" t="str">
        <v>10.1.10.1</v>
      </c>
      <c r="O13" s="14" t="str">
        <v>10.1.10.254</v>
      </c>
      <c r="P13" s="14" t="str">
        <v>10.1.10.255</v>
      </c>
      <c r="Q13" s="14">
        <v>254</v>
      </c>
      <c r="R13" s="14" t="str">
        <v>10.1.10.1</v>
      </c>
      <c r="S13" s="13"/>
      <c r="T13" s="60"/>
      <c r="U13" s="37" t="str">
        <v>10.2.2.128</v>
      </c>
      <c r="V13" s="37">
        <v>26</v>
      </c>
      <c r="W13" s="37" t="str">
        <v>255.255.255.192</v>
      </c>
      <c r="X13" s="37" t="str">
        <v>10.2.2.129</v>
      </c>
      <c r="Y13" s="37" t="str">
        <v>10.2.2.190</v>
      </c>
      <c r="Z13" s="37" t="str">
        <v>10.2.2.191</v>
      </c>
      <c r="AA13" s="37">
        <v>62</v>
      </c>
      <c r="AB13" s="37" t="str">
        <v>10.2.2.129</v>
      </c>
      <c r="AC13" s="37"/>
      <c r="AD13" s="60"/>
      <c r="AE13" s="37" t="str">
        <v>10.3.0.80</v>
      </c>
      <c r="AF13" s="37">
        <v>29</v>
      </c>
      <c r="AG13" s="37" t="str">
        <v>255.255.255.248</v>
      </c>
      <c r="AH13" s="37" t="str">
        <v>10.3.0.81</v>
      </c>
      <c r="AI13" s="37" t="str">
        <v>10.3.0.86</v>
      </c>
      <c r="AJ13" s="37" t="str">
        <v>10.3.0.87</v>
      </c>
      <c r="AK13" s="37">
        <v>6</v>
      </c>
      <c r="AL13" s="37" t="str">
        <v>10.3.0.81</v>
      </c>
      <c r="AM13" s="37"/>
      <c r="AN13" s="60"/>
      <c r="AO13" s="37"/>
      <c r="AP13" s="37"/>
      <c r="AQ13" s="37"/>
      <c r="AR13" s="37"/>
      <c r="AS13" s="37"/>
      <c r="AT13" s="37"/>
      <c r="AU13" s="37"/>
      <c r="AV13" s="37"/>
      <c r="AW13" s="37"/>
      <c r="AX13" s="60"/>
      <c r="AY13" s="37"/>
      <c r="AZ13" s="37"/>
      <c r="BA13" s="37"/>
      <c r="BB13" s="37"/>
      <c r="BC13" s="37"/>
      <c r="BD13" s="37"/>
      <c r="BE13" s="37"/>
      <c r="BF13" s="37"/>
      <c r="BG13" s="37"/>
      <c r="BH13" s="60"/>
      <c r="BI13" s="37"/>
      <c r="BJ13" s="37"/>
      <c r="BK13" s="37"/>
      <c r="BL13" s="37"/>
      <c r="BM13" s="37"/>
      <c r="BN13" s="37"/>
      <c r="BO13" s="37"/>
      <c r="BP13" s="37"/>
      <c r="BQ13" s="37"/>
      <c r="BR13" s="60"/>
      <c r="BS13" s="37"/>
      <c r="BT13" s="37"/>
      <c r="BU13" s="37"/>
      <c r="BV13" s="37"/>
      <c r="BW13" s="37"/>
      <c r="BX13" s="37"/>
      <c r="BY13" s="37"/>
      <c r="BZ13" s="37"/>
      <c r="CA13" s="37"/>
      <c r="CB13" s="60"/>
      <c r="CC13" s="37"/>
      <c r="CD13" s="37"/>
      <c r="CE13" s="37"/>
      <c r="CF13" s="37"/>
      <c r="CG13" s="37"/>
      <c r="CH13" s="37"/>
      <c r="CI13" s="37"/>
      <c r="CJ13" s="37"/>
      <c r="CK13" s="37"/>
      <c r="CL13" s="60"/>
      <c r="CM13" s="37"/>
      <c r="CN13" s="37"/>
      <c r="CO13" s="37"/>
      <c r="CP13" s="37"/>
      <c r="CQ13" s="37"/>
      <c r="CR13" s="37"/>
      <c r="CS13" s="37"/>
      <c r="CT13" s="37"/>
      <c r="CU13" s="37"/>
      <c r="CV13" s="60"/>
      <c r="CW13" s="13"/>
      <c r="CX13" s="13"/>
      <c r="CY13" s="13"/>
      <c r="CZ13" s="13"/>
      <c r="DA13" s="13"/>
      <c r="DB13" s="13"/>
      <c r="DC13" s="13"/>
      <c r="DD13" s="13"/>
      <c r="DE13" s="13"/>
    </row>
    <row r="14" spans="1:109" x14ac:dyDescent="0.25">
      <c r="B14" s="48" t="s">
        <v>37</v>
      </c>
      <c r="C14" s="56" t="s">
        <v>37</v>
      </c>
      <c r="D14" s="57" t="s">
        <v>38</v>
      </c>
      <c r="E14" s="57" t="s">
        <v>38</v>
      </c>
      <c r="F14" s="57" t="s">
        <v>38</v>
      </c>
      <c r="G14" s="56" t="s">
        <v>37</v>
      </c>
      <c r="H14" s="57" t="s">
        <v>38</v>
      </c>
      <c r="I14" s="13"/>
      <c r="J14" s="13"/>
      <c r="K14" s="14" t="str">
        <v>10.1.11.0</v>
      </c>
      <c r="L14" s="14">
        <v>24</v>
      </c>
      <c r="M14" s="14" t="str">
        <v>255.255.255.0</v>
      </c>
      <c r="N14" s="14" t="str">
        <v>10.1.11.1</v>
      </c>
      <c r="O14" s="14" t="str">
        <v>10.1.11.254</v>
      </c>
      <c r="P14" s="14" t="str">
        <v>10.1.11.255</v>
      </c>
      <c r="Q14" s="14">
        <v>254</v>
      </c>
      <c r="R14" s="14" t="str">
        <v>10.1.11.1</v>
      </c>
      <c r="S14" s="13"/>
      <c r="T14" s="13"/>
      <c r="U14" s="13" t="str">
        <v>10.2.2.192</v>
      </c>
      <c r="V14" s="13">
        <v>26</v>
      </c>
      <c r="W14" s="13" t="str">
        <v>255.255.255.192</v>
      </c>
      <c r="X14" s="13" t="str">
        <v>10.2.2.193</v>
      </c>
      <c r="Y14" s="13" t="str">
        <v>10.2.2.254</v>
      </c>
      <c r="Z14" s="13" t="str">
        <v>10.2.2.255</v>
      </c>
      <c r="AA14" s="13">
        <v>62</v>
      </c>
      <c r="AB14" s="13" t="str">
        <v>10.2.2.193</v>
      </c>
      <c r="AC14" s="13"/>
      <c r="AD14" s="13"/>
      <c r="AE14" s="13" t="str">
        <v>10.3.0.88</v>
      </c>
      <c r="AF14" s="13">
        <v>29</v>
      </c>
      <c r="AG14" s="13" t="str">
        <v>255.255.255.248</v>
      </c>
      <c r="AH14" s="13" t="str">
        <v>10.3.0.89</v>
      </c>
      <c r="AI14" s="13" t="str">
        <v>10.3.0.94</v>
      </c>
      <c r="AJ14" s="13" t="str">
        <v>10.3.0.95</v>
      </c>
      <c r="AK14" s="13">
        <v>6</v>
      </c>
      <c r="AL14" s="13" t="str">
        <v>10.3.0.89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</row>
    <row r="15" spans="1:109" x14ac:dyDescent="0.25">
      <c r="I15" s="13"/>
      <c r="J15" s="13"/>
      <c r="K15" s="14" t="str">
        <v>10.1.12.0</v>
      </c>
      <c r="L15" s="14">
        <v>24</v>
      </c>
      <c r="M15" s="14" t="str">
        <v>255.255.255.0</v>
      </c>
      <c r="N15" s="14" t="str">
        <v>10.1.12.1</v>
      </c>
      <c r="O15" s="14" t="str">
        <v>10.1.12.254</v>
      </c>
      <c r="P15" s="14" t="str">
        <v>10.1.12.255</v>
      </c>
      <c r="Q15" s="14">
        <v>254</v>
      </c>
      <c r="R15" s="14" t="str">
        <v>10.1.12.1</v>
      </c>
      <c r="S15" s="13"/>
      <c r="T15" s="13"/>
      <c r="U15" s="13" t="str">
        <v>10.2.3.0</v>
      </c>
      <c r="V15" s="13">
        <v>26</v>
      </c>
      <c r="W15" s="13" t="str">
        <v>255.255.255.192</v>
      </c>
      <c r="X15" s="13" t="str">
        <v>10.2.3.1</v>
      </c>
      <c r="Y15" s="13" t="str">
        <v>10.2.3.62</v>
      </c>
      <c r="Z15" s="13" t="str">
        <v>10.2.3.63</v>
      </c>
      <c r="AA15" s="13">
        <v>62</v>
      </c>
      <c r="AB15" s="13" t="str">
        <v>10.2.3.1</v>
      </c>
      <c r="AC15" s="13"/>
      <c r="AD15" s="13"/>
      <c r="AE15" s="13" t="str">
        <v>10.3.0.96</v>
      </c>
      <c r="AF15" s="13">
        <v>29</v>
      </c>
      <c r="AG15" s="13" t="str">
        <v>255.255.255.248</v>
      </c>
      <c r="AH15" s="13" t="str">
        <v>10.3.0.97</v>
      </c>
      <c r="AI15" s="13" t="str">
        <v>10.3.0.102</v>
      </c>
      <c r="AJ15" s="13" t="str">
        <v>10.3.0.103</v>
      </c>
      <c r="AK15" s="13">
        <v>6</v>
      </c>
      <c r="AL15" s="13" t="str">
        <v>10.3.0.97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</row>
    <row r="16" spans="1:109" x14ac:dyDescent="0.25">
      <c r="I16" s="13"/>
      <c r="J16" s="13"/>
      <c r="K16" s="14" t="str">
        <v>10.1.13.0</v>
      </c>
      <c r="L16" s="14">
        <v>24</v>
      </c>
      <c r="M16" s="14" t="str">
        <v>255.255.255.0</v>
      </c>
      <c r="N16" s="14" t="str">
        <v>10.1.13.1</v>
      </c>
      <c r="O16" s="14" t="str">
        <v>10.1.13.254</v>
      </c>
      <c r="P16" s="14" t="str">
        <v>10.1.13.255</v>
      </c>
      <c r="Q16" s="14">
        <v>254</v>
      </c>
      <c r="R16" s="14" t="str">
        <v>10.1.13.1</v>
      </c>
      <c r="S16" s="13"/>
      <c r="T16" s="13"/>
      <c r="U16" s="13" t="str">
        <v>10.2.3.64</v>
      </c>
      <c r="V16" s="13">
        <v>26</v>
      </c>
      <c r="W16" s="13" t="str">
        <v>255.255.255.192</v>
      </c>
      <c r="X16" s="13" t="str">
        <v>10.2.3.65</v>
      </c>
      <c r="Y16" s="13" t="str">
        <v>10.2.3.126</v>
      </c>
      <c r="Z16" s="13" t="str">
        <v>10.2.3.127</v>
      </c>
      <c r="AA16" s="13">
        <v>62</v>
      </c>
      <c r="AB16" s="13" t="str">
        <v>10.2.3.65</v>
      </c>
      <c r="AC16" s="13"/>
      <c r="AD16" s="13"/>
      <c r="AE16" s="13" t="str">
        <v>10.3.0.104</v>
      </c>
      <c r="AF16" s="13">
        <v>29</v>
      </c>
      <c r="AG16" s="13" t="str">
        <v>255.255.255.248</v>
      </c>
      <c r="AH16" s="13" t="str">
        <v>10.3.0.105</v>
      </c>
      <c r="AI16" s="13" t="str">
        <v>10.3.0.110</v>
      </c>
      <c r="AJ16" s="13" t="str">
        <v>10.3.0.111</v>
      </c>
      <c r="AK16" s="13">
        <v>6</v>
      </c>
      <c r="AL16" s="13" t="str">
        <v>10.3.0.105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</row>
    <row r="17" spans="3:109" x14ac:dyDescent="0.25">
      <c r="I17" s="13"/>
      <c r="J17" s="13"/>
      <c r="K17" s="14" t="str">
        <v>10.1.14.0</v>
      </c>
      <c r="L17" s="14">
        <v>24</v>
      </c>
      <c r="M17" s="14" t="str">
        <v>255.255.255.0</v>
      </c>
      <c r="N17" s="14" t="str">
        <v>10.1.14.1</v>
      </c>
      <c r="O17" s="14" t="str">
        <v>10.1.14.254</v>
      </c>
      <c r="P17" s="14" t="str">
        <v>10.1.14.255</v>
      </c>
      <c r="Q17" s="14">
        <v>254</v>
      </c>
      <c r="R17" s="14" t="str">
        <v>10.1.14.1</v>
      </c>
      <c r="S17" s="13"/>
      <c r="T17" s="13"/>
      <c r="U17" s="13" t="str">
        <v>10.2.3.128</v>
      </c>
      <c r="V17" s="13">
        <v>26</v>
      </c>
      <c r="W17" s="13" t="str">
        <v>255.255.255.192</v>
      </c>
      <c r="X17" s="13" t="str">
        <v>10.2.3.129</v>
      </c>
      <c r="Y17" s="13" t="str">
        <v>10.2.3.190</v>
      </c>
      <c r="Z17" s="13" t="str">
        <v>10.2.3.191</v>
      </c>
      <c r="AA17" s="13">
        <v>62</v>
      </c>
      <c r="AB17" s="13" t="str">
        <v>10.2.3.129</v>
      </c>
      <c r="AC17" s="13"/>
      <c r="AD17" s="13"/>
      <c r="AE17" s="13" t="str">
        <v>10.3.0.112</v>
      </c>
      <c r="AF17" s="13">
        <v>29</v>
      </c>
      <c r="AG17" s="13" t="str">
        <v>255.255.255.248</v>
      </c>
      <c r="AH17" s="13" t="str">
        <v>10.3.0.113</v>
      </c>
      <c r="AI17" s="13" t="str">
        <v>10.3.0.118</v>
      </c>
      <c r="AJ17" s="13" t="str">
        <v>10.3.0.119</v>
      </c>
      <c r="AK17" s="13">
        <v>6</v>
      </c>
      <c r="AL17" s="13" t="str">
        <v>10.3.0.113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</row>
    <row r="18" spans="3:109" x14ac:dyDescent="0.25">
      <c r="C18" s="3"/>
      <c r="F18" s="3"/>
      <c r="G18" s="3"/>
      <c r="H18" s="3"/>
      <c r="I18" s="12"/>
      <c r="J18" s="12"/>
      <c r="K18" s="14" t="str">
        <v>10.1.15.0</v>
      </c>
      <c r="L18" s="14">
        <v>24</v>
      </c>
      <c r="M18" s="14" t="str">
        <v>255.255.255.0</v>
      </c>
      <c r="N18" s="14" t="str">
        <v>10.1.15.1</v>
      </c>
      <c r="O18" s="14" t="str">
        <v>10.1.15.254</v>
      </c>
      <c r="P18" s="14" t="str">
        <v>10.1.15.255</v>
      </c>
      <c r="Q18" s="14">
        <v>254</v>
      </c>
      <c r="R18" s="14" t="str">
        <v>10.1.15.1</v>
      </c>
      <c r="S18" s="13"/>
      <c r="T18" s="13"/>
      <c r="U18" s="13" t="str">
        <v>10.2.3.192</v>
      </c>
      <c r="V18" s="13">
        <v>26</v>
      </c>
      <c r="W18" s="13" t="str">
        <v>255.255.255.192</v>
      </c>
      <c r="X18" s="13" t="str">
        <v>10.2.3.193</v>
      </c>
      <c r="Y18" s="13" t="str">
        <v>10.2.3.254</v>
      </c>
      <c r="Z18" s="13" t="str">
        <v>10.2.3.255</v>
      </c>
      <c r="AA18" s="13">
        <v>62</v>
      </c>
      <c r="AB18" s="13" t="str">
        <v>10.2.3.193</v>
      </c>
      <c r="AC18" s="13"/>
      <c r="AD18" s="13"/>
      <c r="AE18" s="13" t="str">
        <v>10.3.0.120</v>
      </c>
      <c r="AF18" s="13">
        <v>29</v>
      </c>
      <c r="AG18" s="13" t="str">
        <v>255.255.255.248</v>
      </c>
      <c r="AH18" s="13" t="str">
        <v>10.3.0.121</v>
      </c>
      <c r="AI18" s="13" t="str">
        <v>10.3.0.126</v>
      </c>
      <c r="AJ18" s="13" t="str">
        <v>10.3.0.127</v>
      </c>
      <c r="AK18" s="13">
        <v>6</v>
      </c>
      <c r="AL18" s="13" t="str">
        <v>10.3.0.121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</row>
    <row r="19" spans="3:109" x14ac:dyDescent="0.25">
      <c r="I19" s="13"/>
      <c r="J19" s="13"/>
      <c r="K19" s="14" t="str">
        <v>10.1.16.0</v>
      </c>
      <c r="L19" s="14">
        <v>24</v>
      </c>
      <c r="M19" s="14" t="str">
        <v>255.255.255.0</v>
      </c>
      <c r="N19" s="14" t="str">
        <v>10.1.16.1</v>
      </c>
      <c r="O19" s="14" t="str">
        <v>10.1.16.254</v>
      </c>
      <c r="P19" s="14" t="str">
        <v>10.1.16.255</v>
      </c>
      <c r="Q19" s="14">
        <v>254</v>
      </c>
      <c r="R19" s="14" t="str">
        <v>10.1.16.1</v>
      </c>
      <c r="S19" s="13"/>
      <c r="T19" s="13"/>
      <c r="U19" s="13" t="str">
        <v>10.2.4.0</v>
      </c>
      <c r="V19" s="13">
        <v>26</v>
      </c>
      <c r="W19" s="13" t="str">
        <v>255.255.255.192</v>
      </c>
      <c r="X19" s="13" t="str">
        <v>10.2.4.1</v>
      </c>
      <c r="Y19" s="13" t="str">
        <v>10.2.4.62</v>
      </c>
      <c r="Z19" s="13" t="str">
        <v>10.2.4.63</v>
      </c>
      <c r="AA19" s="13">
        <v>62</v>
      </c>
      <c r="AB19" s="13" t="str">
        <v>10.2.4.1</v>
      </c>
      <c r="AC19" s="13"/>
      <c r="AD19" s="13"/>
      <c r="AE19" s="13" t="str">
        <v>10.3.0.128</v>
      </c>
      <c r="AF19" s="13">
        <v>29</v>
      </c>
      <c r="AG19" s="13" t="str">
        <v>255.255.255.248</v>
      </c>
      <c r="AH19" s="13" t="str">
        <v>10.3.0.129</v>
      </c>
      <c r="AI19" s="13" t="str">
        <v>10.3.0.134</v>
      </c>
      <c r="AJ19" s="13" t="str">
        <v>10.3.0.135</v>
      </c>
      <c r="AK19" s="13">
        <v>6</v>
      </c>
      <c r="AL19" s="13" t="str">
        <v>10.3.0.129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</row>
    <row r="20" spans="3:109" x14ac:dyDescent="0.25">
      <c r="I20" s="13"/>
      <c r="J20" s="13"/>
      <c r="K20" s="14" t="str">
        <v>10.1.17.0</v>
      </c>
      <c r="L20" s="14">
        <v>24</v>
      </c>
      <c r="M20" s="14" t="str">
        <v>255.255.255.0</v>
      </c>
      <c r="N20" s="14" t="str">
        <v>10.1.17.1</v>
      </c>
      <c r="O20" s="14" t="str">
        <v>10.1.17.254</v>
      </c>
      <c r="P20" s="14" t="str">
        <v>10.1.17.255</v>
      </c>
      <c r="Q20" s="14">
        <v>254</v>
      </c>
      <c r="R20" s="14" t="str">
        <v>10.1.17.1</v>
      </c>
      <c r="S20" s="13"/>
      <c r="T20" s="13"/>
      <c r="U20" s="13" t="str">
        <v>10.2.4.64</v>
      </c>
      <c r="V20" s="13">
        <v>26</v>
      </c>
      <c r="W20" s="13" t="str">
        <v>255.255.255.192</v>
      </c>
      <c r="X20" s="13" t="str">
        <v>10.2.4.65</v>
      </c>
      <c r="Y20" s="13" t="str">
        <v>10.2.4.126</v>
      </c>
      <c r="Z20" s="13" t="str">
        <v>10.2.4.127</v>
      </c>
      <c r="AA20" s="13">
        <v>62</v>
      </c>
      <c r="AB20" s="13" t="str">
        <v>10.2.4.65</v>
      </c>
      <c r="AC20" s="13"/>
      <c r="AD20" s="13"/>
      <c r="AE20" s="13" t="str">
        <v>10.3.0.136</v>
      </c>
      <c r="AF20" s="13">
        <v>29</v>
      </c>
      <c r="AG20" s="13" t="str">
        <v>255.255.255.248</v>
      </c>
      <c r="AH20" s="13" t="str">
        <v>10.3.0.137</v>
      </c>
      <c r="AI20" s="13" t="str">
        <v>10.3.0.142</v>
      </c>
      <c r="AJ20" s="13" t="str">
        <v>10.3.0.143</v>
      </c>
      <c r="AK20" s="13">
        <v>6</v>
      </c>
      <c r="AL20" s="13" t="str">
        <v>10.3.0.137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</row>
    <row r="21" spans="3:109" x14ac:dyDescent="0.25">
      <c r="I21" s="13"/>
      <c r="J21" s="13"/>
      <c r="K21" s="14" t="str">
        <v>10.1.18.0</v>
      </c>
      <c r="L21" s="14">
        <v>24</v>
      </c>
      <c r="M21" s="14" t="str">
        <v>255.255.255.0</v>
      </c>
      <c r="N21" s="14" t="str">
        <v>10.1.18.1</v>
      </c>
      <c r="O21" s="14" t="str">
        <v>10.1.18.254</v>
      </c>
      <c r="P21" s="14" t="str">
        <v>10.1.18.255</v>
      </c>
      <c r="Q21" s="14">
        <v>254</v>
      </c>
      <c r="R21" s="14" t="str">
        <v>10.1.18.1</v>
      </c>
      <c r="S21" s="13"/>
      <c r="T21" s="13"/>
      <c r="U21" s="13" t="str">
        <v>10.2.4.128</v>
      </c>
      <c r="V21" s="13">
        <v>26</v>
      </c>
      <c r="W21" s="13" t="str">
        <v>255.255.255.192</v>
      </c>
      <c r="X21" s="13" t="str">
        <v>10.2.4.129</v>
      </c>
      <c r="Y21" s="13" t="str">
        <v>10.2.4.190</v>
      </c>
      <c r="Z21" s="13" t="str">
        <v>10.2.4.191</v>
      </c>
      <c r="AA21" s="13">
        <v>62</v>
      </c>
      <c r="AB21" s="13" t="str">
        <v>10.2.4.129</v>
      </c>
      <c r="AC21" s="13"/>
      <c r="AD21" s="13"/>
      <c r="AE21" s="13" t="str">
        <v>10.3.0.144</v>
      </c>
      <c r="AF21" s="13">
        <v>29</v>
      </c>
      <c r="AG21" s="13" t="str">
        <v>255.255.255.248</v>
      </c>
      <c r="AH21" s="13" t="str">
        <v>10.3.0.145</v>
      </c>
      <c r="AI21" s="13" t="str">
        <v>10.3.0.150</v>
      </c>
      <c r="AJ21" s="13" t="str">
        <v>10.3.0.151</v>
      </c>
      <c r="AK21" s="13">
        <v>6</v>
      </c>
      <c r="AL21" s="13" t="str">
        <v>10.3.0.145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</row>
    <row r="22" spans="3:109" x14ac:dyDescent="0.25">
      <c r="I22" s="13"/>
      <c r="J22" s="13"/>
      <c r="K22" s="14" t="str">
        <v>10.1.19.0</v>
      </c>
      <c r="L22" s="14">
        <v>24</v>
      </c>
      <c r="M22" s="14" t="str">
        <v>255.255.255.0</v>
      </c>
      <c r="N22" s="14" t="str">
        <v>10.1.19.1</v>
      </c>
      <c r="O22" s="14" t="str">
        <v>10.1.19.254</v>
      </c>
      <c r="P22" s="14" t="str">
        <v>10.1.19.255</v>
      </c>
      <c r="Q22" s="14">
        <v>254</v>
      </c>
      <c r="R22" s="14" t="str">
        <v>10.1.19.1</v>
      </c>
      <c r="S22" s="13"/>
      <c r="T22" s="13"/>
      <c r="U22" s="13" t="str">
        <v>10.2.4.192</v>
      </c>
      <c r="V22" s="13">
        <v>26</v>
      </c>
      <c r="W22" s="13" t="str">
        <v>255.255.255.192</v>
      </c>
      <c r="X22" s="13" t="str">
        <v>10.2.4.193</v>
      </c>
      <c r="Y22" s="13" t="str">
        <v>10.2.4.254</v>
      </c>
      <c r="Z22" s="13" t="str">
        <v>10.2.4.255</v>
      </c>
      <c r="AA22" s="13">
        <v>62</v>
      </c>
      <c r="AB22" s="13" t="str">
        <v>10.2.4.193</v>
      </c>
      <c r="AC22" s="13"/>
      <c r="AD22" s="13"/>
      <c r="AE22" s="13" t="str">
        <v>10.3.0.152</v>
      </c>
      <c r="AF22" s="13">
        <v>29</v>
      </c>
      <c r="AG22" s="13" t="str">
        <v>255.255.255.248</v>
      </c>
      <c r="AH22" s="13" t="str">
        <v>10.3.0.153</v>
      </c>
      <c r="AI22" s="13" t="str">
        <v>10.3.0.158</v>
      </c>
      <c r="AJ22" s="13" t="str">
        <v>10.3.0.159</v>
      </c>
      <c r="AK22" s="13">
        <v>6</v>
      </c>
      <c r="AL22" s="13" t="str">
        <v>10.3.0.153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</row>
    <row r="23" spans="3:109" x14ac:dyDescent="0.25">
      <c r="I23" s="13"/>
      <c r="J23" s="13"/>
      <c r="K23" s="14" t="str">
        <v>10.1.20.0</v>
      </c>
      <c r="L23" s="14">
        <v>24</v>
      </c>
      <c r="M23" s="14" t="str">
        <v>255.255.255.0</v>
      </c>
      <c r="N23" s="14" t="str">
        <v>10.1.20.1</v>
      </c>
      <c r="O23" s="14" t="str">
        <v>10.1.20.254</v>
      </c>
      <c r="P23" s="14" t="str">
        <v>10.1.20.255</v>
      </c>
      <c r="Q23" s="14">
        <v>254</v>
      </c>
      <c r="R23" s="14" t="str">
        <v>10.1.20.1</v>
      </c>
      <c r="S23" s="13"/>
      <c r="T23" s="13"/>
      <c r="U23" s="13" t="str">
        <v>10.2.5.0</v>
      </c>
      <c r="V23" s="13">
        <v>26</v>
      </c>
      <c r="W23" s="13" t="str">
        <v>255.255.255.192</v>
      </c>
      <c r="X23" s="13" t="str">
        <v>10.2.5.1</v>
      </c>
      <c r="Y23" s="13" t="str">
        <v>10.2.5.62</v>
      </c>
      <c r="Z23" s="13" t="str">
        <v>10.2.5.63</v>
      </c>
      <c r="AA23" s="13">
        <v>62</v>
      </c>
      <c r="AB23" s="13" t="str">
        <v>10.2.5.1</v>
      </c>
      <c r="AC23" s="13"/>
      <c r="AD23" s="13"/>
      <c r="AE23" s="13" t="str">
        <v>10.3.0.160</v>
      </c>
      <c r="AF23" s="13">
        <v>29</v>
      </c>
      <c r="AG23" s="13" t="str">
        <v>255.255.255.248</v>
      </c>
      <c r="AH23" s="13" t="str">
        <v>10.3.0.161</v>
      </c>
      <c r="AI23" s="13" t="str">
        <v>10.3.0.166</v>
      </c>
      <c r="AJ23" s="13" t="str">
        <v>10.3.0.167</v>
      </c>
      <c r="AK23" s="13">
        <v>6</v>
      </c>
      <c r="AL23" s="13" t="str">
        <v>10.3.0.161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</row>
    <row r="24" spans="3:109" x14ac:dyDescent="0.25">
      <c r="I24" s="13"/>
      <c r="J24" s="13"/>
      <c r="K24" s="14" t="str">
        <v>10.1.21.0</v>
      </c>
      <c r="L24" s="14">
        <v>24</v>
      </c>
      <c r="M24" s="14" t="str">
        <v>255.255.255.0</v>
      </c>
      <c r="N24" s="14" t="str">
        <v>10.1.21.1</v>
      </c>
      <c r="O24" s="14" t="str">
        <v>10.1.21.254</v>
      </c>
      <c r="P24" s="14" t="str">
        <v>10.1.21.255</v>
      </c>
      <c r="Q24" s="14">
        <v>254</v>
      </c>
      <c r="R24" s="14" t="str">
        <v>10.1.21.1</v>
      </c>
      <c r="S24" s="13"/>
      <c r="T24" s="13"/>
      <c r="U24" s="13" t="str">
        <v>10.2.5.64</v>
      </c>
      <c r="V24" s="13">
        <v>26</v>
      </c>
      <c r="W24" s="13" t="str">
        <v>255.255.255.192</v>
      </c>
      <c r="X24" s="13" t="str">
        <v>10.2.5.65</v>
      </c>
      <c r="Y24" s="13" t="str">
        <v>10.2.5.126</v>
      </c>
      <c r="Z24" s="13" t="str">
        <v>10.2.5.127</v>
      </c>
      <c r="AA24" s="13">
        <v>62</v>
      </c>
      <c r="AB24" s="13" t="str">
        <v>10.2.5.65</v>
      </c>
      <c r="AC24" s="13"/>
      <c r="AD24" s="13"/>
      <c r="AE24" s="13" t="str">
        <v>10.3.0.168</v>
      </c>
      <c r="AF24" s="13">
        <v>29</v>
      </c>
      <c r="AG24" s="13" t="str">
        <v>255.255.255.248</v>
      </c>
      <c r="AH24" s="13" t="str">
        <v>10.3.0.169</v>
      </c>
      <c r="AI24" s="13" t="str">
        <v>10.3.0.174</v>
      </c>
      <c r="AJ24" s="13" t="str">
        <v>10.3.0.175</v>
      </c>
      <c r="AK24" s="13">
        <v>6</v>
      </c>
      <c r="AL24" s="13" t="str">
        <v>10.3.0.169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</row>
    <row r="25" spans="3:109" x14ac:dyDescent="0.25">
      <c r="I25" s="13"/>
      <c r="J25" s="13"/>
      <c r="K25" s="14" t="str">
        <v>10.1.22.0</v>
      </c>
      <c r="L25" s="14">
        <v>24</v>
      </c>
      <c r="M25" s="14" t="str">
        <v>255.255.255.0</v>
      </c>
      <c r="N25" s="14" t="str">
        <v>10.1.22.1</v>
      </c>
      <c r="O25" s="14" t="str">
        <v>10.1.22.254</v>
      </c>
      <c r="P25" s="14" t="str">
        <v>10.1.22.255</v>
      </c>
      <c r="Q25" s="14">
        <v>254</v>
      </c>
      <c r="R25" s="14" t="str">
        <v>10.1.22.1</v>
      </c>
      <c r="S25" s="13"/>
      <c r="T25" s="13"/>
      <c r="U25" s="13" t="str">
        <v>10.2.5.128</v>
      </c>
      <c r="V25" s="13">
        <v>26</v>
      </c>
      <c r="W25" s="13" t="str">
        <v>255.255.255.192</v>
      </c>
      <c r="X25" s="13" t="str">
        <v>10.2.5.129</v>
      </c>
      <c r="Y25" s="13" t="str">
        <v>10.2.5.190</v>
      </c>
      <c r="Z25" s="13" t="str">
        <v>10.2.5.191</v>
      </c>
      <c r="AA25" s="13">
        <v>62</v>
      </c>
      <c r="AB25" s="13" t="str">
        <v>10.2.5.129</v>
      </c>
      <c r="AC25" s="13"/>
      <c r="AD25" s="13"/>
      <c r="AE25" s="13" t="str">
        <v>10.3.0.176</v>
      </c>
      <c r="AF25" s="13">
        <v>29</v>
      </c>
      <c r="AG25" s="13" t="str">
        <v>255.255.255.248</v>
      </c>
      <c r="AH25" s="13" t="str">
        <v>10.3.0.177</v>
      </c>
      <c r="AI25" s="13" t="str">
        <v>10.3.0.182</v>
      </c>
      <c r="AJ25" s="13" t="str">
        <v>10.3.0.183</v>
      </c>
      <c r="AK25" s="13">
        <v>6</v>
      </c>
      <c r="AL25" s="13" t="str">
        <v>10.3.0.177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</row>
    <row r="26" spans="3:109" x14ac:dyDescent="0.25">
      <c r="I26" s="13"/>
      <c r="J26" s="13"/>
      <c r="K26" s="14" t="str">
        <v>10.1.23.0</v>
      </c>
      <c r="L26" s="14">
        <v>24</v>
      </c>
      <c r="M26" s="14" t="str">
        <v>255.255.255.0</v>
      </c>
      <c r="N26" s="14" t="str">
        <v>10.1.23.1</v>
      </c>
      <c r="O26" s="14" t="str">
        <v>10.1.23.254</v>
      </c>
      <c r="P26" s="14" t="str">
        <v>10.1.23.255</v>
      </c>
      <c r="Q26" s="14">
        <v>254</v>
      </c>
      <c r="R26" s="14" t="str">
        <v>10.1.23.1</v>
      </c>
      <c r="S26" s="13"/>
      <c r="T26" s="13"/>
      <c r="U26" s="13" t="str">
        <v>10.2.5.192</v>
      </c>
      <c r="V26" s="13">
        <v>26</v>
      </c>
      <c r="W26" s="13" t="str">
        <v>255.255.255.192</v>
      </c>
      <c r="X26" s="13" t="str">
        <v>10.2.5.193</v>
      </c>
      <c r="Y26" s="13" t="str">
        <v>10.2.5.254</v>
      </c>
      <c r="Z26" s="13" t="str">
        <v>10.2.5.255</v>
      </c>
      <c r="AA26" s="13">
        <v>62</v>
      </c>
      <c r="AB26" s="13" t="str">
        <v>10.2.5.193</v>
      </c>
      <c r="AC26" s="13"/>
      <c r="AD26" s="13"/>
      <c r="AE26" s="13" t="str">
        <v>10.3.0.184</v>
      </c>
      <c r="AF26" s="13">
        <v>29</v>
      </c>
      <c r="AG26" s="13" t="str">
        <v>255.255.255.248</v>
      </c>
      <c r="AH26" s="13" t="str">
        <v>10.3.0.185</v>
      </c>
      <c r="AI26" s="13" t="str">
        <v>10.3.0.190</v>
      </c>
      <c r="AJ26" s="13" t="str">
        <v>10.3.0.191</v>
      </c>
      <c r="AK26" s="13">
        <v>6</v>
      </c>
      <c r="AL26" s="13" t="str">
        <v>10.3.0.185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</row>
    <row r="27" spans="3:109" x14ac:dyDescent="0.25">
      <c r="I27" s="13"/>
      <c r="J27" s="13"/>
      <c r="K27" s="14" t="str">
        <v>10.1.24.0</v>
      </c>
      <c r="L27" s="14">
        <v>24</v>
      </c>
      <c r="M27" s="14" t="str">
        <v>255.255.255.0</v>
      </c>
      <c r="N27" s="14" t="str">
        <v>10.1.24.1</v>
      </c>
      <c r="O27" s="14" t="str">
        <v>10.1.24.254</v>
      </c>
      <c r="P27" s="14" t="str">
        <v>10.1.24.255</v>
      </c>
      <c r="Q27" s="14">
        <v>254</v>
      </c>
      <c r="R27" s="14" t="str">
        <v>10.1.24.1</v>
      </c>
      <c r="S27" s="13"/>
      <c r="T27" s="13"/>
      <c r="U27" s="13" t="str">
        <v>10.2.6.0</v>
      </c>
      <c r="V27" s="13">
        <v>26</v>
      </c>
      <c r="W27" s="13" t="str">
        <v>255.255.255.192</v>
      </c>
      <c r="X27" s="13" t="str">
        <v>10.2.6.1</v>
      </c>
      <c r="Y27" s="13" t="str">
        <v>10.2.6.62</v>
      </c>
      <c r="Z27" s="13" t="str">
        <v>10.2.6.63</v>
      </c>
      <c r="AA27" s="13">
        <v>62</v>
      </c>
      <c r="AB27" s="13" t="str">
        <v>10.2.6.1</v>
      </c>
      <c r="AC27" s="13"/>
      <c r="AD27" s="13"/>
      <c r="AE27" s="13" t="str">
        <v>10.3.0.192</v>
      </c>
      <c r="AF27" s="13">
        <v>29</v>
      </c>
      <c r="AG27" s="13" t="str">
        <v>255.255.255.248</v>
      </c>
      <c r="AH27" s="13" t="str">
        <v>10.3.0.193</v>
      </c>
      <c r="AI27" s="13" t="str">
        <v>10.3.0.198</v>
      </c>
      <c r="AJ27" s="13" t="str">
        <v>10.3.0.199</v>
      </c>
      <c r="AK27" s="13">
        <v>6</v>
      </c>
      <c r="AL27" s="13" t="str">
        <v>10.3.0.193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</row>
    <row r="28" spans="3:109" x14ac:dyDescent="0.25">
      <c r="I28" s="13"/>
      <c r="J28" s="13"/>
      <c r="K28" s="14" t="str">
        <v>10.1.25.0</v>
      </c>
      <c r="L28" s="14">
        <v>24</v>
      </c>
      <c r="M28" s="14" t="str">
        <v>255.255.255.0</v>
      </c>
      <c r="N28" s="14" t="str">
        <v>10.1.25.1</v>
      </c>
      <c r="O28" s="14" t="str">
        <v>10.1.25.254</v>
      </c>
      <c r="P28" s="14" t="str">
        <v>10.1.25.255</v>
      </c>
      <c r="Q28" s="14">
        <v>254</v>
      </c>
      <c r="R28" s="14" t="str">
        <v>10.1.25.1</v>
      </c>
      <c r="S28" s="13"/>
      <c r="T28" s="13"/>
      <c r="U28" s="13" t="str">
        <v>10.2.6.64</v>
      </c>
      <c r="V28" s="13">
        <v>26</v>
      </c>
      <c r="W28" s="13" t="str">
        <v>255.255.255.192</v>
      </c>
      <c r="X28" s="13" t="str">
        <v>10.2.6.65</v>
      </c>
      <c r="Y28" s="13" t="str">
        <v>10.2.6.126</v>
      </c>
      <c r="Z28" s="13" t="str">
        <v>10.2.6.127</v>
      </c>
      <c r="AA28" s="13">
        <v>62</v>
      </c>
      <c r="AB28" s="13" t="str">
        <v>10.2.6.65</v>
      </c>
      <c r="AC28" s="13"/>
      <c r="AD28" s="13"/>
      <c r="AE28" s="13" t="str">
        <v>10.3.0.200</v>
      </c>
      <c r="AF28" s="13">
        <v>29</v>
      </c>
      <c r="AG28" s="13" t="str">
        <v>255.255.255.248</v>
      </c>
      <c r="AH28" s="13" t="str">
        <v>10.3.0.201</v>
      </c>
      <c r="AI28" s="13" t="str">
        <v>10.3.0.206</v>
      </c>
      <c r="AJ28" s="13" t="str">
        <v>10.3.0.207</v>
      </c>
      <c r="AK28" s="13">
        <v>6</v>
      </c>
      <c r="AL28" s="13" t="str">
        <v>10.3.0.201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</row>
    <row r="29" spans="3:109" x14ac:dyDescent="0.25">
      <c r="D29" s="3"/>
      <c r="E29" s="3"/>
      <c r="I29" s="13"/>
      <c r="J29" s="13"/>
      <c r="K29" s="14" t="str">
        <v>10.1.26.0</v>
      </c>
      <c r="L29" s="14">
        <v>24</v>
      </c>
      <c r="M29" s="14" t="str">
        <v>255.255.255.0</v>
      </c>
      <c r="N29" s="14" t="str">
        <v>10.1.26.1</v>
      </c>
      <c r="O29" s="14" t="str">
        <v>10.1.26.254</v>
      </c>
      <c r="P29" s="14" t="str">
        <v>10.1.26.255</v>
      </c>
      <c r="Q29" s="14">
        <v>254</v>
      </c>
      <c r="R29" s="14" t="str">
        <v>10.1.26.1</v>
      </c>
      <c r="S29" s="13"/>
      <c r="T29" s="13"/>
      <c r="U29" s="13" t="str">
        <v>10.2.6.128</v>
      </c>
      <c r="V29" s="13">
        <v>26</v>
      </c>
      <c r="W29" s="13" t="str">
        <v>255.255.255.192</v>
      </c>
      <c r="X29" s="13" t="str">
        <v>10.2.6.129</v>
      </c>
      <c r="Y29" s="13" t="str">
        <v>10.2.6.190</v>
      </c>
      <c r="Z29" s="13" t="str">
        <v>10.2.6.191</v>
      </c>
      <c r="AA29" s="13">
        <v>62</v>
      </c>
      <c r="AB29" s="13" t="str">
        <v>10.2.6.129</v>
      </c>
      <c r="AC29" s="13"/>
      <c r="AD29" s="13"/>
      <c r="AE29" s="13" t="str">
        <v>10.3.0.208</v>
      </c>
      <c r="AF29" s="13">
        <v>29</v>
      </c>
      <c r="AG29" s="13" t="str">
        <v>255.255.255.248</v>
      </c>
      <c r="AH29" s="13" t="str">
        <v>10.3.0.209</v>
      </c>
      <c r="AI29" s="13" t="str">
        <v>10.3.0.214</v>
      </c>
      <c r="AJ29" s="13" t="str">
        <v>10.3.0.215</v>
      </c>
      <c r="AK29" s="13">
        <v>6</v>
      </c>
      <c r="AL29" s="13" t="str">
        <v>10.3.0.209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</row>
    <row r="30" spans="3:109" x14ac:dyDescent="0.25">
      <c r="I30" s="13"/>
      <c r="J30" s="13"/>
      <c r="K30" s="14" t="str">
        <v>10.1.27.0</v>
      </c>
      <c r="L30" s="14">
        <v>24</v>
      </c>
      <c r="M30" s="14" t="str">
        <v>255.255.255.0</v>
      </c>
      <c r="N30" s="14" t="str">
        <v>10.1.27.1</v>
      </c>
      <c r="O30" s="14" t="str">
        <v>10.1.27.254</v>
      </c>
      <c r="P30" s="14" t="str">
        <v>10.1.27.255</v>
      </c>
      <c r="Q30" s="14">
        <v>254</v>
      </c>
      <c r="R30" s="14" t="str">
        <v>10.1.27.1</v>
      </c>
      <c r="S30" s="13"/>
      <c r="T30" s="13"/>
      <c r="U30" s="13" t="str">
        <v>10.2.6.192</v>
      </c>
      <c r="V30" s="13">
        <v>26</v>
      </c>
      <c r="W30" s="13" t="str">
        <v>255.255.255.192</v>
      </c>
      <c r="X30" s="13" t="str">
        <v>10.2.6.193</v>
      </c>
      <c r="Y30" s="13" t="str">
        <v>10.2.6.254</v>
      </c>
      <c r="Z30" s="13" t="str">
        <v>10.2.6.255</v>
      </c>
      <c r="AA30" s="13">
        <v>62</v>
      </c>
      <c r="AB30" s="13" t="str">
        <v>10.2.6.193</v>
      </c>
      <c r="AC30" s="13"/>
      <c r="AD30" s="13"/>
      <c r="AE30" s="13" t="str">
        <v>10.3.0.216</v>
      </c>
      <c r="AF30" s="13">
        <v>29</v>
      </c>
      <c r="AG30" s="13" t="str">
        <v>255.255.255.248</v>
      </c>
      <c r="AH30" s="13" t="str">
        <v>10.3.0.217</v>
      </c>
      <c r="AI30" s="13" t="str">
        <v>10.3.0.222</v>
      </c>
      <c r="AJ30" s="13" t="str">
        <v>10.3.0.223</v>
      </c>
      <c r="AK30" s="13">
        <v>6</v>
      </c>
      <c r="AL30" s="13" t="str">
        <v>10.3.0.217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</row>
    <row r="31" spans="3:109" x14ac:dyDescent="0.25">
      <c r="I31" s="13"/>
      <c r="J31" s="13"/>
      <c r="K31" s="14" t="str">
        <v>10.1.28.0</v>
      </c>
      <c r="L31" s="14">
        <v>24</v>
      </c>
      <c r="M31" s="14" t="str">
        <v>255.255.255.0</v>
      </c>
      <c r="N31" s="14" t="str">
        <v>10.1.28.1</v>
      </c>
      <c r="O31" s="14" t="str">
        <v>10.1.28.254</v>
      </c>
      <c r="P31" s="14" t="str">
        <v>10.1.28.255</v>
      </c>
      <c r="Q31" s="14">
        <v>254</v>
      </c>
      <c r="R31" s="14" t="str">
        <v>10.1.28.1</v>
      </c>
      <c r="S31" s="13"/>
      <c r="T31" s="13"/>
      <c r="U31" s="13" t="str">
        <v>10.2.7.0</v>
      </c>
      <c r="V31" s="13">
        <v>26</v>
      </c>
      <c r="W31" s="13" t="str">
        <v>255.255.255.192</v>
      </c>
      <c r="X31" s="13" t="str">
        <v>10.2.7.1</v>
      </c>
      <c r="Y31" s="13" t="str">
        <v>10.2.7.62</v>
      </c>
      <c r="Z31" s="13" t="str">
        <v>10.2.7.63</v>
      </c>
      <c r="AA31" s="13">
        <v>62</v>
      </c>
      <c r="AB31" s="13" t="str">
        <v>10.2.7.1</v>
      </c>
      <c r="AC31" s="13"/>
      <c r="AD31" s="13"/>
      <c r="AE31" s="13" t="str">
        <v>10.3.0.224</v>
      </c>
      <c r="AF31" s="13">
        <v>29</v>
      </c>
      <c r="AG31" s="13" t="str">
        <v>255.255.255.248</v>
      </c>
      <c r="AH31" s="13" t="str">
        <v>10.3.0.225</v>
      </c>
      <c r="AI31" s="13" t="str">
        <v>10.3.0.230</v>
      </c>
      <c r="AJ31" s="13" t="str">
        <v>10.3.0.231</v>
      </c>
      <c r="AK31" s="13">
        <v>6</v>
      </c>
      <c r="AL31" s="13" t="str">
        <v>10.3.0.225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</row>
    <row r="32" spans="3:109" x14ac:dyDescent="0.25">
      <c r="I32" s="13"/>
      <c r="J32" s="13"/>
      <c r="K32" s="14" t="str">
        <v>10.1.29.0</v>
      </c>
      <c r="L32" s="14">
        <v>24</v>
      </c>
      <c r="M32" s="14" t="str">
        <v>255.255.255.0</v>
      </c>
      <c r="N32" s="14" t="str">
        <v>10.1.29.1</v>
      </c>
      <c r="O32" s="14" t="str">
        <v>10.1.29.254</v>
      </c>
      <c r="P32" s="14" t="str">
        <v>10.1.29.255</v>
      </c>
      <c r="Q32" s="14">
        <v>254</v>
      </c>
      <c r="R32" s="14" t="str">
        <v>10.1.29.1</v>
      </c>
      <c r="S32" s="13"/>
      <c r="T32" s="13"/>
      <c r="U32" s="13" t="str">
        <v>10.2.7.64</v>
      </c>
      <c r="V32" s="13">
        <v>26</v>
      </c>
      <c r="W32" s="13" t="str">
        <v>255.255.255.192</v>
      </c>
      <c r="X32" s="13" t="str">
        <v>10.2.7.65</v>
      </c>
      <c r="Y32" s="13" t="str">
        <v>10.2.7.126</v>
      </c>
      <c r="Z32" s="13" t="str">
        <v>10.2.7.127</v>
      </c>
      <c r="AA32" s="13">
        <v>62</v>
      </c>
      <c r="AB32" s="13" t="str">
        <v>10.2.7.65</v>
      </c>
      <c r="AC32" s="13"/>
      <c r="AD32" s="13"/>
      <c r="AE32" s="13" t="str">
        <v>10.3.0.232</v>
      </c>
      <c r="AF32" s="13">
        <v>29</v>
      </c>
      <c r="AG32" s="13" t="str">
        <v>255.255.255.248</v>
      </c>
      <c r="AH32" s="13" t="str">
        <v>10.3.0.233</v>
      </c>
      <c r="AI32" s="13" t="str">
        <v>10.3.0.238</v>
      </c>
      <c r="AJ32" s="13" t="str">
        <v>10.3.0.239</v>
      </c>
      <c r="AK32" s="13">
        <v>6</v>
      </c>
      <c r="AL32" s="13" t="str">
        <v>10.3.0.233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</row>
    <row r="33" spans="9:109" x14ac:dyDescent="0.25">
      <c r="I33" s="13"/>
      <c r="J33" s="13"/>
      <c r="K33" s="14" t="str">
        <v>10.1.30.0</v>
      </c>
      <c r="L33" s="14">
        <v>24</v>
      </c>
      <c r="M33" s="14" t="str">
        <v>255.255.255.0</v>
      </c>
      <c r="N33" s="14" t="str">
        <v>10.1.30.1</v>
      </c>
      <c r="O33" s="14" t="str">
        <v>10.1.30.254</v>
      </c>
      <c r="P33" s="14" t="str">
        <v>10.1.30.255</v>
      </c>
      <c r="Q33" s="14">
        <v>254</v>
      </c>
      <c r="R33" s="14" t="str">
        <v>10.1.30.1</v>
      </c>
      <c r="S33" s="13"/>
      <c r="T33" s="13"/>
      <c r="U33" s="13" t="str">
        <v>10.2.7.128</v>
      </c>
      <c r="V33" s="13">
        <v>26</v>
      </c>
      <c r="W33" s="13" t="str">
        <v>255.255.255.192</v>
      </c>
      <c r="X33" s="13" t="str">
        <v>10.2.7.129</v>
      </c>
      <c r="Y33" s="13" t="str">
        <v>10.2.7.190</v>
      </c>
      <c r="Z33" s="13" t="str">
        <v>10.2.7.191</v>
      </c>
      <c r="AA33" s="13">
        <v>62</v>
      </c>
      <c r="AB33" s="13" t="str">
        <v>10.2.7.129</v>
      </c>
      <c r="AC33" s="13"/>
      <c r="AD33" s="13"/>
      <c r="AE33" s="13" t="str">
        <v>10.3.0.240</v>
      </c>
      <c r="AF33" s="13">
        <v>29</v>
      </c>
      <c r="AG33" s="13" t="str">
        <v>255.255.255.248</v>
      </c>
      <c r="AH33" s="13" t="str">
        <v>10.3.0.241</v>
      </c>
      <c r="AI33" s="13" t="str">
        <v>10.3.0.246</v>
      </c>
      <c r="AJ33" s="13" t="str">
        <v>10.3.0.247</v>
      </c>
      <c r="AK33" s="13">
        <v>6</v>
      </c>
      <c r="AL33" s="13" t="str">
        <v>10.3.0.241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</row>
    <row r="34" spans="9:109" x14ac:dyDescent="0.25">
      <c r="I34" s="13"/>
      <c r="J34" s="13"/>
      <c r="K34" s="14" t="str">
        <v>10.1.31.0</v>
      </c>
      <c r="L34" s="14">
        <v>24</v>
      </c>
      <c r="M34" s="14" t="str">
        <v>255.255.255.0</v>
      </c>
      <c r="N34" s="14" t="str">
        <v>10.1.31.1</v>
      </c>
      <c r="O34" s="14" t="str">
        <v>10.1.31.254</v>
      </c>
      <c r="P34" s="14" t="str">
        <v>10.1.31.255</v>
      </c>
      <c r="Q34" s="14">
        <v>254</v>
      </c>
      <c r="R34" s="14" t="str">
        <v>10.1.31.1</v>
      </c>
      <c r="S34" s="13"/>
      <c r="T34" s="13"/>
      <c r="U34" s="13" t="str">
        <v>10.2.7.192</v>
      </c>
      <c r="V34" s="13">
        <v>26</v>
      </c>
      <c r="W34" s="13" t="str">
        <v>255.255.255.192</v>
      </c>
      <c r="X34" s="13" t="str">
        <v>10.2.7.193</v>
      </c>
      <c r="Y34" s="13" t="str">
        <v>10.2.7.254</v>
      </c>
      <c r="Z34" s="13" t="str">
        <v>10.2.7.255</v>
      </c>
      <c r="AA34" s="13">
        <v>62</v>
      </c>
      <c r="AB34" s="13" t="str">
        <v>10.2.7.193</v>
      </c>
      <c r="AC34" s="13"/>
      <c r="AD34" s="13"/>
      <c r="AE34" s="13" t="str">
        <v>10.3.0.248</v>
      </c>
      <c r="AF34" s="13">
        <v>29</v>
      </c>
      <c r="AG34" s="13" t="str">
        <v>255.255.255.248</v>
      </c>
      <c r="AH34" s="13" t="str">
        <v>10.3.0.249</v>
      </c>
      <c r="AI34" s="13" t="str">
        <v>10.3.0.254</v>
      </c>
      <c r="AJ34" s="13" t="str">
        <v>10.3.0.255</v>
      </c>
      <c r="AK34" s="13">
        <v>6</v>
      </c>
      <c r="AL34" s="13" t="str">
        <v>10.3.0.249</v>
      </c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</row>
    <row r="35" spans="9:109" x14ac:dyDescent="0.25">
      <c r="I35" s="13"/>
      <c r="J35" s="13"/>
      <c r="K35" s="14" t="str">
        <v>10.1.32.0</v>
      </c>
      <c r="L35" s="14">
        <v>24</v>
      </c>
      <c r="M35" s="14" t="str">
        <v>255.255.255.0</v>
      </c>
      <c r="N35" s="14" t="str">
        <v>10.1.32.1</v>
      </c>
      <c r="O35" s="14" t="str">
        <v>10.1.32.254</v>
      </c>
      <c r="P35" s="14" t="str">
        <v>10.1.32.255</v>
      </c>
      <c r="Q35" s="14">
        <v>254</v>
      </c>
      <c r="R35" s="14" t="str">
        <v>10.1.32.1</v>
      </c>
      <c r="S35" s="13"/>
      <c r="T35" s="13"/>
      <c r="U35" s="13" t="str">
        <v>10.2.8.0</v>
      </c>
      <c r="V35" s="13">
        <v>26</v>
      </c>
      <c r="W35" s="13" t="str">
        <v>255.255.255.192</v>
      </c>
      <c r="X35" s="13" t="str">
        <v>10.2.8.1</v>
      </c>
      <c r="Y35" s="13" t="str">
        <v>10.2.8.62</v>
      </c>
      <c r="Z35" s="13" t="str">
        <v>10.2.8.63</v>
      </c>
      <c r="AA35" s="13">
        <v>62</v>
      </c>
      <c r="AB35" s="13" t="str">
        <v>10.2.8.1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</row>
    <row r="36" spans="9:109" x14ac:dyDescent="0.25">
      <c r="I36" s="13"/>
      <c r="J36" s="13"/>
      <c r="K36" s="14" t="str">
        <v>10.1.33.0</v>
      </c>
      <c r="L36" s="14">
        <v>24</v>
      </c>
      <c r="M36" s="14" t="str">
        <v>255.255.255.0</v>
      </c>
      <c r="N36" s="14" t="str">
        <v>10.1.33.1</v>
      </c>
      <c r="O36" s="14" t="str">
        <v>10.1.33.254</v>
      </c>
      <c r="P36" s="14" t="str">
        <v>10.1.33.255</v>
      </c>
      <c r="Q36" s="14">
        <v>254</v>
      </c>
      <c r="R36" s="14" t="str">
        <v>10.1.33.1</v>
      </c>
      <c r="S36" s="13"/>
      <c r="T36" s="13"/>
      <c r="U36" s="13" t="str">
        <v>10.2.8.64</v>
      </c>
      <c r="V36" s="13">
        <v>26</v>
      </c>
      <c r="W36" s="13" t="str">
        <v>255.255.255.192</v>
      </c>
      <c r="X36" s="13" t="str">
        <v>10.2.8.65</v>
      </c>
      <c r="Y36" s="13" t="str">
        <v>10.2.8.126</v>
      </c>
      <c r="Z36" s="13" t="str">
        <v>10.2.8.127</v>
      </c>
      <c r="AA36" s="13">
        <v>62</v>
      </c>
      <c r="AB36" s="13" t="str">
        <v>10.2.8.65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</row>
    <row r="37" spans="9:109" x14ac:dyDescent="0.25">
      <c r="I37" s="13"/>
      <c r="J37" s="13"/>
      <c r="K37" s="14" t="str">
        <v>10.1.34.0</v>
      </c>
      <c r="L37" s="14">
        <v>24</v>
      </c>
      <c r="M37" s="14" t="str">
        <v>255.255.255.0</v>
      </c>
      <c r="N37" s="14" t="str">
        <v>10.1.34.1</v>
      </c>
      <c r="O37" s="14" t="str">
        <v>10.1.34.254</v>
      </c>
      <c r="P37" s="14" t="str">
        <v>10.1.34.255</v>
      </c>
      <c r="Q37" s="14">
        <v>254</v>
      </c>
      <c r="R37" s="14" t="str">
        <v>10.1.34.1</v>
      </c>
      <c r="S37" s="13"/>
      <c r="T37" s="13"/>
      <c r="U37" s="13" t="str">
        <v>10.2.8.128</v>
      </c>
      <c r="V37" s="13">
        <v>26</v>
      </c>
      <c r="W37" s="13" t="str">
        <v>255.255.255.192</v>
      </c>
      <c r="X37" s="13" t="str">
        <v>10.2.8.129</v>
      </c>
      <c r="Y37" s="13" t="str">
        <v>10.2.8.190</v>
      </c>
      <c r="Z37" s="13" t="str">
        <v>10.2.8.191</v>
      </c>
      <c r="AA37" s="13">
        <v>62</v>
      </c>
      <c r="AB37" s="13" t="str">
        <v>10.2.8.129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</row>
    <row r="38" spans="9:109" x14ac:dyDescent="0.25">
      <c r="I38" s="13"/>
      <c r="J38" s="13"/>
      <c r="K38" s="14" t="str">
        <v>10.1.35.0</v>
      </c>
      <c r="L38" s="14">
        <v>24</v>
      </c>
      <c r="M38" s="14" t="str">
        <v>255.255.255.0</v>
      </c>
      <c r="N38" s="14" t="str">
        <v>10.1.35.1</v>
      </c>
      <c r="O38" s="14" t="str">
        <v>10.1.35.254</v>
      </c>
      <c r="P38" s="14" t="str">
        <v>10.1.35.255</v>
      </c>
      <c r="Q38" s="14">
        <v>254</v>
      </c>
      <c r="R38" s="14" t="str">
        <v>10.1.35.1</v>
      </c>
      <c r="S38" s="13"/>
      <c r="T38" s="13"/>
      <c r="U38" s="13" t="str">
        <v>10.2.8.192</v>
      </c>
      <c r="V38" s="13">
        <v>26</v>
      </c>
      <c r="W38" s="13" t="str">
        <v>255.255.255.192</v>
      </c>
      <c r="X38" s="13" t="str">
        <v>10.2.8.193</v>
      </c>
      <c r="Y38" s="13" t="str">
        <v>10.2.8.254</v>
      </c>
      <c r="Z38" s="13" t="str">
        <v>10.2.8.255</v>
      </c>
      <c r="AA38" s="13">
        <v>62</v>
      </c>
      <c r="AB38" s="13" t="str">
        <v>10.2.8.193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</row>
    <row r="39" spans="9:109" x14ac:dyDescent="0.25">
      <c r="I39" s="13"/>
      <c r="J39" s="13"/>
      <c r="K39" s="14" t="str">
        <v>10.1.36.0</v>
      </c>
      <c r="L39" s="14">
        <v>24</v>
      </c>
      <c r="M39" s="14" t="str">
        <v>255.255.255.0</v>
      </c>
      <c r="N39" s="14" t="str">
        <v>10.1.36.1</v>
      </c>
      <c r="O39" s="14" t="str">
        <v>10.1.36.254</v>
      </c>
      <c r="P39" s="14" t="str">
        <v>10.1.36.255</v>
      </c>
      <c r="Q39" s="14">
        <v>254</v>
      </c>
      <c r="R39" s="14" t="str">
        <v>10.1.36.1</v>
      </c>
      <c r="S39" s="13"/>
      <c r="T39" s="13"/>
      <c r="U39" s="13" t="str">
        <v>10.2.9.0</v>
      </c>
      <c r="V39" s="13">
        <v>26</v>
      </c>
      <c r="W39" s="13" t="str">
        <v>255.255.255.192</v>
      </c>
      <c r="X39" s="13" t="str">
        <v>10.2.9.1</v>
      </c>
      <c r="Y39" s="13" t="str">
        <v>10.2.9.62</v>
      </c>
      <c r="Z39" s="13" t="str">
        <v>10.2.9.63</v>
      </c>
      <c r="AA39" s="13">
        <v>62</v>
      </c>
      <c r="AB39" s="13" t="str">
        <v>10.2.9.1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</row>
    <row r="40" spans="9:109" x14ac:dyDescent="0.25">
      <c r="I40" s="13"/>
      <c r="J40" s="13"/>
      <c r="K40" s="14" t="str">
        <v>10.1.37.0</v>
      </c>
      <c r="L40" s="14">
        <v>24</v>
      </c>
      <c r="M40" s="14" t="str">
        <v>255.255.255.0</v>
      </c>
      <c r="N40" s="14" t="str">
        <v>10.1.37.1</v>
      </c>
      <c r="O40" s="14" t="str">
        <v>10.1.37.254</v>
      </c>
      <c r="P40" s="14" t="str">
        <v>10.1.37.255</v>
      </c>
      <c r="Q40" s="14">
        <v>254</v>
      </c>
      <c r="R40" s="14" t="str">
        <v>10.1.37.1</v>
      </c>
      <c r="S40" s="13"/>
      <c r="T40" s="13"/>
      <c r="U40" s="13" t="str">
        <v>10.2.9.64</v>
      </c>
      <c r="V40" s="13">
        <v>26</v>
      </c>
      <c r="W40" s="13" t="str">
        <v>255.255.255.192</v>
      </c>
      <c r="X40" s="13" t="str">
        <v>10.2.9.65</v>
      </c>
      <c r="Y40" s="13" t="str">
        <v>10.2.9.126</v>
      </c>
      <c r="Z40" s="13" t="str">
        <v>10.2.9.127</v>
      </c>
      <c r="AA40" s="13">
        <v>62</v>
      </c>
      <c r="AB40" s="13" t="str">
        <v>10.2.9.65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</row>
    <row r="41" spans="9:109" x14ac:dyDescent="0.25">
      <c r="I41" s="13"/>
      <c r="J41" s="13"/>
      <c r="K41" s="14" t="str">
        <v>10.1.38.0</v>
      </c>
      <c r="L41" s="14">
        <v>24</v>
      </c>
      <c r="M41" s="14" t="str">
        <v>255.255.255.0</v>
      </c>
      <c r="N41" s="14" t="str">
        <v>10.1.38.1</v>
      </c>
      <c r="O41" s="14" t="str">
        <v>10.1.38.254</v>
      </c>
      <c r="P41" s="14" t="str">
        <v>10.1.38.255</v>
      </c>
      <c r="Q41" s="14">
        <v>254</v>
      </c>
      <c r="R41" s="14" t="str">
        <v>10.1.38.1</v>
      </c>
      <c r="S41" s="13"/>
      <c r="T41" s="13"/>
      <c r="U41" s="13" t="str">
        <v>10.2.9.128</v>
      </c>
      <c r="V41" s="13">
        <v>26</v>
      </c>
      <c r="W41" s="13" t="str">
        <v>255.255.255.192</v>
      </c>
      <c r="X41" s="13" t="str">
        <v>10.2.9.129</v>
      </c>
      <c r="Y41" s="13" t="str">
        <v>10.2.9.190</v>
      </c>
      <c r="Z41" s="13" t="str">
        <v>10.2.9.191</v>
      </c>
      <c r="AA41" s="13">
        <v>62</v>
      </c>
      <c r="AB41" s="13" t="str">
        <v>10.2.9.129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</row>
    <row r="42" spans="9:109" x14ac:dyDescent="0.25">
      <c r="I42" s="13"/>
      <c r="J42" s="13"/>
      <c r="K42" s="14" t="str">
        <v>10.1.39.0</v>
      </c>
      <c r="L42" s="14">
        <v>24</v>
      </c>
      <c r="M42" s="14" t="str">
        <v>255.255.255.0</v>
      </c>
      <c r="N42" s="14" t="str">
        <v>10.1.39.1</v>
      </c>
      <c r="O42" s="14" t="str">
        <v>10.1.39.254</v>
      </c>
      <c r="P42" s="14" t="str">
        <v>10.1.39.255</v>
      </c>
      <c r="Q42" s="14">
        <v>254</v>
      </c>
      <c r="R42" s="14" t="str">
        <v>10.1.39.1</v>
      </c>
      <c r="S42" s="13"/>
      <c r="T42" s="13"/>
      <c r="U42" s="13" t="str">
        <v>10.2.9.192</v>
      </c>
      <c r="V42" s="13">
        <v>26</v>
      </c>
      <c r="W42" s="13" t="str">
        <v>255.255.255.192</v>
      </c>
      <c r="X42" s="13" t="str">
        <v>10.2.9.193</v>
      </c>
      <c r="Y42" s="13" t="str">
        <v>10.2.9.254</v>
      </c>
      <c r="Z42" s="13" t="str">
        <v>10.2.9.255</v>
      </c>
      <c r="AA42" s="13">
        <v>62</v>
      </c>
      <c r="AB42" s="13" t="str">
        <v>10.2.9.193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</row>
    <row r="43" spans="9:109" x14ac:dyDescent="0.25">
      <c r="I43" s="13"/>
      <c r="J43" s="13"/>
      <c r="K43" s="14" t="str">
        <v>10.1.40.0</v>
      </c>
      <c r="L43" s="14">
        <v>24</v>
      </c>
      <c r="M43" s="14" t="str">
        <v>255.255.255.0</v>
      </c>
      <c r="N43" s="14" t="str">
        <v>10.1.40.1</v>
      </c>
      <c r="O43" s="14" t="str">
        <v>10.1.40.254</v>
      </c>
      <c r="P43" s="14" t="str">
        <v>10.1.40.255</v>
      </c>
      <c r="Q43" s="14">
        <v>254</v>
      </c>
      <c r="R43" s="14" t="str">
        <v>10.1.40.1</v>
      </c>
      <c r="S43" s="13"/>
      <c r="T43" s="13"/>
      <c r="U43" s="13" t="str">
        <v>10.2.10.0</v>
      </c>
      <c r="V43" s="13">
        <v>26</v>
      </c>
      <c r="W43" s="13" t="str">
        <v>255.255.255.192</v>
      </c>
      <c r="X43" s="13" t="str">
        <v>10.2.10.1</v>
      </c>
      <c r="Y43" s="13" t="str">
        <v>10.2.10.62</v>
      </c>
      <c r="Z43" s="13" t="str">
        <v>10.2.10.63</v>
      </c>
      <c r="AA43" s="13">
        <v>62</v>
      </c>
      <c r="AB43" s="13" t="str">
        <v>10.2.10.1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</row>
    <row r="44" spans="9:109" x14ac:dyDescent="0.25">
      <c r="I44" s="13"/>
      <c r="J44" s="13"/>
      <c r="K44" s="14" t="str">
        <v>10.1.41.0</v>
      </c>
      <c r="L44" s="14">
        <v>24</v>
      </c>
      <c r="M44" s="14" t="str">
        <v>255.255.255.0</v>
      </c>
      <c r="N44" s="14" t="str">
        <v>10.1.41.1</v>
      </c>
      <c r="O44" s="14" t="str">
        <v>10.1.41.254</v>
      </c>
      <c r="P44" s="14" t="str">
        <v>10.1.41.255</v>
      </c>
      <c r="Q44" s="14">
        <v>254</v>
      </c>
      <c r="R44" s="14" t="str">
        <v>10.1.41.1</v>
      </c>
      <c r="S44" s="13"/>
      <c r="T44" s="13"/>
      <c r="U44" s="13" t="str">
        <v>10.2.10.64</v>
      </c>
      <c r="V44" s="13">
        <v>26</v>
      </c>
      <c r="W44" s="13" t="str">
        <v>255.255.255.192</v>
      </c>
      <c r="X44" s="13" t="str">
        <v>10.2.10.65</v>
      </c>
      <c r="Y44" s="13" t="str">
        <v>10.2.10.126</v>
      </c>
      <c r="Z44" s="13" t="str">
        <v>10.2.10.127</v>
      </c>
      <c r="AA44" s="13">
        <v>62</v>
      </c>
      <c r="AB44" s="13" t="str">
        <v>10.2.10.65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</row>
    <row r="45" spans="9:109" x14ac:dyDescent="0.25">
      <c r="I45" s="13"/>
      <c r="J45" s="13"/>
      <c r="K45" s="14" t="str">
        <v>10.1.42.0</v>
      </c>
      <c r="L45" s="14">
        <v>24</v>
      </c>
      <c r="M45" s="14" t="str">
        <v>255.255.255.0</v>
      </c>
      <c r="N45" s="14" t="str">
        <v>10.1.42.1</v>
      </c>
      <c r="O45" s="14" t="str">
        <v>10.1.42.254</v>
      </c>
      <c r="P45" s="14" t="str">
        <v>10.1.42.255</v>
      </c>
      <c r="Q45" s="14">
        <v>254</v>
      </c>
      <c r="R45" s="14" t="str">
        <v>10.1.42.1</v>
      </c>
      <c r="S45" s="13"/>
      <c r="T45" s="13"/>
      <c r="U45" s="13" t="str">
        <v>10.2.10.128</v>
      </c>
      <c r="V45" s="13">
        <v>26</v>
      </c>
      <c r="W45" s="13" t="str">
        <v>255.255.255.192</v>
      </c>
      <c r="X45" s="13" t="str">
        <v>10.2.10.129</v>
      </c>
      <c r="Y45" s="13" t="str">
        <v>10.2.10.190</v>
      </c>
      <c r="Z45" s="13" t="str">
        <v>10.2.10.191</v>
      </c>
      <c r="AA45" s="13">
        <v>62</v>
      </c>
      <c r="AB45" s="13" t="str">
        <v>10.2.10.129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</row>
    <row r="46" spans="9:109" x14ac:dyDescent="0.25">
      <c r="I46" s="13"/>
      <c r="J46" s="13"/>
      <c r="K46" s="14" t="str">
        <v>10.1.43.0</v>
      </c>
      <c r="L46" s="14">
        <v>24</v>
      </c>
      <c r="M46" s="14" t="str">
        <v>255.255.255.0</v>
      </c>
      <c r="N46" s="14" t="str">
        <v>10.1.43.1</v>
      </c>
      <c r="O46" s="14" t="str">
        <v>10.1.43.254</v>
      </c>
      <c r="P46" s="14" t="str">
        <v>10.1.43.255</v>
      </c>
      <c r="Q46" s="14">
        <v>254</v>
      </c>
      <c r="R46" s="14" t="str">
        <v>10.1.43.1</v>
      </c>
      <c r="S46" s="13"/>
      <c r="T46" s="13"/>
      <c r="U46" s="13" t="str">
        <v>10.2.10.192</v>
      </c>
      <c r="V46" s="13">
        <v>26</v>
      </c>
      <c r="W46" s="13" t="str">
        <v>255.255.255.192</v>
      </c>
      <c r="X46" s="13" t="str">
        <v>10.2.10.193</v>
      </c>
      <c r="Y46" s="13" t="str">
        <v>10.2.10.254</v>
      </c>
      <c r="Z46" s="13" t="str">
        <v>10.2.10.255</v>
      </c>
      <c r="AA46" s="13">
        <v>62</v>
      </c>
      <c r="AB46" s="13" t="str">
        <v>10.2.10.193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</row>
    <row r="47" spans="9:109" x14ac:dyDescent="0.25">
      <c r="I47" s="13"/>
      <c r="J47" s="13"/>
      <c r="K47" s="14" t="str">
        <v>10.1.44.0</v>
      </c>
      <c r="L47" s="14">
        <v>24</v>
      </c>
      <c r="M47" s="14" t="str">
        <v>255.255.255.0</v>
      </c>
      <c r="N47" s="14" t="str">
        <v>10.1.44.1</v>
      </c>
      <c r="O47" s="14" t="str">
        <v>10.1.44.254</v>
      </c>
      <c r="P47" s="14" t="str">
        <v>10.1.44.255</v>
      </c>
      <c r="Q47" s="14">
        <v>254</v>
      </c>
      <c r="R47" s="14" t="str">
        <v>10.1.44.1</v>
      </c>
      <c r="S47" s="13"/>
      <c r="T47" s="13"/>
      <c r="U47" s="13" t="str">
        <v>10.2.11.0</v>
      </c>
      <c r="V47" s="13">
        <v>26</v>
      </c>
      <c r="W47" s="13" t="str">
        <v>255.255.255.192</v>
      </c>
      <c r="X47" s="13" t="str">
        <v>10.2.11.1</v>
      </c>
      <c r="Y47" s="13" t="str">
        <v>10.2.11.62</v>
      </c>
      <c r="Z47" s="13" t="str">
        <v>10.2.11.63</v>
      </c>
      <c r="AA47" s="13">
        <v>62</v>
      </c>
      <c r="AB47" s="13" t="str">
        <v>10.2.11.1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</row>
    <row r="48" spans="9:109" x14ac:dyDescent="0.25">
      <c r="I48" s="13"/>
      <c r="J48" s="13"/>
      <c r="K48" s="14" t="str">
        <v>10.1.45.0</v>
      </c>
      <c r="L48" s="14">
        <v>24</v>
      </c>
      <c r="M48" s="14" t="str">
        <v>255.255.255.0</v>
      </c>
      <c r="N48" s="14" t="str">
        <v>10.1.45.1</v>
      </c>
      <c r="O48" s="14" t="str">
        <v>10.1.45.254</v>
      </c>
      <c r="P48" s="14" t="str">
        <v>10.1.45.255</v>
      </c>
      <c r="Q48" s="14">
        <v>254</v>
      </c>
      <c r="R48" s="14" t="str">
        <v>10.1.45.1</v>
      </c>
      <c r="S48" s="13"/>
      <c r="T48" s="13"/>
      <c r="U48" s="13" t="str">
        <v>10.2.11.64</v>
      </c>
      <c r="V48" s="13">
        <v>26</v>
      </c>
      <c r="W48" s="13" t="str">
        <v>255.255.255.192</v>
      </c>
      <c r="X48" s="13" t="str">
        <v>10.2.11.65</v>
      </c>
      <c r="Y48" s="13" t="str">
        <v>10.2.11.126</v>
      </c>
      <c r="Z48" s="13" t="str">
        <v>10.2.11.127</v>
      </c>
      <c r="AA48" s="13">
        <v>62</v>
      </c>
      <c r="AB48" s="13" t="str">
        <v>10.2.11.65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</row>
    <row r="49" spans="9:109" x14ac:dyDescent="0.25">
      <c r="I49" s="13"/>
      <c r="J49" s="13"/>
      <c r="K49" s="14" t="str">
        <v>10.1.46.0</v>
      </c>
      <c r="L49" s="14">
        <v>24</v>
      </c>
      <c r="M49" s="14" t="str">
        <v>255.255.255.0</v>
      </c>
      <c r="N49" s="14" t="str">
        <v>10.1.46.1</v>
      </c>
      <c r="O49" s="14" t="str">
        <v>10.1.46.254</v>
      </c>
      <c r="P49" s="14" t="str">
        <v>10.1.46.255</v>
      </c>
      <c r="Q49" s="14">
        <v>254</v>
      </c>
      <c r="R49" s="14" t="str">
        <v>10.1.46.1</v>
      </c>
      <c r="S49" s="13"/>
      <c r="T49" s="13"/>
      <c r="U49" s="13" t="str">
        <v>10.2.11.128</v>
      </c>
      <c r="V49" s="13">
        <v>26</v>
      </c>
      <c r="W49" s="13" t="str">
        <v>255.255.255.192</v>
      </c>
      <c r="X49" s="13" t="str">
        <v>10.2.11.129</v>
      </c>
      <c r="Y49" s="13" t="str">
        <v>10.2.11.190</v>
      </c>
      <c r="Z49" s="13" t="str">
        <v>10.2.11.191</v>
      </c>
      <c r="AA49" s="13">
        <v>62</v>
      </c>
      <c r="AB49" s="13" t="str">
        <v>10.2.11.129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</row>
    <row r="50" spans="9:109" x14ac:dyDescent="0.25">
      <c r="I50" s="13"/>
      <c r="J50" s="13"/>
      <c r="K50" s="14" t="str">
        <v>10.1.47.0</v>
      </c>
      <c r="L50" s="14">
        <v>24</v>
      </c>
      <c r="M50" s="14" t="str">
        <v>255.255.255.0</v>
      </c>
      <c r="N50" s="14" t="str">
        <v>10.1.47.1</v>
      </c>
      <c r="O50" s="14" t="str">
        <v>10.1.47.254</v>
      </c>
      <c r="P50" s="14" t="str">
        <v>10.1.47.255</v>
      </c>
      <c r="Q50" s="14">
        <v>254</v>
      </c>
      <c r="R50" s="14" t="str">
        <v>10.1.47.1</v>
      </c>
      <c r="S50" s="13"/>
      <c r="T50" s="13"/>
      <c r="U50" s="13" t="str">
        <v>10.2.11.192</v>
      </c>
      <c r="V50" s="13">
        <v>26</v>
      </c>
      <c r="W50" s="13" t="str">
        <v>255.255.255.192</v>
      </c>
      <c r="X50" s="13" t="str">
        <v>10.2.11.193</v>
      </c>
      <c r="Y50" s="13" t="str">
        <v>10.2.11.254</v>
      </c>
      <c r="Z50" s="13" t="str">
        <v>10.2.11.255</v>
      </c>
      <c r="AA50" s="13">
        <v>62</v>
      </c>
      <c r="AB50" s="13" t="str">
        <v>10.2.11.193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</row>
    <row r="51" spans="9:109" x14ac:dyDescent="0.25">
      <c r="I51" s="13"/>
      <c r="J51" s="13"/>
      <c r="K51" s="14" t="str">
        <v>10.1.48.0</v>
      </c>
      <c r="L51" s="14">
        <v>24</v>
      </c>
      <c r="M51" s="14" t="str">
        <v>255.255.255.0</v>
      </c>
      <c r="N51" s="14" t="str">
        <v>10.1.48.1</v>
      </c>
      <c r="O51" s="14" t="str">
        <v>10.1.48.254</v>
      </c>
      <c r="P51" s="14" t="str">
        <v>10.1.48.255</v>
      </c>
      <c r="Q51" s="14">
        <v>254</v>
      </c>
      <c r="R51" s="14" t="str">
        <v>10.1.48.1</v>
      </c>
      <c r="S51" s="13"/>
      <c r="T51" s="13"/>
      <c r="U51" s="13" t="str">
        <v>10.2.12.0</v>
      </c>
      <c r="V51" s="13">
        <v>26</v>
      </c>
      <c r="W51" s="13" t="str">
        <v>255.255.255.192</v>
      </c>
      <c r="X51" s="13" t="str">
        <v>10.2.12.1</v>
      </c>
      <c r="Y51" s="13" t="str">
        <v>10.2.12.62</v>
      </c>
      <c r="Z51" s="13" t="str">
        <v>10.2.12.63</v>
      </c>
      <c r="AA51" s="13">
        <v>62</v>
      </c>
      <c r="AB51" s="13" t="str">
        <v>10.2.12.1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</row>
    <row r="52" spans="9:109" x14ac:dyDescent="0.25">
      <c r="I52" s="13"/>
      <c r="J52" s="13"/>
      <c r="K52" s="14" t="str">
        <v>10.1.49.0</v>
      </c>
      <c r="L52" s="14">
        <v>24</v>
      </c>
      <c r="M52" s="14" t="str">
        <v>255.255.255.0</v>
      </c>
      <c r="N52" s="14" t="str">
        <v>10.1.49.1</v>
      </c>
      <c r="O52" s="14" t="str">
        <v>10.1.49.254</v>
      </c>
      <c r="P52" s="14" t="str">
        <v>10.1.49.255</v>
      </c>
      <c r="Q52" s="14">
        <v>254</v>
      </c>
      <c r="R52" s="14" t="str">
        <v>10.1.49.1</v>
      </c>
      <c r="S52" s="13"/>
      <c r="T52" s="13"/>
      <c r="U52" s="13" t="str">
        <v>10.2.12.64</v>
      </c>
      <c r="V52" s="13">
        <v>26</v>
      </c>
      <c r="W52" s="13" t="str">
        <v>255.255.255.192</v>
      </c>
      <c r="X52" s="13" t="str">
        <v>10.2.12.65</v>
      </c>
      <c r="Y52" s="13" t="str">
        <v>10.2.12.126</v>
      </c>
      <c r="Z52" s="13" t="str">
        <v>10.2.12.127</v>
      </c>
      <c r="AA52" s="13">
        <v>62</v>
      </c>
      <c r="AB52" s="13" t="str">
        <v>10.2.12.65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</row>
    <row r="53" spans="9:109" x14ac:dyDescent="0.25">
      <c r="I53" s="13"/>
      <c r="J53" s="13"/>
      <c r="K53" s="14" t="str">
        <v>10.1.50.0</v>
      </c>
      <c r="L53" s="14">
        <v>24</v>
      </c>
      <c r="M53" s="14" t="str">
        <v>255.255.255.0</v>
      </c>
      <c r="N53" s="14" t="str">
        <v>10.1.50.1</v>
      </c>
      <c r="O53" s="14" t="str">
        <v>10.1.50.254</v>
      </c>
      <c r="P53" s="14" t="str">
        <v>10.1.50.255</v>
      </c>
      <c r="Q53" s="14">
        <v>254</v>
      </c>
      <c r="R53" s="14" t="str">
        <v>10.1.50.1</v>
      </c>
      <c r="S53" s="13"/>
      <c r="T53" s="13"/>
      <c r="U53" s="13" t="str">
        <v>10.2.12.128</v>
      </c>
      <c r="V53" s="13">
        <v>26</v>
      </c>
      <c r="W53" s="13" t="str">
        <v>255.255.255.192</v>
      </c>
      <c r="X53" s="13" t="str">
        <v>10.2.12.129</v>
      </c>
      <c r="Y53" s="13" t="str">
        <v>10.2.12.190</v>
      </c>
      <c r="Z53" s="13" t="str">
        <v>10.2.12.191</v>
      </c>
      <c r="AA53" s="13">
        <v>62</v>
      </c>
      <c r="AB53" s="13" t="str">
        <v>10.2.12.129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</row>
    <row r="54" spans="9:109" x14ac:dyDescent="0.25">
      <c r="I54" s="13"/>
      <c r="J54" s="13"/>
      <c r="K54" s="14" t="str">
        <v>10.1.51.0</v>
      </c>
      <c r="L54" s="14">
        <v>24</v>
      </c>
      <c r="M54" s="14" t="str">
        <v>255.255.255.0</v>
      </c>
      <c r="N54" s="14" t="str">
        <v>10.1.51.1</v>
      </c>
      <c r="O54" s="14" t="str">
        <v>10.1.51.254</v>
      </c>
      <c r="P54" s="14" t="str">
        <v>10.1.51.255</v>
      </c>
      <c r="Q54" s="14">
        <v>254</v>
      </c>
      <c r="R54" s="14" t="str">
        <v>10.1.51.1</v>
      </c>
      <c r="S54" s="13"/>
      <c r="T54" s="13"/>
      <c r="U54" s="13" t="str">
        <v>10.2.12.192</v>
      </c>
      <c r="V54" s="13">
        <v>26</v>
      </c>
      <c r="W54" s="13" t="str">
        <v>255.255.255.192</v>
      </c>
      <c r="X54" s="13" t="str">
        <v>10.2.12.193</v>
      </c>
      <c r="Y54" s="13" t="str">
        <v>10.2.12.254</v>
      </c>
      <c r="Z54" s="13" t="str">
        <v>10.2.12.255</v>
      </c>
      <c r="AA54" s="13">
        <v>62</v>
      </c>
      <c r="AB54" s="13" t="str">
        <v>10.2.12.193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</row>
    <row r="55" spans="9:109" x14ac:dyDescent="0.25">
      <c r="I55" s="13"/>
      <c r="J55" s="13"/>
      <c r="K55" s="14" t="str">
        <v>10.1.52.0</v>
      </c>
      <c r="L55" s="14">
        <v>24</v>
      </c>
      <c r="M55" s="14" t="str">
        <v>255.255.255.0</v>
      </c>
      <c r="N55" s="14" t="str">
        <v>10.1.52.1</v>
      </c>
      <c r="O55" s="14" t="str">
        <v>10.1.52.254</v>
      </c>
      <c r="P55" s="14" t="str">
        <v>10.1.52.255</v>
      </c>
      <c r="Q55" s="14">
        <v>254</v>
      </c>
      <c r="R55" s="14" t="str">
        <v>10.1.52.1</v>
      </c>
      <c r="S55" s="13"/>
      <c r="T55" s="13"/>
      <c r="U55" s="13" t="str">
        <v>10.2.13.0</v>
      </c>
      <c r="V55" s="13">
        <v>26</v>
      </c>
      <c r="W55" s="13" t="str">
        <v>255.255.255.192</v>
      </c>
      <c r="X55" s="13" t="str">
        <v>10.2.13.1</v>
      </c>
      <c r="Y55" s="13" t="str">
        <v>10.2.13.62</v>
      </c>
      <c r="Z55" s="13" t="str">
        <v>10.2.13.63</v>
      </c>
      <c r="AA55" s="13">
        <v>62</v>
      </c>
      <c r="AB55" s="13" t="str">
        <v>10.2.13.1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</row>
    <row r="56" spans="9:109" x14ac:dyDescent="0.25">
      <c r="I56" s="13"/>
      <c r="J56" s="13"/>
      <c r="K56" s="14" t="str">
        <v>10.1.53.0</v>
      </c>
      <c r="L56" s="14">
        <v>24</v>
      </c>
      <c r="M56" s="14" t="str">
        <v>255.255.255.0</v>
      </c>
      <c r="N56" s="14" t="str">
        <v>10.1.53.1</v>
      </c>
      <c r="O56" s="14" t="str">
        <v>10.1.53.254</v>
      </c>
      <c r="P56" s="14" t="str">
        <v>10.1.53.255</v>
      </c>
      <c r="Q56" s="14">
        <v>254</v>
      </c>
      <c r="R56" s="14" t="str">
        <v>10.1.53.1</v>
      </c>
      <c r="S56" s="13"/>
      <c r="T56" s="13"/>
      <c r="U56" s="13" t="str">
        <v>10.2.13.64</v>
      </c>
      <c r="V56" s="13">
        <v>26</v>
      </c>
      <c r="W56" s="13" t="str">
        <v>255.255.255.192</v>
      </c>
      <c r="X56" s="13" t="str">
        <v>10.2.13.65</v>
      </c>
      <c r="Y56" s="13" t="str">
        <v>10.2.13.126</v>
      </c>
      <c r="Z56" s="13" t="str">
        <v>10.2.13.127</v>
      </c>
      <c r="AA56" s="13">
        <v>62</v>
      </c>
      <c r="AB56" s="13" t="str">
        <v>10.2.13.65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</row>
    <row r="57" spans="9:109" x14ac:dyDescent="0.25">
      <c r="I57" s="13"/>
      <c r="J57" s="13"/>
      <c r="K57" s="14" t="str">
        <v>10.1.54.0</v>
      </c>
      <c r="L57" s="14">
        <v>24</v>
      </c>
      <c r="M57" s="14" t="str">
        <v>255.255.255.0</v>
      </c>
      <c r="N57" s="14" t="str">
        <v>10.1.54.1</v>
      </c>
      <c r="O57" s="14" t="str">
        <v>10.1.54.254</v>
      </c>
      <c r="P57" s="14" t="str">
        <v>10.1.54.255</v>
      </c>
      <c r="Q57" s="14">
        <v>254</v>
      </c>
      <c r="R57" s="14" t="str">
        <v>10.1.54.1</v>
      </c>
      <c r="S57" s="13"/>
      <c r="T57" s="13"/>
      <c r="U57" s="13" t="str">
        <v>10.2.13.128</v>
      </c>
      <c r="V57" s="13">
        <v>26</v>
      </c>
      <c r="W57" s="13" t="str">
        <v>255.255.255.192</v>
      </c>
      <c r="X57" s="13" t="str">
        <v>10.2.13.129</v>
      </c>
      <c r="Y57" s="13" t="str">
        <v>10.2.13.190</v>
      </c>
      <c r="Z57" s="13" t="str">
        <v>10.2.13.191</v>
      </c>
      <c r="AA57" s="13">
        <v>62</v>
      </c>
      <c r="AB57" s="13" t="str">
        <v>10.2.13.129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</row>
    <row r="58" spans="9:109" x14ac:dyDescent="0.25">
      <c r="I58" s="13"/>
      <c r="J58" s="13"/>
      <c r="K58" s="14" t="str">
        <v>10.1.55.0</v>
      </c>
      <c r="L58" s="14">
        <v>24</v>
      </c>
      <c r="M58" s="14" t="str">
        <v>255.255.255.0</v>
      </c>
      <c r="N58" s="14" t="str">
        <v>10.1.55.1</v>
      </c>
      <c r="O58" s="14" t="str">
        <v>10.1.55.254</v>
      </c>
      <c r="P58" s="14" t="str">
        <v>10.1.55.255</v>
      </c>
      <c r="Q58" s="14">
        <v>254</v>
      </c>
      <c r="R58" s="14" t="str">
        <v>10.1.55.1</v>
      </c>
      <c r="S58" s="13"/>
      <c r="T58" s="13"/>
      <c r="U58" s="13" t="str">
        <v>10.2.13.192</v>
      </c>
      <c r="V58" s="13">
        <v>26</v>
      </c>
      <c r="W58" s="13" t="str">
        <v>255.255.255.192</v>
      </c>
      <c r="X58" s="13" t="str">
        <v>10.2.13.193</v>
      </c>
      <c r="Y58" s="13" t="str">
        <v>10.2.13.254</v>
      </c>
      <c r="Z58" s="13" t="str">
        <v>10.2.13.255</v>
      </c>
      <c r="AA58" s="13">
        <v>62</v>
      </c>
      <c r="AB58" s="13" t="str">
        <v>10.2.13.193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</row>
    <row r="59" spans="9:109" x14ac:dyDescent="0.25">
      <c r="I59" s="13"/>
      <c r="J59" s="13"/>
      <c r="K59" s="14" t="str">
        <v>10.1.56.0</v>
      </c>
      <c r="L59" s="14">
        <v>24</v>
      </c>
      <c r="M59" s="14" t="str">
        <v>255.255.255.0</v>
      </c>
      <c r="N59" s="14" t="str">
        <v>10.1.56.1</v>
      </c>
      <c r="O59" s="14" t="str">
        <v>10.1.56.254</v>
      </c>
      <c r="P59" s="14" t="str">
        <v>10.1.56.255</v>
      </c>
      <c r="Q59" s="14">
        <v>254</v>
      </c>
      <c r="R59" s="14" t="str">
        <v>10.1.56.1</v>
      </c>
      <c r="S59" s="13"/>
      <c r="T59" s="13"/>
      <c r="U59" s="13" t="str">
        <v>10.2.14.0</v>
      </c>
      <c r="V59" s="13">
        <v>26</v>
      </c>
      <c r="W59" s="13" t="str">
        <v>255.255.255.192</v>
      </c>
      <c r="X59" s="13" t="str">
        <v>10.2.14.1</v>
      </c>
      <c r="Y59" s="13" t="str">
        <v>10.2.14.62</v>
      </c>
      <c r="Z59" s="13" t="str">
        <v>10.2.14.63</v>
      </c>
      <c r="AA59" s="13">
        <v>62</v>
      </c>
      <c r="AB59" s="13" t="str">
        <v>10.2.14.1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</row>
    <row r="60" spans="9:109" x14ac:dyDescent="0.25">
      <c r="I60" s="13"/>
      <c r="J60" s="13"/>
      <c r="K60" s="14" t="str">
        <v>10.1.57.0</v>
      </c>
      <c r="L60" s="14">
        <v>24</v>
      </c>
      <c r="M60" s="14" t="str">
        <v>255.255.255.0</v>
      </c>
      <c r="N60" s="14" t="str">
        <v>10.1.57.1</v>
      </c>
      <c r="O60" s="14" t="str">
        <v>10.1.57.254</v>
      </c>
      <c r="P60" s="14" t="str">
        <v>10.1.57.255</v>
      </c>
      <c r="Q60" s="14">
        <v>254</v>
      </c>
      <c r="R60" s="14" t="str">
        <v>10.1.57.1</v>
      </c>
      <c r="S60" s="13"/>
      <c r="T60" s="13"/>
      <c r="U60" s="13" t="str">
        <v>10.2.14.64</v>
      </c>
      <c r="V60" s="13">
        <v>26</v>
      </c>
      <c r="W60" s="13" t="str">
        <v>255.255.255.192</v>
      </c>
      <c r="X60" s="13" t="str">
        <v>10.2.14.65</v>
      </c>
      <c r="Y60" s="13" t="str">
        <v>10.2.14.126</v>
      </c>
      <c r="Z60" s="13" t="str">
        <v>10.2.14.127</v>
      </c>
      <c r="AA60" s="13">
        <v>62</v>
      </c>
      <c r="AB60" s="13" t="str">
        <v>10.2.14.65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</row>
    <row r="61" spans="9:109" x14ac:dyDescent="0.25">
      <c r="I61" s="13"/>
      <c r="J61" s="13"/>
      <c r="K61" s="14" t="str">
        <v>10.1.58.0</v>
      </c>
      <c r="L61" s="14">
        <v>24</v>
      </c>
      <c r="M61" s="14" t="str">
        <v>255.255.255.0</v>
      </c>
      <c r="N61" s="14" t="str">
        <v>10.1.58.1</v>
      </c>
      <c r="O61" s="14" t="str">
        <v>10.1.58.254</v>
      </c>
      <c r="P61" s="14" t="str">
        <v>10.1.58.255</v>
      </c>
      <c r="Q61" s="14">
        <v>254</v>
      </c>
      <c r="R61" s="14" t="str">
        <v>10.1.58.1</v>
      </c>
      <c r="S61" s="13"/>
      <c r="T61" s="13"/>
      <c r="U61" s="13" t="str">
        <v>10.2.14.128</v>
      </c>
      <c r="V61" s="13">
        <v>26</v>
      </c>
      <c r="W61" s="13" t="str">
        <v>255.255.255.192</v>
      </c>
      <c r="X61" s="13" t="str">
        <v>10.2.14.129</v>
      </c>
      <c r="Y61" s="13" t="str">
        <v>10.2.14.190</v>
      </c>
      <c r="Z61" s="13" t="str">
        <v>10.2.14.191</v>
      </c>
      <c r="AA61" s="13">
        <v>62</v>
      </c>
      <c r="AB61" s="13" t="str">
        <v>10.2.14.129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</row>
    <row r="62" spans="9:109" x14ac:dyDescent="0.25">
      <c r="I62" s="13"/>
      <c r="J62" s="13"/>
      <c r="K62" s="14" t="str">
        <v>10.1.59.0</v>
      </c>
      <c r="L62" s="14">
        <v>24</v>
      </c>
      <c r="M62" s="14" t="str">
        <v>255.255.255.0</v>
      </c>
      <c r="N62" s="14" t="str">
        <v>10.1.59.1</v>
      </c>
      <c r="O62" s="14" t="str">
        <v>10.1.59.254</v>
      </c>
      <c r="P62" s="14" t="str">
        <v>10.1.59.255</v>
      </c>
      <c r="Q62" s="14">
        <v>254</v>
      </c>
      <c r="R62" s="14" t="str">
        <v>10.1.59.1</v>
      </c>
      <c r="S62" s="13"/>
      <c r="T62" s="13"/>
      <c r="U62" s="13" t="str">
        <v>10.2.14.192</v>
      </c>
      <c r="V62" s="13">
        <v>26</v>
      </c>
      <c r="W62" s="13" t="str">
        <v>255.255.255.192</v>
      </c>
      <c r="X62" s="13" t="str">
        <v>10.2.14.193</v>
      </c>
      <c r="Y62" s="13" t="str">
        <v>10.2.14.254</v>
      </c>
      <c r="Z62" s="13" t="str">
        <v>10.2.14.255</v>
      </c>
      <c r="AA62" s="13">
        <v>62</v>
      </c>
      <c r="AB62" s="13" t="str">
        <v>10.2.14.193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</row>
    <row r="63" spans="9:109" x14ac:dyDescent="0.25">
      <c r="I63" s="13"/>
      <c r="J63" s="13"/>
      <c r="K63" s="14" t="str">
        <v>10.1.60.0</v>
      </c>
      <c r="L63" s="14">
        <v>24</v>
      </c>
      <c r="M63" s="14" t="str">
        <v>255.255.255.0</v>
      </c>
      <c r="N63" s="14" t="str">
        <v>10.1.60.1</v>
      </c>
      <c r="O63" s="14" t="str">
        <v>10.1.60.254</v>
      </c>
      <c r="P63" s="14" t="str">
        <v>10.1.60.255</v>
      </c>
      <c r="Q63" s="14">
        <v>254</v>
      </c>
      <c r="R63" s="14" t="str">
        <v>10.1.60.1</v>
      </c>
      <c r="S63" s="13"/>
      <c r="T63" s="13"/>
      <c r="U63" s="13" t="str">
        <v>10.2.15.0</v>
      </c>
      <c r="V63" s="13">
        <v>26</v>
      </c>
      <c r="W63" s="13" t="str">
        <v>255.255.255.192</v>
      </c>
      <c r="X63" s="13" t="str">
        <v>10.2.15.1</v>
      </c>
      <c r="Y63" s="13" t="str">
        <v>10.2.15.62</v>
      </c>
      <c r="Z63" s="13" t="str">
        <v>10.2.15.63</v>
      </c>
      <c r="AA63" s="13">
        <v>62</v>
      </c>
      <c r="AB63" s="13" t="str">
        <v>10.2.15.1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</row>
    <row r="64" spans="9:109" x14ac:dyDescent="0.25">
      <c r="I64" s="13"/>
      <c r="J64" s="13"/>
      <c r="K64" s="14" t="str">
        <v>10.1.61.0</v>
      </c>
      <c r="L64" s="14">
        <v>24</v>
      </c>
      <c r="M64" s="14" t="str">
        <v>255.255.255.0</v>
      </c>
      <c r="N64" s="14" t="str">
        <v>10.1.61.1</v>
      </c>
      <c r="O64" s="14" t="str">
        <v>10.1.61.254</v>
      </c>
      <c r="P64" s="14" t="str">
        <v>10.1.61.255</v>
      </c>
      <c r="Q64" s="14">
        <v>254</v>
      </c>
      <c r="R64" s="14" t="str">
        <v>10.1.61.1</v>
      </c>
      <c r="S64" s="13"/>
      <c r="T64" s="13"/>
      <c r="U64" s="13" t="str">
        <v>10.2.15.64</v>
      </c>
      <c r="V64" s="13">
        <v>26</v>
      </c>
      <c r="W64" s="13" t="str">
        <v>255.255.255.192</v>
      </c>
      <c r="X64" s="13" t="str">
        <v>10.2.15.65</v>
      </c>
      <c r="Y64" s="13" t="str">
        <v>10.2.15.126</v>
      </c>
      <c r="Z64" s="13" t="str">
        <v>10.2.15.127</v>
      </c>
      <c r="AA64" s="13">
        <v>62</v>
      </c>
      <c r="AB64" s="13" t="str">
        <v>10.2.15.65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</row>
    <row r="65" spans="9:109" x14ac:dyDescent="0.25">
      <c r="I65" s="13"/>
      <c r="J65" s="13"/>
      <c r="K65" s="14" t="str">
        <v>10.1.62.0</v>
      </c>
      <c r="L65" s="14">
        <v>24</v>
      </c>
      <c r="M65" s="14" t="str">
        <v>255.255.255.0</v>
      </c>
      <c r="N65" s="14" t="str">
        <v>10.1.62.1</v>
      </c>
      <c r="O65" s="14" t="str">
        <v>10.1.62.254</v>
      </c>
      <c r="P65" s="14" t="str">
        <v>10.1.62.255</v>
      </c>
      <c r="Q65" s="14">
        <v>254</v>
      </c>
      <c r="R65" s="14" t="str">
        <v>10.1.62.1</v>
      </c>
      <c r="S65" s="13"/>
      <c r="T65" s="13"/>
      <c r="U65" s="13" t="str">
        <v>10.2.15.128</v>
      </c>
      <c r="V65" s="13">
        <v>26</v>
      </c>
      <c r="W65" s="13" t="str">
        <v>255.255.255.192</v>
      </c>
      <c r="X65" s="13" t="str">
        <v>10.2.15.129</v>
      </c>
      <c r="Y65" s="13" t="str">
        <v>10.2.15.190</v>
      </c>
      <c r="Z65" s="13" t="str">
        <v>10.2.15.191</v>
      </c>
      <c r="AA65" s="13">
        <v>62</v>
      </c>
      <c r="AB65" s="13" t="str">
        <v>10.2.15.129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</row>
    <row r="66" spans="9:109" x14ac:dyDescent="0.25">
      <c r="I66" s="13"/>
      <c r="J66" s="13"/>
      <c r="K66" s="14" t="str">
        <v>10.1.63.0</v>
      </c>
      <c r="L66" s="14">
        <v>24</v>
      </c>
      <c r="M66" s="14" t="str">
        <v>255.255.255.0</v>
      </c>
      <c r="N66" s="14" t="str">
        <v>10.1.63.1</v>
      </c>
      <c r="O66" s="14" t="str">
        <v>10.1.63.254</v>
      </c>
      <c r="P66" s="14" t="str">
        <v>10.1.63.255</v>
      </c>
      <c r="Q66" s="14">
        <v>254</v>
      </c>
      <c r="R66" s="14" t="str">
        <v>10.1.63.1</v>
      </c>
      <c r="S66" s="13"/>
      <c r="T66" s="13"/>
      <c r="U66" s="13" t="str">
        <v>10.2.15.192</v>
      </c>
      <c r="V66" s="13">
        <v>26</v>
      </c>
      <c r="W66" s="13" t="str">
        <v>255.255.255.192</v>
      </c>
      <c r="X66" s="13" t="str">
        <v>10.2.15.193</v>
      </c>
      <c r="Y66" s="13" t="str">
        <v>10.2.15.254</v>
      </c>
      <c r="Z66" s="13" t="str">
        <v>10.2.15.255</v>
      </c>
      <c r="AA66" s="13">
        <v>62</v>
      </c>
      <c r="AB66" s="13" t="str">
        <v>10.2.15.193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</row>
    <row r="67" spans="9:109" x14ac:dyDescent="0.25">
      <c r="I67" s="13"/>
      <c r="J67" s="13"/>
      <c r="K67" s="14" t="str">
        <v>10.1.64.0</v>
      </c>
      <c r="L67" s="14">
        <v>24</v>
      </c>
      <c r="M67" s="14" t="str">
        <v>255.255.255.0</v>
      </c>
      <c r="N67" s="14" t="str">
        <v>10.1.64.1</v>
      </c>
      <c r="O67" s="14" t="str">
        <v>10.1.64.254</v>
      </c>
      <c r="P67" s="14" t="str">
        <v>10.1.64.255</v>
      </c>
      <c r="Q67" s="14">
        <v>254</v>
      </c>
      <c r="R67" s="14" t="str">
        <v>10.1.64.1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</row>
    <row r="68" spans="9:109" x14ac:dyDescent="0.25">
      <c r="I68" s="13"/>
      <c r="J68" s="13"/>
      <c r="K68" s="14" t="str">
        <v>10.1.65.0</v>
      </c>
      <c r="L68" s="14">
        <v>24</v>
      </c>
      <c r="M68" s="14" t="str">
        <v>255.255.255.0</v>
      </c>
      <c r="N68" s="14" t="str">
        <v>10.1.65.1</v>
      </c>
      <c r="O68" s="14" t="str">
        <v>10.1.65.254</v>
      </c>
      <c r="P68" s="14" t="str">
        <v>10.1.65.255</v>
      </c>
      <c r="Q68" s="14">
        <v>254</v>
      </c>
      <c r="R68" s="14" t="str">
        <v>10.1.65.1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</row>
    <row r="69" spans="9:109" x14ac:dyDescent="0.25">
      <c r="I69" s="13"/>
      <c r="J69" s="13"/>
      <c r="K69" s="14" t="str">
        <v>10.1.66.0</v>
      </c>
      <c r="L69" s="14">
        <v>24</v>
      </c>
      <c r="M69" s="14" t="str">
        <v>255.255.255.0</v>
      </c>
      <c r="N69" s="14" t="str">
        <v>10.1.66.1</v>
      </c>
      <c r="O69" s="14" t="str">
        <v>10.1.66.254</v>
      </c>
      <c r="P69" s="14" t="str">
        <v>10.1.66.255</v>
      </c>
      <c r="Q69" s="14">
        <v>254</v>
      </c>
      <c r="R69" s="14" t="str">
        <v>10.1.66.1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</row>
    <row r="70" spans="9:109" x14ac:dyDescent="0.25">
      <c r="I70" s="13"/>
      <c r="J70" s="13"/>
      <c r="K70" s="14" t="str">
        <v>10.1.67.0</v>
      </c>
      <c r="L70" s="14">
        <v>24</v>
      </c>
      <c r="M70" s="14" t="str">
        <v>255.255.255.0</v>
      </c>
      <c r="N70" s="14" t="str">
        <v>10.1.67.1</v>
      </c>
      <c r="O70" s="14" t="str">
        <v>10.1.67.254</v>
      </c>
      <c r="P70" s="14" t="str">
        <v>10.1.67.255</v>
      </c>
      <c r="Q70" s="14">
        <v>254</v>
      </c>
      <c r="R70" s="14" t="str">
        <v>10.1.67.1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</row>
    <row r="71" spans="9:109" x14ac:dyDescent="0.25">
      <c r="I71" s="13"/>
      <c r="J71" s="13"/>
      <c r="K71" s="14" t="str">
        <v>10.1.68.0</v>
      </c>
      <c r="L71" s="14">
        <v>24</v>
      </c>
      <c r="M71" s="14" t="str">
        <v>255.255.255.0</v>
      </c>
      <c r="N71" s="14" t="str">
        <v>10.1.68.1</v>
      </c>
      <c r="O71" s="14" t="str">
        <v>10.1.68.254</v>
      </c>
      <c r="P71" s="14" t="str">
        <v>10.1.68.255</v>
      </c>
      <c r="Q71" s="14">
        <v>254</v>
      </c>
      <c r="R71" s="14" t="str">
        <v>10.1.68.1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</row>
    <row r="72" spans="9:109" x14ac:dyDescent="0.25">
      <c r="I72" s="13"/>
      <c r="J72" s="13"/>
      <c r="K72" s="14" t="str">
        <v>10.1.69.0</v>
      </c>
      <c r="L72" s="14">
        <v>24</v>
      </c>
      <c r="M72" s="14" t="str">
        <v>255.255.255.0</v>
      </c>
      <c r="N72" s="14" t="str">
        <v>10.1.69.1</v>
      </c>
      <c r="O72" s="14" t="str">
        <v>10.1.69.254</v>
      </c>
      <c r="P72" s="14" t="str">
        <v>10.1.69.255</v>
      </c>
      <c r="Q72" s="14">
        <v>254</v>
      </c>
      <c r="R72" s="14" t="str">
        <v>10.1.69.1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</row>
    <row r="73" spans="9:109" x14ac:dyDescent="0.25">
      <c r="K73" s="7" t="str">
        <v>10.1.70.0</v>
      </c>
      <c r="L73" s="7">
        <v>24</v>
      </c>
      <c r="M73" s="7" t="str">
        <v>255.255.255.0</v>
      </c>
      <c r="N73" s="7" t="str">
        <v>10.1.70.1</v>
      </c>
      <c r="O73" s="7" t="str">
        <v>10.1.70.254</v>
      </c>
      <c r="P73" s="7" t="str">
        <v>10.1.70.255</v>
      </c>
      <c r="Q73" s="7">
        <v>254</v>
      </c>
      <c r="R73" s="7" t="str">
        <v>10.1.70.1</v>
      </c>
    </row>
    <row r="74" spans="9:109" x14ac:dyDescent="0.25">
      <c r="K74" s="7" t="str">
        <v>10.1.71.0</v>
      </c>
      <c r="L74" s="7">
        <v>24</v>
      </c>
      <c r="M74" s="7" t="str">
        <v>255.255.255.0</v>
      </c>
      <c r="N74" s="7" t="str">
        <v>10.1.71.1</v>
      </c>
      <c r="O74" s="7" t="str">
        <v>10.1.71.254</v>
      </c>
      <c r="P74" s="7" t="str">
        <v>10.1.71.255</v>
      </c>
      <c r="Q74" s="7">
        <v>254</v>
      </c>
      <c r="R74" s="7" t="str">
        <v>10.1.71.1</v>
      </c>
    </row>
    <row r="75" spans="9:109" x14ac:dyDescent="0.25">
      <c r="K75" s="7" t="str">
        <v>10.1.72.0</v>
      </c>
      <c r="L75" s="7">
        <v>24</v>
      </c>
      <c r="M75" s="7" t="str">
        <v>255.255.255.0</v>
      </c>
      <c r="N75" s="7" t="str">
        <v>10.1.72.1</v>
      </c>
      <c r="O75" s="7" t="str">
        <v>10.1.72.254</v>
      </c>
      <c r="P75" s="7" t="str">
        <v>10.1.72.255</v>
      </c>
      <c r="Q75" s="7">
        <v>254</v>
      </c>
      <c r="R75" s="7" t="str">
        <v>10.1.72.1</v>
      </c>
    </row>
    <row r="76" spans="9:109" x14ac:dyDescent="0.25">
      <c r="K76" s="7" t="str">
        <v>10.1.73.0</v>
      </c>
      <c r="L76" s="7">
        <v>24</v>
      </c>
      <c r="M76" s="7" t="str">
        <v>255.255.255.0</v>
      </c>
      <c r="N76" s="7" t="str">
        <v>10.1.73.1</v>
      </c>
      <c r="O76" s="7" t="str">
        <v>10.1.73.254</v>
      </c>
      <c r="P76" s="7" t="str">
        <v>10.1.73.255</v>
      </c>
      <c r="Q76" s="7">
        <v>254</v>
      </c>
      <c r="R76" s="7" t="str">
        <v>10.1.73.1</v>
      </c>
    </row>
    <row r="77" spans="9:109" x14ac:dyDescent="0.25">
      <c r="K77" s="7" t="str">
        <v>10.1.74.0</v>
      </c>
      <c r="L77" s="7">
        <v>24</v>
      </c>
      <c r="M77" s="7" t="str">
        <v>255.255.255.0</v>
      </c>
      <c r="N77" s="7" t="str">
        <v>10.1.74.1</v>
      </c>
      <c r="O77" s="7" t="str">
        <v>10.1.74.254</v>
      </c>
      <c r="P77" s="7" t="str">
        <v>10.1.74.255</v>
      </c>
      <c r="Q77" s="7">
        <v>254</v>
      </c>
      <c r="R77" s="7" t="str">
        <v>10.1.74.1</v>
      </c>
    </row>
    <row r="78" spans="9:109" x14ac:dyDescent="0.25">
      <c r="K78" s="7" t="str">
        <v>10.1.75.0</v>
      </c>
      <c r="L78" s="7">
        <v>24</v>
      </c>
      <c r="M78" s="7" t="str">
        <v>255.255.255.0</v>
      </c>
      <c r="N78" s="7" t="str">
        <v>10.1.75.1</v>
      </c>
      <c r="O78" s="7" t="str">
        <v>10.1.75.254</v>
      </c>
      <c r="P78" s="7" t="str">
        <v>10.1.75.255</v>
      </c>
      <c r="Q78" s="7">
        <v>254</v>
      </c>
      <c r="R78" s="7" t="str">
        <v>10.1.75.1</v>
      </c>
    </row>
    <row r="79" spans="9:109" x14ac:dyDescent="0.25">
      <c r="K79" s="7" t="str">
        <v>10.1.76.0</v>
      </c>
      <c r="L79" s="7">
        <v>24</v>
      </c>
      <c r="M79" s="7" t="str">
        <v>255.255.255.0</v>
      </c>
      <c r="N79" s="7" t="str">
        <v>10.1.76.1</v>
      </c>
      <c r="O79" s="7" t="str">
        <v>10.1.76.254</v>
      </c>
      <c r="P79" s="7" t="str">
        <v>10.1.76.255</v>
      </c>
      <c r="Q79" s="7">
        <v>254</v>
      </c>
      <c r="R79" s="7" t="str">
        <v>10.1.76.1</v>
      </c>
    </row>
    <row r="80" spans="9:109" x14ac:dyDescent="0.25">
      <c r="K80" s="7" t="str">
        <v>10.1.77.0</v>
      </c>
      <c r="L80" s="7">
        <v>24</v>
      </c>
      <c r="M80" s="7" t="str">
        <v>255.255.255.0</v>
      </c>
      <c r="N80" s="7" t="str">
        <v>10.1.77.1</v>
      </c>
      <c r="O80" s="7" t="str">
        <v>10.1.77.254</v>
      </c>
      <c r="P80" s="7" t="str">
        <v>10.1.77.255</v>
      </c>
      <c r="Q80" s="7">
        <v>254</v>
      </c>
      <c r="R80" s="7" t="str">
        <v>10.1.77.1</v>
      </c>
    </row>
    <row r="81" spans="11:18" x14ac:dyDescent="0.25">
      <c r="K81" s="7" t="str">
        <v>10.1.78.0</v>
      </c>
      <c r="L81" s="7">
        <v>24</v>
      </c>
      <c r="M81" s="7" t="str">
        <v>255.255.255.0</v>
      </c>
      <c r="N81" s="7" t="str">
        <v>10.1.78.1</v>
      </c>
      <c r="O81" s="7" t="str">
        <v>10.1.78.254</v>
      </c>
      <c r="P81" s="7" t="str">
        <v>10.1.78.255</v>
      </c>
      <c r="Q81" s="7">
        <v>254</v>
      </c>
      <c r="R81" s="7" t="str">
        <v>10.1.78.1</v>
      </c>
    </row>
    <row r="82" spans="11:18" x14ac:dyDescent="0.25">
      <c r="K82" s="7" t="str">
        <v>10.1.79.0</v>
      </c>
      <c r="L82" s="7">
        <v>24</v>
      </c>
      <c r="M82" s="7" t="str">
        <v>255.255.255.0</v>
      </c>
      <c r="N82" s="7" t="str">
        <v>10.1.79.1</v>
      </c>
      <c r="O82" s="7" t="str">
        <v>10.1.79.254</v>
      </c>
      <c r="P82" s="7" t="str">
        <v>10.1.79.255</v>
      </c>
      <c r="Q82" s="7">
        <v>254</v>
      </c>
      <c r="R82" s="7" t="str">
        <v>10.1.79.1</v>
      </c>
    </row>
    <row r="83" spans="11:18" x14ac:dyDescent="0.25">
      <c r="K83" s="7" t="str">
        <v>10.1.80.0</v>
      </c>
      <c r="L83" s="7">
        <v>24</v>
      </c>
      <c r="M83" s="7" t="str">
        <v>255.255.255.0</v>
      </c>
      <c r="N83" s="7" t="str">
        <v>10.1.80.1</v>
      </c>
      <c r="O83" s="7" t="str">
        <v>10.1.80.254</v>
      </c>
      <c r="P83" s="7" t="str">
        <v>10.1.80.255</v>
      </c>
      <c r="Q83" s="7">
        <v>254</v>
      </c>
      <c r="R83" s="7" t="str">
        <v>10.1.80.1</v>
      </c>
    </row>
    <row r="84" spans="11:18" x14ac:dyDescent="0.25">
      <c r="K84" s="7" t="str">
        <v>10.1.81.0</v>
      </c>
      <c r="L84" s="7">
        <v>24</v>
      </c>
      <c r="M84" s="7" t="str">
        <v>255.255.255.0</v>
      </c>
      <c r="N84" s="7" t="str">
        <v>10.1.81.1</v>
      </c>
      <c r="O84" s="7" t="str">
        <v>10.1.81.254</v>
      </c>
      <c r="P84" s="7" t="str">
        <v>10.1.81.255</v>
      </c>
      <c r="Q84" s="7">
        <v>254</v>
      </c>
      <c r="R84" s="7" t="str">
        <v>10.1.81.1</v>
      </c>
    </row>
    <row r="85" spans="11:18" x14ac:dyDescent="0.25">
      <c r="K85" s="7" t="str">
        <v>10.1.82.0</v>
      </c>
      <c r="L85" s="7">
        <v>24</v>
      </c>
      <c r="M85" s="7" t="str">
        <v>255.255.255.0</v>
      </c>
      <c r="N85" s="7" t="str">
        <v>10.1.82.1</v>
      </c>
      <c r="O85" s="7" t="str">
        <v>10.1.82.254</v>
      </c>
      <c r="P85" s="7" t="str">
        <v>10.1.82.255</v>
      </c>
      <c r="Q85" s="7">
        <v>254</v>
      </c>
      <c r="R85" s="7" t="str">
        <v>10.1.82.1</v>
      </c>
    </row>
    <row r="86" spans="11:18" x14ac:dyDescent="0.25">
      <c r="K86" s="7" t="str">
        <v>10.1.83.0</v>
      </c>
      <c r="L86" s="7">
        <v>24</v>
      </c>
      <c r="M86" s="7" t="str">
        <v>255.255.255.0</v>
      </c>
      <c r="N86" s="7" t="str">
        <v>10.1.83.1</v>
      </c>
      <c r="O86" s="7" t="str">
        <v>10.1.83.254</v>
      </c>
      <c r="P86" s="7" t="str">
        <v>10.1.83.255</v>
      </c>
      <c r="Q86" s="7">
        <v>254</v>
      </c>
      <c r="R86" s="7" t="str">
        <v>10.1.83.1</v>
      </c>
    </row>
    <row r="87" spans="11:18" x14ac:dyDescent="0.25">
      <c r="K87" s="7" t="str">
        <v>10.1.84.0</v>
      </c>
      <c r="L87" s="7">
        <v>24</v>
      </c>
      <c r="M87" s="7" t="str">
        <v>255.255.255.0</v>
      </c>
      <c r="N87" s="7" t="str">
        <v>10.1.84.1</v>
      </c>
      <c r="O87" s="7" t="str">
        <v>10.1.84.254</v>
      </c>
      <c r="P87" s="7" t="str">
        <v>10.1.84.255</v>
      </c>
      <c r="Q87" s="7">
        <v>254</v>
      </c>
      <c r="R87" s="7" t="str">
        <v>10.1.84.1</v>
      </c>
    </row>
    <row r="88" spans="11:18" x14ac:dyDescent="0.25">
      <c r="K88" s="7" t="str">
        <v>10.1.85.0</v>
      </c>
      <c r="L88" s="7">
        <v>24</v>
      </c>
      <c r="M88" s="7" t="str">
        <v>255.255.255.0</v>
      </c>
      <c r="N88" s="7" t="str">
        <v>10.1.85.1</v>
      </c>
      <c r="O88" s="7" t="str">
        <v>10.1.85.254</v>
      </c>
      <c r="P88" s="7" t="str">
        <v>10.1.85.255</v>
      </c>
      <c r="Q88" s="7">
        <v>254</v>
      </c>
      <c r="R88" s="7" t="str">
        <v>10.1.85.1</v>
      </c>
    </row>
    <row r="89" spans="11:18" x14ac:dyDescent="0.25">
      <c r="K89" s="7" t="str">
        <v>10.1.86.0</v>
      </c>
      <c r="L89" s="7">
        <v>24</v>
      </c>
      <c r="M89" s="7" t="str">
        <v>255.255.255.0</v>
      </c>
      <c r="N89" s="7" t="str">
        <v>10.1.86.1</v>
      </c>
      <c r="O89" s="7" t="str">
        <v>10.1.86.254</v>
      </c>
      <c r="P89" s="7" t="str">
        <v>10.1.86.255</v>
      </c>
      <c r="Q89" s="7">
        <v>254</v>
      </c>
      <c r="R89" s="7" t="str">
        <v>10.1.86.1</v>
      </c>
    </row>
    <row r="90" spans="11:18" x14ac:dyDescent="0.25">
      <c r="K90" s="7" t="str">
        <v>10.1.87.0</v>
      </c>
      <c r="L90" s="7">
        <v>24</v>
      </c>
      <c r="M90" s="7" t="str">
        <v>255.255.255.0</v>
      </c>
      <c r="N90" s="7" t="str">
        <v>10.1.87.1</v>
      </c>
      <c r="O90" s="7" t="str">
        <v>10.1.87.254</v>
      </c>
      <c r="P90" s="7" t="str">
        <v>10.1.87.255</v>
      </c>
      <c r="Q90" s="7">
        <v>254</v>
      </c>
      <c r="R90" s="7" t="str">
        <v>10.1.87.1</v>
      </c>
    </row>
    <row r="91" spans="11:18" x14ac:dyDescent="0.25">
      <c r="K91" s="7" t="str">
        <v>10.1.88.0</v>
      </c>
      <c r="L91" s="7">
        <v>24</v>
      </c>
      <c r="M91" s="7" t="str">
        <v>255.255.255.0</v>
      </c>
      <c r="N91" s="7" t="str">
        <v>10.1.88.1</v>
      </c>
      <c r="O91" s="7" t="str">
        <v>10.1.88.254</v>
      </c>
      <c r="P91" s="7" t="str">
        <v>10.1.88.255</v>
      </c>
      <c r="Q91" s="7">
        <v>254</v>
      </c>
      <c r="R91" s="7" t="str">
        <v>10.1.88.1</v>
      </c>
    </row>
    <row r="92" spans="11:18" x14ac:dyDescent="0.25">
      <c r="K92" s="7" t="str">
        <v>10.1.89.0</v>
      </c>
      <c r="L92" s="7">
        <v>24</v>
      </c>
      <c r="M92" s="7" t="str">
        <v>255.255.255.0</v>
      </c>
      <c r="N92" s="7" t="str">
        <v>10.1.89.1</v>
      </c>
      <c r="O92" s="7" t="str">
        <v>10.1.89.254</v>
      </c>
      <c r="P92" s="7" t="str">
        <v>10.1.89.255</v>
      </c>
      <c r="Q92" s="7">
        <v>254</v>
      </c>
      <c r="R92" s="7" t="str">
        <v>10.1.89.1</v>
      </c>
    </row>
    <row r="93" spans="11:18" x14ac:dyDescent="0.25">
      <c r="K93" s="7" t="str">
        <v>10.1.90.0</v>
      </c>
      <c r="L93" s="7">
        <v>24</v>
      </c>
      <c r="M93" s="7" t="str">
        <v>255.255.255.0</v>
      </c>
      <c r="N93" s="7" t="str">
        <v>10.1.90.1</v>
      </c>
      <c r="O93" s="7" t="str">
        <v>10.1.90.254</v>
      </c>
      <c r="P93" s="7" t="str">
        <v>10.1.90.255</v>
      </c>
      <c r="Q93" s="7">
        <v>254</v>
      </c>
      <c r="R93" s="7" t="str">
        <v>10.1.90.1</v>
      </c>
    </row>
    <row r="94" spans="11:18" x14ac:dyDescent="0.25">
      <c r="K94" s="7" t="str">
        <v>10.1.91.0</v>
      </c>
      <c r="L94" s="7">
        <v>24</v>
      </c>
      <c r="M94" s="7" t="str">
        <v>255.255.255.0</v>
      </c>
      <c r="N94" s="7" t="str">
        <v>10.1.91.1</v>
      </c>
      <c r="O94" s="7" t="str">
        <v>10.1.91.254</v>
      </c>
      <c r="P94" s="7" t="str">
        <v>10.1.91.255</v>
      </c>
      <c r="Q94" s="7">
        <v>254</v>
      </c>
      <c r="R94" s="7" t="str">
        <v>10.1.91.1</v>
      </c>
    </row>
    <row r="95" spans="11:18" x14ac:dyDescent="0.25">
      <c r="K95" s="7" t="str">
        <v>10.1.92.0</v>
      </c>
      <c r="L95" s="7">
        <v>24</v>
      </c>
      <c r="M95" s="7" t="str">
        <v>255.255.255.0</v>
      </c>
      <c r="N95" s="7" t="str">
        <v>10.1.92.1</v>
      </c>
      <c r="O95" s="7" t="str">
        <v>10.1.92.254</v>
      </c>
      <c r="P95" s="7" t="str">
        <v>10.1.92.255</v>
      </c>
      <c r="Q95" s="7">
        <v>254</v>
      </c>
      <c r="R95" s="7" t="str">
        <v>10.1.92.1</v>
      </c>
    </row>
    <row r="96" spans="11:18" x14ac:dyDescent="0.25">
      <c r="K96" s="7" t="str">
        <v>10.1.93.0</v>
      </c>
      <c r="L96" s="7">
        <v>24</v>
      </c>
      <c r="M96" s="7" t="str">
        <v>255.255.255.0</v>
      </c>
      <c r="N96" s="7" t="str">
        <v>10.1.93.1</v>
      </c>
      <c r="O96" s="7" t="str">
        <v>10.1.93.254</v>
      </c>
      <c r="P96" s="7" t="str">
        <v>10.1.93.255</v>
      </c>
      <c r="Q96" s="7">
        <v>254</v>
      </c>
      <c r="R96" s="7" t="str">
        <v>10.1.93.1</v>
      </c>
    </row>
    <row r="97" spans="11:18" x14ac:dyDescent="0.25">
      <c r="K97" s="7" t="str">
        <v>10.1.94.0</v>
      </c>
      <c r="L97" s="7">
        <v>24</v>
      </c>
      <c r="M97" s="7" t="str">
        <v>255.255.255.0</v>
      </c>
      <c r="N97" s="7" t="str">
        <v>10.1.94.1</v>
      </c>
      <c r="O97" s="7" t="str">
        <v>10.1.94.254</v>
      </c>
      <c r="P97" s="7" t="str">
        <v>10.1.94.255</v>
      </c>
      <c r="Q97" s="7">
        <v>254</v>
      </c>
      <c r="R97" s="7" t="str">
        <v>10.1.94.1</v>
      </c>
    </row>
    <row r="98" spans="11:18" x14ac:dyDescent="0.25">
      <c r="K98" s="7" t="str">
        <v>10.1.95.0</v>
      </c>
      <c r="L98" s="7">
        <v>24</v>
      </c>
      <c r="M98" s="7" t="str">
        <v>255.255.255.0</v>
      </c>
      <c r="N98" s="7" t="str">
        <v>10.1.95.1</v>
      </c>
      <c r="O98" s="7" t="str">
        <v>10.1.95.254</v>
      </c>
      <c r="P98" s="7" t="str">
        <v>10.1.95.255</v>
      </c>
      <c r="Q98" s="7">
        <v>254</v>
      </c>
      <c r="R98" s="7" t="str">
        <v>10.1.95.1</v>
      </c>
    </row>
    <row r="99" spans="11:18" x14ac:dyDescent="0.25">
      <c r="K99" s="7" t="str">
        <v>10.1.96.0</v>
      </c>
      <c r="L99" s="7">
        <v>24</v>
      </c>
      <c r="M99" s="7" t="str">
        <v>255.255.255.0</v>
      </c>
      <c r="N99" s="7" t="str">
        <v>10.1.96.1</v>
      </c>
      <c r="O99" s="7" t="str">
        <v>10.1.96.254</v>
      </c>
      <c r="P99" s="7" t="str">
        <v>10.1.96.255</v>
      </c>
      <c r="Q99" s="7">
        <v>254</v>
      </c>
      <c r="R99" s="7" t="str">
        <v>10.1.96.1</v>
      </c>
    </row>
    <row r="100" spans="11:18" x14ac:dyDescent="0.25">
      <c r="K100" s="7" t="str">
        <v>10.1.97.0</v>
      </c>
      <c r="L100" s="7">
        <v>24</v>
      </c>
      <c r="M100" s="7" t="str">
        <v>255.255.255.0</v>
      </c>
      <c r="N100" s="7" t="str">
        <v>10.1.97.1</v>
      </c>
      <c r="O100" s="7" t="str">
        <v>10.1.97.254</v>
      </c>
      <c r="P100" s="7" t="str">
        <v>10.1.97.255</v>
      </c>
      <c r="Q100" s="7">
        <v>254</v>
      </c>
      <c r="R100" s="7" t="str">
        <v>10.1.97.1</v>
      </c>
    </row>
    <row r="101" spans="11:18" x14ac:dyDescent="0.25">
      <c r="K101" s="7" t="str">
        <v>10.1.98.0</v>
      </c>
      <c r="L101" s="7">
        <v>24</v>
      </c>
      <c r="M101" s="7" t="str">
        <v>255.255.255.0</v>
      </c>
      <c r="N101" s="7" t="str">
        <v>10.1.98.1</v>
      </c>
      <c r="O101" s="7" t="str">
        <v>10.1.98.254</v>
      </c>
      <c r="P101" s="7" t="str">
        <v>10.1.98.255</v>
      </c>
      <c r="Q101" s="7">
        <v>254</v>
      </c>
      <c r="R101" s="7" t="str">
        <v>10.1.98.1</v>
      </c>
    </row>
    <row r="102" spans="11:18" x14ac:dyDescent="0.25">
      <c r="K102" s="7" t="str">
        <v>10.1.99.0</v>
      </c>
      <c r="L102" s="7">
        <v>24</v>
      </c>
      <c r="M102" s="7" t="str">
        <v>255.255.255.0</v>
      </c>
      <c r="N102" s="7" t="str">
        <v>10.1.99.1</v>
      </c>
      <c r="O102" s="7" t="str">
        <v>10.1.99.254</v>
      </c>
      <c r="P102" s="7" t="str">
        <v>10.1.99.255</v>
      </c>
      <c r="Q102" s="7">
        <v>254</v>
      </c>
      <c r="R102" s="7" t="str">
        <v>10.1.99.1</v>
      </c>
    </row>
    <row r="103" spans="11:18" x14ac:dyDescent="0.25">
      <c r="K103" s="7" t="str">
        <v>10.1.100.0</v>
      </c>
      <c r="L103" s="7">
        <v>24</v>
      </c>
      <c r="M103" s="7" t="str">
        <v>255.255.255.0</v>
      </c>
      <c r="N103" s="7" t="str">
        <v>10.1.100.1</v>
      </c>
      <c r="O103" s="7" t="str">
        <v>10.1.100.254</v>
      </c>
      <c r="P103" s="7" t="str">
        <v>10.1.100.255</v>
      </c>
      <c r="Q103" s="7">
        <v>254</v>
      </c>
      <c r="R103" s="7" t="str">
        <v>10.1.100.1</v>
      </c>
    </row>
    <row r="104" spans="11:18" x14ac:dyDescent="0.25">
      <c r="K104" s="7" t="str">
        <v>10.1.101.0</v>
      </c>
      <c r="L104" s="7">
        <v>24</v>
      </c>
      <c r="M104" s="7" t="str">
        <v>255.255.255.0</v>
      </c>
      <c r="N104" s="7" t="str">
        <v>10.1.101.1</v>
      </c>
      <c r="O104" s="7" t="str">
        <v>10.1.101.254</v>
      </c>
      <c r="P104" s="7" t="str">
        <v>10.1.101.255</v>
      </c>
      <c r="Q104" s="7">
        <v>254</v>
      </c>
      <c r="R104" s="7" t="str">
        <v>10.1.101.1</v>
      </c>
    </row>
    <row r="105" spans="11:18" x14ac:dyDescent="0.25">
      <c r="K105" s="7" t="str">
        <v>10.1.102.0</v>
      </c>
      <c r="L105" s="7">
        <v>24</v>
      </c>
      <c r="M105" s="7" t="str">
        <v>255.255.255.0</v>
      </c>
      <c r="N105" s="7" t="str">
        <v>10.1.102.1</v>
      </c>
      <c r="O105" s="7" t="str">
        <v>10.1.102.254</v>
      </c>
      <c r="P105" s="7" t="str">
        <v>10.1.102.255</v>
      </c>
      <c r="Q105" s="7">
        <v>254</v>
      </c>
      <c r="R105" s="7" t="str">
        <v>10.1.102.1</v>
      </c>
    </row>
    <row r="106" spans="11:18" x14ac:dyDescent="0.25">
      <c r="K106" s="7" t="str">
        <v>10.1.103.0</v>
      </c>
      <c r="L106" s="7">
        <v>24</v>
      </c>
      <c r="M106" s="7" t="str">
        <v>255.255.255.0</v>
      </c>
      <c r="N106" s="7" t="str">
        <v>10.1.103.1</v>
      </c>
      <c r="O106" s="7" t="str">
        <v>10.1.103.254</v>
      </c>
      <c r="P106" s="7" t="str">
        <v>10.1.103.255</v>
      </c>
      <c r="Q106" s="7">
        <v>254</v>
      </c>
      <c r="R106" s="7" t="str">
        <v>10.1.103.1</v>
      </c>
    </row>
    <row r="107" spans="11:18" x14ac:dyDescent="0.25">
      <c r="K107" s="7" t="str">
        <v>10.1.104.0</v>
      </c>
      <c r="L107" s="7">
        <v>24</v>
      </c>
      <c r="M107" s="7" t="str">
        <v>255.255.255.0</v>
      </c>
      <c r="N107" s="7" t="str">
        <v>10.1.104.1</v>
      </c>
      <c r="O107" s="7" t="str">
        <v>10.1.104.254</v>
      </c>
      <c r="P107" s="7" t="str">
        <v>10.1.104.255</v>
      </c>
      <c r="Q107" s="7">
        <v>254</v>
      </c>
      <c r="R107" s="7" t="str">
        <v>10.1.104.1</v>
      </c>
    </row>
    <row r="108" spans="11:18" x14ac:dyDescent="0.25">
      <c r="K108" s="7" t="str">
        <v>10.1.105.0</v>
      </c>
      <c r="L108" s="7">
        <v>24</v>
      </c>
      <c r="M108" s="7" t="str">
        <v>255.255.255.0</v>
      </c>
      <c r="N108" s="7" t="str">
        <v>10.1.105.1</v>
      </c>
      <c r="O108" s="7" t="str">
        <v>10.1.105.254</v>
      </c>
      <c r="P108" s="7" t="str">
        <v>10.1.105.255</v>
      </c>
      <c r="Q108" s="7">
        <v>254</v>
      </c>
      <c r="R108" s="7" t="str">
        <v>10.1.105.1</v>
      </c>
    </row>
    <row r="109" spans="11:18" x14ac:dyDescent="0.25">
      <c r="K109" s="7" t="str">
        <v>10.1.106.0</v>
      </c>
      <c r="L109" s="7">
        <v>24</v>
      </c>
      <c r="M109" s="7" t="str">
        <v>255.255.255.0</v>
      </c>
      <c r="N109" s="7" t="str">
        <v>10.1.106.1</v>
      </c>
      <c r="O109" s="7" t="str">
        <v>10.1.106.254</v>
      </c>
      <c r="P109" s="7" t="str">
        <v>10.1.106.255</v>
      </c>
      <c r="Q109" s="7">
        <v>254</v>
      </c>
      <c r="R109" s="7" t="str">
        <v>10.1.106.1</v>
      </c>
    </row>
    <row r="110" spans="11:18" x14ac:dyDescent="0.25">
      <c r="K110" s="7" t="str">
        <v>10.1.107.0</v>
      </c>
      <c r="L110" s="7">
        <v>24</v>
      </c>
      <c r="M110" s="7" t="str">
        <v>255.255.255.0</v>
      </c>
      <c r="N110" s="7" t="str">
        <v>10.1.107.1</v>
      </c>
      <c r="O110" s="7" t="str">
        <v>10.1.107.254</v>
      </c>
      <c r="P110" s="7" t="str">
        <v>10.1.107.255</v>
      </c>
      <c r="Q110" s="7">
        <v>254</v>
      </c>
      <c r="R110" s="7" t="str">
        <v>10.1.107.1</v>
      </c>
    </row>
    <row r="111" spans="11:18" x14ac:dyDescent="0.25">
      <c r="K111" s="7" t="str">
        <v>10.1.108.0</v>
      </c>
      <c r="L111" s="7">
        <v>24</v>
      </c>
      <c r="M111" s="7" t="str">
        <v>255.255.255.0</v>
      </c>
      <c r="N111" s="7" t="str">
        <v>10.1.108.1</v>
      </c>
      <c r="O111" s="7" t="str">
        <v>10.1.108.254</v>
      </c>
      <c r="P111" s="7" t="str">
        <v>10.1.108.255</v>
      </c>
      <c r="Q111" s="7">
        <v>254</v>
      </c>
      <c r="R111" s="7" t="str">
        <v>10.1.108.1</v>
      </c>
    </row>
    <row r="112" spans="11:18" x14ac:dyDescent="0.25">
      <c r="K112" s="7" t="str">
        <v>10.1.109.0</v>
      </c>
      <c r="L112" s="7">
        <v>24</v>
      </c>
      <c r="M112" s="7" t="str">
        <v>255.255.255.0</v>
      </c>
      <c r="N112" s="7" t="str">
        <v>10.1.109.1</v>
      </c>
      <c r="O112" s="7" t="str">
        <v>10.1.109.254</v>
      </c>
      <c r="P112" s="7" t="str">
        <v>10.1.109.255</v>
      </c>
      <c r="Q112" s="7">
        <v>254</v>
      </c>
      <c r="R112" s="7" t="str">
        <v>10.1.109.1</v>
      </c>
    </row>
    <row r="113" spans="11:18" x14ac:dyDescent="0.25">
      <c r="K113" s="7" t="str">
        <v>10.1.110.0</v>
      </c>
      <c r="L113" s="7">
        <v>24</v>
      </c>
      <c r="M113" s="7" t="str">
        <v>255.255.255.0</v>
      </c>
      <c r="N113" s="7" t="str">
        <v>10.1.110.1</v>
      </c>
      <c r="O113" s="7" t="str">
        <v>10.1.110.254</v>
      </c>
      <c r="P113" s="7" t="str">
        <v>10.1.110.255</v>
      </c>
      <c r="Q113" s="7">
        <v>254</v>
      </c>
      <c r="R113" s="7" t="str">
        <v>10.1.110.1</v>
      </c>
    </row>
    <row r="114" spans="11:18" x14ac:dyDescent="0.25">
      <c r="K114" s="7" t="str">
        <v>10.1.111.0</v>
      </c>
      <c r="L114" s="7">
        <v>24</v>
      </c>
      <c r="M114" s="7" t="str">
        <v>255.255.255.0</v>
      </c>
      <c r="N114" s="7" t="str">
        <v>10.1.111.1</v>
      </c>
      <c r="O114" s="7" t="str">
        <v>10.1.111.254</v>
      </c>
      <c r="P114" s="7" t="str">
        <v>10.1.111.255</v>
      </c>
      <c r="Q114" s="7">
        <v>254</v>
      </c>
      <c r="R114" s="7" t="str">
        <v>10.1.111.1</v>
      </c>
    </row>
    <row r="115" spans="11:18" x14ac:dyDescent="0.25">
      <c r="K115" s="7" t="str">
        <v>10.1.112.0</v>
      </c>
      <c r="L115" s="7">
        <v>24</v>
      </c>
      <c r="M115" s="7" t="str">
        <v>255.255.255.0</v>
      </c>
      <c r="N115" s="7" t="str">
        <v>10.1.112.1</v>
      </c>
      <c r="O115" s="7" t="str">
        <v>10.1.112.254</v>
      </c>
      <c r="P115" s="7" t="str">
        <v>10.1.112.255</v>
      </c>
      <c r="Q115" s="7">
        <v>254</v>
      </c>
      <c r="R115" s="7" t="str">
        <v>10.1.112.1</v>
      </c>
    </row>
    <row r="116" spans="11:18" x14ac:dyDescent="0.25">
      <c r="K116" s="7" t="str">
        <v>10.1.113.0</v>
      </c>
      <c r="L116" s="7">
        <v>24</v>
      </c>
      <c r="M116" s="7" t="str">
        <v>255.255.255.0</v>
      </c>
      <c r="N116" s="7" t="str">
        <v>10.1.113.1</v>
      </c>
      <c r="O116" s="7" t="str">
        <v>10.1.113.254</v>
      </c>
      <c r="P116" s="7" t="str">
        <v>10.1.113.255</v>
      </c>
      <c r="Q116" s="7">
        <v>254</v>
      </c>
      <c r="R116" s="7" t="str">
        <v>10.1.113.1</v>
      </c>
    </row>
    <row r="117" spans="11:18" x14ac:dyDescent="0.25">
      <c r="K117" s="7" t="str">
        <v>10.1.114.0</v>
      </c>
      <c r="L117" s="7">
        <v>24</v>
      </c>
      <c r="M117" s="7" t="str">
        <v>255.255.255.0</v>
      </c>
      <c r="N117" s="7" t="str">
        <v>10.1.114.1</v>
      </c>
      <c r="O117" s="7" t="str">
        <v>10.1.114.254</v>
      </c>
      <c r="P117" s="7" t="str">
        <v>10.1.114.255</v>
      </c>
      <c r="Q117" s="7">
        <v>254</v>
      </c>
      <c r="R117" s="7" t="str">
        <v>10.1.114.1</v>
      </c>
    </row>
    <row r="118" spans="11:18" x14ac:dyDescent="0.25">
      <c r="K118" s="7" t="str">
        <v>10.1.115.0</v>
      </c>
      <c r="L118" s="7">
        <v>24</v>
      </c>
      <c r="M118" s="7" t="str">
        <v>255.255.255.0</v>
      </c>
      <c r="N118" s="7" t="str">
        <v>10.1.115.1</v>
      </c>
      <c r="O118" s="7" t="str">
        <v>10.1.115.254</v>
      </c>
      <c r="P118" s="7" t="str">
        <v>10.1.115.255</v>
      </c>
      <c r="Q118" s="7">
        <v>254</v>
      </c>
      <c r="R118" s="7" t="str">
        <v>10.1.115.1</v>
      </c>
    </row>
    <row r="119" spans="11:18" x14ac:dyDescent="0.25">
      <c r="K119" s="7" t="str">
        <v>10.1.116.0</v>
      </c>
      <c r="L119" s="7">
        <v>24</v>
      </c>
      <c r="M119" s="7" t="str">
        <v>255.255.255.0</v>
      </c>
      <c r="N119" s="7" t="str">
        <v>10.1.116.1</v>
      </c>
      <c r="O119" s="7" t="str">
        <v>10.1.116.254</v>
      </c>
      <c r="P119" s="7" t="str">
        <v>10.1.116.255</v>
      </c>
      <c r="Q119" s="7">
        <v>254</v>
      </c>
      <c r="R119" s="7" t="str">
        <v>10.1.116.1</v>
      </c>
    </row>
    <row r="120" spans="11:18" x14ac:dyDescent="0.25">
      <c r="K120" s="7" t="str">
        <v>10.1.117.0</v>
      </c>
      <c r="L120" s="7">
        <v>24</v>
      </c>
      <c r="M120" s="7" t="str">
        <v>255.255.255.0</v>
      </c>
      <c r="N120" s="7" t="str">
        <v>10.1.117.1</v>
      </c>
      <c r="O120" s="7" t="str">
        <v>10.1.117.254</v>
      </c>
      <c r="P120" s="7" t="str">
        <v>10.1.117.255</v>
      </c>
      <c r="Q120" s="7">
        <v>254</v>
      </c>
      <c r="R120" s="7" t="str">
        <v>10.1.117.1</v>
      </c>
    </row>
    <row r="121" spans="11:18" x14ac:dyDescent="0.25">
      <c r="K121" s="7" t="str">
        <v>10.1.118.0</v>
      </c>
      <c r="L121" s="7">
        <v>24</v>
      </c>
      <c r="M121" s="7" t="str">
        <v>255.255.255.0</v>
      </c>
      <c r="N121" s="7" t="str">
        <v>10.1.118.1</v>
      </c>
      <c r="O121" s="7" t="str">
        <v>10.1.118.254</v>
      </c>
      <c r="P121" s="7" t="str">
        <v>10.1.118.255</v>
      </c>
      <c r="Q121" s="7">
        <v>254</v>
      </c>
      <c r="R121" s="7" t="str">
        <v>10.1.118.1</v>
      </c>
    </row>
    <row r="122" spans="11:18" x14ac:dyDescent="0.25">
      <c r="K122" s="7" t="str">
        <v>10.1.119.0</v>
      </c>
      <c r="L122" s="7">
        <v>24</v>
      </c>
      <c r="M122" s="7" t="str">
        <v>255.255.255.0</v>
      </c>
      <c r="N122" s="7" t="str">
        <v>10.1.119.1</v>
      </c>
      <c r="O122" s="7" t="str">
        <v>10.1.119.254</v>
      </c>
      <c r="P122" s="7" t="str">
        <v>10.1.119.255</v>
      </c>
      <c r="Q122" s="7">
        <v>254</v>
      </c>
      <c r="R122" s="7" t="str">
        <v>10.1.119.1</v>
      </c>
    </row>
    <row r="123" spans="11:18" x14ac:dyDescent="0.25">
      <c r="K123" s="7" t="str">
        <v>10.1.120.0</v>
      </c>
      <c r="L123" s="7">
        <v>24</v>
      </c>
      <c r="M123" s="7" t="str">
        <v>255.255.255.0</v>
      </c>
      <c r="N123" s="7" t="str">
        <v>10.1.120.1</v>
      </c>
      <c r="O123" s="7" t="str">
        <v>10.1.120.254</v>
      </c>
      <c r="P123" s="7" t="str">
        <v>10.1.120.255</v>
      </c>
      <c r="Q123" s="7">
        <v>254</v>
      </c>
      <c r="R123" s="7" t="str">
        <v>10.1.120.1</v>
      </c>
    </row>
    <row r="124" spans="11:18" x14ac:dyDescent="0.25">
      <c r="K124" s="7" t="str">
        <v>10.1.121.0</v>
      </c>
      <c r="L124" s="7">
        <v>24</v>
      </c>
      <c r="M124" s="7" t="str">
        <v>255.255.255.0</v>
      </c>
      <c r="N124" s="7" t="str">
        <v>10.1.121.1</v>
      </c>
      <c r="O124" s="7" t="str">
        <v>10.1.121.254</v>
      </c>
      <c r="P124" s="7" t="str">
        <v>10.1.121.255</v>
      </c>
      <c r="Q124" s="7">
        <v>254</v>
      </c>
      <c r="R124" s="7" t="str">
        <v>10.1.121.1</v>
      </c>
    </row>
    <row r="125" spans="11:18" x14ac:dyDescent="0.25">
      <c r="K125" s="7" t="str">
        <v>10.1.122.0</v>
      </c>
      <c r="L125" s="7">
        <v>24</v>
      </c>
      <c r="M125" s="7" t="str">
        <v>255.255.255.0</v>
      </c>
      <c r="N125" s="7" t="str">
        <v>10.1.122.1</v>
      </c>
      <c r="O125" s="7" t="str">
        <v>10.1.122.254</v>
      </c>
      <c r="P125" s="7" t="str">
        <v>10.1.122.255</v>
      </c>
      <c r="Q125" s="7">
        <v>254</v>
      </c>
      <c r="R125" s="7" t="str">
        <v>10.1.122.1</v>
      </c>
    </row>
    <row r="126" spans="11:18" x14ac:dyDescent="0.25">
      <c r="K126" s="7" t="str">
        <v>10.1.123.0</v>
      </c>
      <c r="L126" s="7">
        <v>24</v>
      </c>
      <c r="M126" s="7" t="str">
        <v>255.255.255.0</v>
      </c>
      <c r="N126" s="7" t="str">
        <v>10.1.123.1</v>
      </c>
      <c r="O126" s="7" t="str">
        <v>10.1.123.254</v>
      </c>
      <c r="P126" s="7" t="str">
        <v>10.1.123.255</v>
      </c>
      <c r="Q126" s="7">
        <v>254</v>
      </c>
      <c r="R126" s="7" t="str">
        <v>10.1.123.1</v>
      </c>
    </row>
    <row r="127" spans="11:18" x14ac:dyDescent="0.25">
      <c r="K127" s="7" t="str">
        <v>10.1.124.0</v>
      </c>
      <c r="L127" s="7">
        <v>24</v>
      </c>
      <c r="M127" s="7" t="str">
        <v>255.255.255.0</v>
      </c>
      <c r="N127" s="7" t="str">
        <v>10.1.124.1</v>
      </c>
      <c r="O127" s="7" t="str">
        <v>10.1.124.254</v>
      </c>
      <c r="P127" s="7" t="str">
        <v>10.1.124.255</v>
      </c>
      <c r="Q127" s="7">
        <v>254</v>
      </c>
      <c r="R127" s="7" t="str">
        <v>10.1.124.1</v>
      </c>
    </row>
    <row r="128" spans="11:18" x14ac:dyDescent="0.25">
      <c r="K128" s="7" t="str">
        <v>10.1.125.0</v>
      </c>
      <c r="L128" s="7">
        <v>24</v>
      </c>
      <c r="M128" s="7" t="str">
        <v>255.255.255.0</v>
      </c>
      <c r="N128" s="7" t="str">
        <v>10.1.125.1</v>
      </c>
      <c r="O128" s="7" t="str">
        <v>10.1.125.254</v>
      </c>
      <c r="P128" s="7" t="str">
        <v>10.1.125.255</v>
      </c>
      <c r="Q128" s="7">
        <v>254</v>
      </c>
      <c r="R128" s="7" t="str">
        <v>10.1.125.1</v>
      </c>
    </row>
    <row r="129" spans="11:18" x14ac:dyDescent="0.25">
      <c r="K129" s="7" t="str">
        <v>10.1.126.0</v>
      </c>
      <c r="L129" s="7">
        <v>24</v>
      </c>
      <c r="M129" s="7" t="str">
        <v>255.255.255.0</v>
      </c>
      <c r="N129" s="7" t="str">
        <v>10.1.126.1</v>
      </c>
      <c r="O129" s="7" t="str">
        <v>10.1.126.254</v>
      </c>
      <c r="P129" s="7" t="str">
        <v>10.1.126.255</v>
      </c>
      <c r="Q129" s="7">
        <v>254</v>
      </c>
      <c r="R129" s="7" t="str">
        <v>10.1.126.1</v>
      </c>
    </row>
    <row r="130" spans="11:18" x14ac:dyDescent="0.25">
      <c r="K130" s="7" t="str">
        <v>10.1.127.0</v>
      </c>
      <c r="L130" s="7">
        <v>24</v>
      </c>
      <c r="M130" s="7" t="str">
        <v>255.255.255.0</v>
      </c>
      <c r="N130" s="7" t="str">
        <v>10.1.127.1</v>
      </c>
      <c r="O130" s="7" t="str">
        <v>10.1.127.254</v>
      </c>
      <c r="P130" s="7" t="str">
        <v>10.1.127.255</v>
      </c>
      <c r="Q130" s="7">
        <v>254</v>
      </c>
      <c r="R130" s="7" t="str">
        <v>10.1.127.1</v>
      </c>
    </row>
    <row r="131" spans="11:18" x14ac:dyDescent="0.25">
      <c r="K131" s="7" t="str">
        <v>10.1.128.0</v>
      </c>
      <c r="L131" s="7">
        <v>24</v>
      </c>
      <c r="M131" s="7" t="str">
        <v>255.255.255.0</v>
      </c>
      <c r="N131" s="7" t="str">
        <v>10.1.128.1</v>
      </c>
      <c r="O131" s="7" t="str">
        <v>10.1.128.254</v>
      </c>
      <c r="P131" s="7" t="str">
        <v>10.1.128.255</v>
      </c>
      <c r="Q131" s="7">
        <v>254</v>
      </c>
      <c r="R131" s="7" t="str">
        <v>10.1.128.1</v>
      </c>
    </row>
    <row r="132" spans="11:18" x14ac:dyDescent="0.25">
      <c r="K132" s="7" t="str">
        <v>10.1.129.0</v>
      </c>
      <c r="L132" s="7">
        <v>24</v>
      </c>
      <c r="M132" s="7" t="str">
        <v>255.255.255.0</v>
      </c>
      <c r="N132" s="7" t="str">
        <v>10.1.129.1</v>
      </c>
      <c r="O132" s="7" t="str">
        <v>10.1.129.254</v>
      </c>
      <c r="P132" s="7" t="str">
        <v>10.1.129.255</v>
      </c>
      <c r="Q132" s="7">
        <v>254</v>
      </c>
      <c r="R132" s="7" t="str">
        <v>10.1.129.1</v>
      </c>
    </row>
    <row r="133" spans="11:18" x14ac:dyDescent="0.25">
      <c r="K133" s="7" t="str">
        <v>10.1.130.0</v>
      </c>
      <c r="L133" s="7">
        <v>24</v>
      </c>
      <c r="M133" s="7" t="str">
        <v>255.255.255.0</v>
      </c>
      <c r="N133" s="7" t="str">
        <v>10.1.130.1</v>
      </c>
      <c r="O133" s="7" t="str">
        <v>10.1.130.254</v>
      </c>
      <c r="P133" s="7" t="str">
        <v>10.1.130.255</v>
      </c>
      <c r="Q133" s="7">
        <v>254</v>
      </c>
      <c r="R133" s="7" t="str">
        <v>10.1.130.1</v>
      </c>
    </row>
    <row r="134" spans="11:18" x14ac:dyDescent="0.25">
      <c r="K134" s="7" t="str">
        <v>10.1.131.0</v>
      </c>
      <c r="L134" s="7">
        <v>24</v>
      </c>
      <c r="M134" s="7" t="str">
        <v>255.255.255.0</v>
      </c>
      <c r="N134" s="7" t="str">
        <v>10.1.131.1</v>
      </c>
      <c r="O134" s="7" t="str">
        <v>10.1.131.254</v>
      </c>
      <c r="P134" s="7" t="str">
        <v>10.1.131.255</v>
      </c>
      <c r="Q134" s="7">
        <v>254</v>
      </c>
      <c r="R134" s="7" t="str">
        <v>10.1.131.1</v>
      </c>
    </row>
    <row r="135" spans="11:18" x14ac:dyDescent="0.25">
      <c r="K135" s="7" t="str">
        <v>10.1.132.0</v>
      </c>
      <c r="L135" s="7">
        <v>24</v>
      </c>
      <c r="M135" s="7" t="str">
        <v>255.255.255.0</v>
      </c>
      <c r="N135" s="7" t="str">
        <v>10.1.132.1</v>
      </c>
      <c r="O135" s="7" t="str">
        <v>10.1.132.254</v>
      </c>
      <c r="P135" s="7" t="str">
        <v>10.1.132.255</v>
      </c>
      <c r="Q135" s="7">
        <v>254</v>
      </c>
      <c r="R135" s="7" t="str">
        <v>10.1.132.1</v>
      </c>
    </row>
    <row r="136" spans="11:18" x14ac:dyDescent="0.25">
      <c r="K136" s="7" t="str">
        <v>10.1.133.0</v>
      </c>
      <c r="L136" s="7">
        <v>24</v>
      </c>
      <c r="M136" s="7" t="str">
        <v>255.255.255.0</v>
      </c>
      <c r="N136" s="7" t="str">
        <v>10.1.133.1</v>
      </c>
      <c r="O136" s="7" t="str">
        <v>10.1.133.254</v>
      </c>
      <c r="P136" s="7" t="str">
        <v>10.1.133.255</v>
      </c>
      <c r="Q136" s="7">
        <v>254</v>
      </c>
      <c r="R136" s="7" t="str">
        <v>10.1.133.1</v>
      </c>
    </row>
    <row r="137" spans="11:18" x14ac:dyDescent="0.25">
      <c r="K137" s="7" t="str">
        <v>10.1.134.0</v>
      </c>
      <c r="L137" s="7">
        <v>24</v>
      </c>
      <c r="M137" s="7" t="str">
        <v>255.255.255.0</v>
      </c>
      <c r="N137" s="7" t="str">
        <v>10.1.134.1</v>
      </c>
      <c r="O137" s="7" t="str">
        <v>10.1.134.254</v>
      </c>
      <c r="P137" s="7" t="str">
        <v>10.1.134.255</v>
      </c>
      <c r="Q137" s="7">
        <v>254</v>
      </c>
      <c r="R137" s="7" t="str">
        <v>10.1.134.1</v>
      </c>
    </row>
    <row r="138" spans="11:18" x14ac:dyDescent="0.25">
      <c r="K138" s="7" t="str">
        <v>10.1.135.0</v>
      </c>
      <c r="L138" s="7">
        <v>24</v>
      </c>
      <c r="M138" s="7" t="str">
        <v>255.255.255.0</v>
      </c>
      <c r="N138" s="7" t="str">
        <v>10.1.135.1</v>
      </c>
      <c r="O138" s="7" t="str">
        <v>10.1.135.254</v>
      </c>
      <c r="P138" s="7" t="str">
        <v>10.1.135.255</v>
      </c>
      <c r="Q138" s="7">
        <v>254</v>
      </c>
      <c r="R138" s="7" t="str">
        <v>10.1.135.1</v>
      </c>
    </row>
    <row r="139" spans="11:18" x14ac:dyDescent="0.25">
      <c r="K139" s="7" t="str">
        <v>10.1.136.0</v>
      </c>
      <c r="L139" s="7">
        <v>24</v>
      </c>
      <c r="M139" s="7" t="str">
        <v>255.255.255.0</v>
      </c>
      <c r="N139" s="7" t="str">
        <v>10.1.136.1</v>
      </c>
      <c r="O139" s="7" t="str">
        <v>10.1.136.254</v>
      </c>
      <c r="P139" s="7" t="str">
        <v>10.1.136.255</v>
      </c>
      <c r="Q139" s="7">
        <v>254</v>
      </c>
      <c r="R139" s="7" t="str">
        <v>10.1.136.1</v>
      </c>
    </row>
    <row r="140" spans="11:18" x14ac:dyDescent="0.25">
      <c r="K140" s="7" t="str">
        <v>10.1.137.0</v>
      </c>
      <c r="L140" s="7">
        <v>24</v>
      </c>
      <c r="M140" s="7" t="str">
        <v>255.255.255.0</v>
      </c>
      <c r="N140" s="7" t="str">
        <v>10.1.137.1</v>
      </c>
      <c r="O140" s="7" t="str">
        <v>10.1.137.254</v>
      </c>
      <c r="P140" s="7" t="str">
        <v>10.1.137.255</v>
      </c>
      <c r="Q140" s="7">
        <v>254</v>
      </c>
      <c r="R140" s="7" t="str">
        <v>10.1.137.1</v>
      </c>
    </row>
    <row r="141" spans="11:18" x14ac:dyDescent="0.25">
      <c r="K141" s="7" t="str">
        <v>10.1.138.0</v>
      </c>
      <c r="L141" s="7">
        <v>24</v>
      </c>
      <c r="M141" s="7" t="str">
        <v>255.255.255.0</v>
      </c>
      <c r="N141" s="7" t="str">
        <v>10.1.138.1</v>
      </c>
      <c r="O141" s="7" t="str">
        <v>10.1.138.254</v>
      </c>
      <c r="P141" s="7" t="str">
        <v>10.1.138.255</v>
      </c>
      <c r="Q141" s="7">
        <v>254</v>
      </c>
      <c r="R141" s="7" t="str">
        <v>10.1.138.1</v>
      </c>
    </row>
    <row r="142" spans="11:18" x14ac:dyDescent="0.25">
      <c r="K142" s="7" t="str">
        <v>10.1.139.0</v>
      </c>
      <c r="L142" s="7">
        <v>24</v>
      </c>
      <c r="M142" s="7" t="str">
        <v>255.255.255.0</v>
      </c>
      <c r="N142" s="7" t="str">
        <v>10.1.139.1</v>
      </c>
      <c r="O142" s="7" t="str">
        <v>10.1.139.254</v>
      </c>
      <c r="P142" s="7" t="str">
        <v>10.1.139.255</v>
      </c>
      <c r="Q142" s="7">
        <v>254</v>
      </c>
      <c r="R142" s="7" t="str">
        <v>10.1.139.1</v>
      </c>
    </row>
    <row r="143" spans="11:18" x14ac:dyDescent="0.25">
      <c r="K143" s="7" t="str">
        <v>10.1.140.0</v>
      </c>
      <c r="L143" s="7">
        <v>24</v>
      </c>
      <c r="M143" s="7" t="str">
        <v>255.255.255.0</v>
      </c>
      <c r="N143" s="7" t="str">
        <v>10.1.140.1</v>
      </c>
      <c r="O143" s="7" t="str">
        <v>10.1.140.254</v>
      </c>
      <c r="P143" s="7" t="str">
        <v>10.1.140.255</v>
      </c>
      <c r="Q143" s="7">
        <v>254</v>
      </c>
      <c r="R143" s="7" t="str">
        <v>10.1.140.1</v>
      </c>
    </row>
    <row r="144" spans="11:18" x14ac:dyDescent="0.25">
      <c r="K144" s="7" t="str">
        <v>10.1.141.0</v>
      </c>
      <c r="L144" s="7">
        <v>24</v>
      </c>
      <c r="M144" s="7" t="str">
        <v>255.255.255.0</v>
      </c>
      <c r="N144" s="7" t="str">
        <v>10.1.141.1</v>
      </c>
      <c r="O144" s="7" t="str">
        <v>10.1.141.254</v>
      </c>
      <c r="P144" s="7" t="str">
        <v>10.1.141.255</v>
      </c>
      <c r="Q144" s="7">
        <v>254</v>
      </c>
      <c r="R144" s="7" t="str">
        <v>10.1.141.1</v>
      </c>
    </row>
    <row r="145" spans="11:18" x14ac:dyDescent="0.25">
      <c r="K145" s="7" t="str">
        <v>10.1.142.0</v>
      </c>
      <c r="L145" s="7">
        <v>24</v>
      </c>
      <c r="M145" s="7" t="str">
        <v>255.255.255.0</v>
      </c>
      <c r="N145" s="7" t="str">
        <v>10.1.142.1</v>
      </c>
      <c r="O145" s="7" t="str">
        <v>10.1.142.254</v>
      </c>
      <c r="P145" s="7" t="str">
        <v>10.1.142.255</v>
      </c>
      <c r="Q145" s="7">
        <v>254</v>
      </c>
      <c r="R145" s="7" t="str">
        <v>10.1.142.1</v>
      </c>
    </row>
    <row r="146" spans="11:18" x14ac:dyDescent="0.25">
      <c r="K146" s="7" t="str">
        <v>10.1.143.0</v>
      </c>
      <c r="L146" s="7">
        <v>24</v>
      </c>
      <c r="M146" s="7" t="str">
        <v>255.255.255.0</v>
      </c>
      <c r="N146" s="7" t="str">
        <v>10.1.143.1</v>
      </c>
      <c r="O146" s="7" t="str">
        <v>10.1.143.254</v>
      </c>
      <c r="P146" s="7" t="str">
        <v>10.1.143.255</v>
      </c>
      <c r="Q146" s="7">
        <v>254</v>
      </c>
      <c r="R146" s="7" t="str">
        <v>10.1.143.1</v>
      </c>
    </row>
    <row r="147" spans="11:18" x14ac:dyDescent="0.25">
      <c r="K147" s="7" t="str">
        <v>10.1.144.0</v>
      </c>
      <c r="L147" s="7">
        <v>24</v>
      </c>
      <c r="M147" s="7" t="str">
        <v>255.255.255.0</v>
      </c>
      <c r="N147" s="7" t="str">
        <v>10.1.144.1</v>
      </c>
      <c r="O147" s="7" t="str">
        <v>10.1.144.254</v>
      </c>
      <c r="P147" s="7" t="str">
        <v>10.1.144.255</v>
      </c>
      <c r="Q147" s="7">
        <v>254</v>
      </c>
      <c r="R147" s="7" t="str">
        <v>10.1.144.1</v>
      </c>
    </row>
    <row r="148" spans="11:18" x14ac:dyDescent="0.25">
      <c r="K148" s="7" t="str">
        <v>10.1.145.0</v>
      </c>
      <c r="L148" s="7">
        <v>24</v>
      </c>
      <c r="M148" s="7" t="str">
        <v>255.255.255.0</v>
      </c>
      <c r="N148" s="7" t="str">
        <v>10.1.145.1</v>
      </c>
      <c r="O148" s="7" t="str">
        <v>10.1.145.254</v>
      </c>
      <c r="P148" s="7" t="str">
        <v>10.1.145.255</v>
      </c>
      <c r="Q148" s="7">
        <v>254</v>
      </c>
      <c r="R148" s="7" t="str">
        <v>10.1.145.1</v>
      </c>
    </row>
    <row r="149" spans="11:18" x14ac:dyDescent="0.25">
      <c r="K149" s="7" t="str">
        <v>10.1.146.0</v>
      </c>
      <c r="L149" s="7">
        <v>24</v>
      </c>
      <c r="M149" s="7" t="str">
        <v>255.255.255.0</v>
      </c>
      <c r="N149" s="7" t="str">
        <v>10.1.146.1</v>
      </c>
      <c r="O149" s="7" t="str">
        <v>10.1.146.254</v>
      </c>
      <c r="P149" s="7" t="str">
        <v>10.1.146.255</v>
      </c>
      <c r="Q149" s="7">
        <v>254</v>
      </c>
      <c r="R149" s="7" t="str">
        <v>10.1.146.1</v>
      </c>
    </row>
    <row r="150" spans="11:18" x14ac:dyDescent="0.25">
      <c r="K150" s="7" t="str">
        <v>10.1.147.0</v>
      </c>
      <c r="L150" s="7">
        <v>24</v>
      </c>
      <c r="M150" s="7" t="str">
        <v>255.255.255.0</v>
      </c>
      <c r="N150" s="7" t="str">
        <v>10.1.147.1</v>
      </c>
      <c r="O150" s="7" t="str">
        <v>10.1.147.254</v>
      </c>
      <c r="P150" s="7" t="str">
        <v>10.1.147.255</v>
      </c>
      <c r="Q150" s="7">
        <v>254</v>
      </c>
      <c r="R150" s="7" t="str">
        <v>10.1.147.1</v>
      </c>
    </row>
    <row r="151" spans="11:18" x14ac:dyDescent="0.25">
      <c r="K151" s="7" t="str">
        <v>10.1.148.0</v>
      </c>
      <c r="L151" s="7">
        <v>24</v>
      </c>
      <c r="M151" s="7" t="str">
        <v>255.255.255.0</v>
      </c>
      <c r="N151" s="7" t="str">
        <v>10.1.148.1</v>
      </c>
      <c r="O151" s="7" t="str">
        <v>10.1.148.254</v>
      </c>
      <c r="P151" s="7" t="str">
        <v>10.1.148.255</v>
      </c>
      <c r="Q151" s="7">
        <v>254</v>
      </c>
      <c r="R151" s="7" t="str">
        <v>10.1.148.1</v>
      </c>
    </row>
    <row r="152" spans="11:18" x14ac:dyDescent="0.25">
      <c r="K152" s="7" t="str">
        <v>10.1.149.0</v>
      </c>
      <c r="L152" s="7">
        <v>24</v>
      </c>
      <c r="M152" s="7" t="str">
        <v>255.255.255.0</v>
      </c>
      <c r="N152" s="7" t="str">
        <v>10.1.149.1</v>
      </c>
      <c r="O152" s="7" t="str">
        <v>10.1.149.254</v>
      </c>
      <c r="P152" s="7" t="str">
        <v>10.1.149.255</v>
      </c>
      <c r="Q152" s="7">
        <v>254</v>
      </c>
      <c r="R152" s="7" t="str">
        <v>10.1.149.1</v>
      </c>
    </row>
    <row r="153" spans="11:18" x14ac:dyDescent="0.25">
      <c r="K153" s="7" t="str">
        <v>10.1.150.0</v>
      </c>
      <c r="L153" s="7">
        <v>24</v>
      </c>
      <c r="M153" s="7" t="str">
        <v>255.255.255.0</v>
      </c>
      <c r="N153" s="7" t="str">
        <v>10.1.150.1</v>
      </c>
      <c r="O153" s="7" t="str">
        <v>10.1.150.254</v>
      </c>
      <c r="P153" s="7" t="str">
        <v>10.1.150.255</v>
      </c>
      <c r="Q153" s="7">
        <v>254</v>
      </c>
      <c r="R153" s="7" t="str">
        <v>10.1.150.1</v>
      </c>
    </row>
    <row r="154" spans="11:18" x14ac:dyDescent="0.25">
      <c r="K154" s="7" t="str">
        <v>10.1.151.0</v>
      </c>
      <c r="L154" s="7">
        <v>24</v>
      </c>
      <c r="M154" s="7" t="str">
        <v>255.255.255.0</v>
      </c>
      <c r="N154" s="7" t="str">
        <v>10.1.151.1</v>
      </c>
      <c r="O154" s="7" t="str">
        <v>10.1.151.254</v>
      </c>
      <c r="P154" s="7" t="str">
        <v>10.1.151.255</v>
      </c>
      <c r="Q154" s="7">
        <v>254</v>
      </c>
      <c r="R154" s="7" t="str">
        <v>10.1.151.1</v>
      </c>
    </row>
    <row r="155" spans="11:18" x14ac:dyDescent="0.25">
      <c r="K155" s="7" t="str">
        <v>10.1.152.0</v>
      </c>
      <c r="L155" s="7">
        <v>24</v>
      </c>
      <c r="M155" s="7" t="str">
        <v>255.255.255.0</v>
      </c>
      <c r="N155" s="7" t="str">
        <v>10.1.152.1</v>
      </c>
      <c r="O155" s="7" t="str">
        <v>10.1.152.254</v>
      </c>
      <c r="P155" s="7" t="str">
        <v>10.1.152.255</v>
      </c>
      <c r="Q155" s="7">
        <v>254</v>
      </c>
      <c r="R155" s="7" t="str">
        <v>10.1.152.1</v>
      </c>
    </row>
    <row r="156" spans="11:18" x14ac:dyDescent="0.25">
      <c r="K156" s="7" t="str">
        <v>10.1.153.0</v>
      </c>
      <c r="L156" s="7">
        <v>24</v>
      </c>
      <c r="M156" s="7" t="str">
        <v>255.255.255.0</v>
      </c>
      <c r="N156" s="7" t="str">
        <v>10.1.153.1</v>
      </c>
      <c r="O156" s="7" t="str">
        <v>10.1.153.254</v>
      </c>
      <c r="P156" s="7" t="str">
        <v>10.1.153.255</v>
      </c>
      <c r="Q156" s="7">
        <v>254</v>
      </c>
      <c r="R156" s="7" t="str">
        <v>10.1.153.1</v>
      </c>
    </row>
    <row r="157" spans="11:18" x14ac:dyDescent="0.25">
      <c r="K157" s="7" t="str">
        <v>10.1.154.0</v>
      </c>
      <c r="L157" s="7">
        <v>24</v>
      </c>
      <c r="M157" s="7" t="str">
        <v>255.255.255.0</v>
      </c>
      <c r="N157" s="7" t="str">
        <v>10.1.154.1</v>
      </c>
      <c r="O157" s="7" t="str">
        <v>10.1.154.254</v>
      </c>
      <c r="P157" s="7" t="str">
        <v>10.1.154.255</v>
      </c>
      <c r="Q157" s="7">
        <v>254</v>
      </c>
      <c r="R157" s="7" t="str">
        <v>10.1.154.1</v>
      </c>
    </row>
    <row r="158" spans="11:18" x14ac:dyDescent="0.25">
      <c r="K158" s="7" t="str">
        <v>10.1.155.0</v>
      </c>
      <c r="L158" s="7">
        <v>24</v>
      </c>
      <c r="M158" s="7" t="str">
        <v>255.255.255.0</v>
      </c>
      <c r="N158" s="7" t="str">
        <v>10.1.155.1</v>
      </c>
      <c r="O158" s="7" t="str">
        <v>10.1.155.254</v>
      </c>
      <c r="P158" s="7" t="str">
        <v>10.1.155.255</v>
      </c>
      <c r="Q158" s="7">
        <v>254</v>
      </c>
      <c r="R158" s="7" t="str">
        <v>10.1.155.1</v>
      </c>
    </row>
    <row r="159" spans="11:18" x14ac:dyDescent="0.25">
      <c r="K159" s="7" t="str">
        <v>10.1.156.0</v>
      </c>
      <c r="L159" s="7">
        <v>24</v>
      </c>
      <c r="M159" s="7" t="str">
        <v>255.255.255.0</v>
      </c>
      <c r="N159" s="7" t="str">
        <v>10.1.156.1</v>
      </c>
      <c r="O159" s="7" t="str">
        <v>10.1.156.254</v>
      </c>
      <c r="P159" s="7" t="str">
        <v>10.1.156.255</v>
      </c>
      <c r="Q159" s="7">
        <v>254</v>
      </c>
      <c r="R159" s="7" t="str">
        <v>10.1.156.1</v>
      </c>
    </row>
    <row r="160" spans="11:18" x14ac:dyDescent="0.25">
      <c r="K160" s="7" t="str">
        <v>10.1.157.0</v>
      </c>
      <c r="L160" s="7">
        <v>24</v>
      </c>
      <c r="M160" s="7" t="str">
        <v>255.255.255.0</v>
      </c>
      <c r="N160" s="7" t="str">
        <v>10.1.157.1</v>
      </c>
      <c r="O160" s="7" t="str">
        <v>10.1.157.254</v>
      </c>
      <c r="P160" s="7" t="str">
        <v>10.1.157.255</v>
      </c>
      <c r="Q160" s="7">
        <v>254</v>
      </c>
      <c r="R160" s="7" t="str">
        <v>10.1.157.1</v>
      </c>
    </row>
    <row r="161" spans="11:18" x14ac:dyDescent="0.25">
      <c r="K161" s="7" t="str">
        <v>10.1.158.0</v>
      </c>
      <c r="L161" s="7">
        <v>24</v>
      </c>
      <c r="M161" s="7" t="str">
        <v>255.255.255.0</v>
      </c>
      <c r="N161" s="7" t="str">
        <v>10.1.158.1</v>
      </c>
      <c r="O161" s="7" t="str">
        <v>10.1.158.254</v>
      </c>
      <c r="P161" s="7" t="str">
        <v>10.1.158.255</v>
      </c>
      <c r="Q161" s="7">
        <v>254</v>
      </c>
      <c r="R161" s="7" t="str">
        <v>10.1.158.1</v>
      </c>
    </row>
    <row r="162" spans="11:18" x14ac:dyDescent="0.25">
      <c r="K162" s="7" t="str">
        <v>10.1.159.0</v>
      </c>
      <c r="L162" s="7">
        <v>24</v>
      </c>
      <c r="M162" s="7" t="str">
        <v>255.255.255.0</v>
      </c>
      <c r="N162" s="7" t="str">
        <v>10.1.159.1</v>
      </c>
      <c r="O162" s="7" t="str">
        <v>10.1.159.254</v>
      </c>
      <c r="P162" s="7" t="str">
        <v>10.1.159.255</v>
      </c>
      <c r="Q162" s="7">
        <v>254</v>
      </c>
      <c r="R162" s="7" t="str">
        <v>10.1.159.1</v>
      </c>
    </row>
    <row r="163" spans="11:18" x14ac:dyDescent="0.25">
      <c r="K163" s="7" t="str">
        <v>10.1.160.0</v>
      </c>
      <c r="L163" s="7">
        <v>24</v>
      </c>
      <c r="M163" s="7" t="str">
        <v>255.255.255.0</v>
      </c>
      <c r="N163" s="7" t="str">
        <v>10.1.160.1</v>
      </c>
      <c r="O163" s="7" t="str">
        <v>10.1.160.254</v>
      </c>
      <c r="P163" s="7" t="str">
        <v>10.1.160.255</v>
      </c>
      <c r="Q163" s="7">
        <v>254</v>
      </c>
      <c r="R163" s="7" t="str">
        <v>10.1.160.1</v>
      </c>
    </row>
    <row r="164" spans="11:18" x14ac:dyDescent="0.25">
      <c r="K164" s="7" t="str">
        <v>10.1.161.0</v>
      </c>
      <c r="L164" s="7">
        <v>24</v>
      </c>
      <c r="M164" s="7" t="str">
        <v>255.255.255.0</v>
      </c>
      <c r="N164" s="7" t="str">
        <v>10.1.161.1</v>
      </c>
      <c r="O164" s="7" t="str">
        <v>10.1.161.254</v>
      </c>
      <c r="P164" s="7" t="str">
        <v>10.1.161.255</v>
      </c>
      <c r="Q164" s="7">
        <v>254</v>
      </c>
      <c r="R164" s="7" t="str">
        <v>10.1.161.1</v>
      </c>
    </row>
    <row r="165" spans="11:18" x14ac:dyDescent="0.25">
      <c r="K165" s="7" t="str">
        <v>10.1.162.0</v>
      </c>
      <c r="L165" s="7">
        <v>24</v>
      </c>
      <c r="M165" s="7" t="str">
        <v>255.255.255.0</v>
      </c>
      <c r="N165" s="7" t="str">
        <v>10.1.162.1</v>
      </c>
      <c r="O165" s="7" t="str">
        <v>10.1.162.254</v>
      </c>
      <c r="P165" s="7" t="str">
        <v>10.1.162.255</v>
      </c>
      <c r="Q165" s="7">
        <v>254</v>
      </c>
      <c r="R165" s="7" t="str">
        <v>10.1.162.1</v>
      </c>
    </row>
    <row r="166" spans="11:18" x14ac:dyDescent="0.25">
      <c r="K166" s="7" t="str">
        <v>10.1.163.0</v>
      </c>
      <c r="L166" s="7">
        <v>24</v>
      </c>
      <c r="M166" s="7" t="str">
        <v>255.255.255.0</v>
      </c>
      <c r="N166" s="7" t="str">
        <v>10.1.163.1</v>
      </c>
      <c r="O166" s="7" t="str">
        <v>10.1.163.254</v>
      </c>
      <c r="P166" s="7" t="str">
        <v>10.1.163.255</v>
      </c>
      <c r="Q166" s="7">
        <v>254</v>
      </c>
      <c r="R166" s="7" t="str">
        <v>10.1.163.1</v>
      </c>
    </row>
    <row r="167" spans="11:18" x14ac:dyDescent="0.25">
      <c r="K167" s="7" t="str">
        <v>10.1.164.0</v>
      </c>
      <c r="L167" s="7">
        <v>24</v>
      </c>
      <c r="M167" s="7" t="str">
        <v>255.255.255.0</v>
      </c>
      <c r="N167" s="7" t="str">
        <v>10.1.164.1</v>
      </c>
      <c r="O167" s="7" t="str">
        <v>10.1.164.254</v>
      </c>
      <c r="P167" s="7" t="str">
        <v>10.1.164.255</v>
      </c>
      <c r="Q167" s="7">
        <v>254</v>
      </c>
      <c r="R167" s="7" t="str">
        <v>10.1.164.1</v>
      </c>
    </row>
    <row r="168" spans="11:18" x14ac:dyDescent="0.25">
      <c r="K168" s="7" t="str">
        <v>10.1.165.0</v>
      </c>
      <c r="L168" s="7">
        <v>24</v>
      </c>
      <c r="M168" s="7" t="str">
        <v>255.255.255.0</v>
      </c>
      <c r="N168" s="7" t="str">
        <v>10.1.165.1</v>
      </c>
      <c r="O168" s="7" t="str">
        <v>10.1.165.254</v>
      </c>
      <c r="P168" s="7" t="str">
        <v>10.1.165.255</v>
      </c>
      <c r="Q168" s="7">
        <v>254</v>
      </c>
      <c r="R168" s="7" t="str">
        <v>10.1.165.1</v>
      </c>
    </row>
    <row r="169" spans="11:18" x14ac:dyDescent="0.25">
      <c r="K169" s="7" t="str">
        <v>10.1.166.0</v>
      </c>
      <c r="L169" s="7">
        <v>24</v>
      </c>
      <c r="M169" s="7" t="str">
        <v>255.255.255.0</v>
      </c>
      <c r="N169" s="7" t="str">
        <v>10.1.166.1</v>
      </c>
      <c r="O169" s="7" t="str">
        <v>10.1.166.254</v>
      </c>
      <c r="P169" s="7" t="str">
        <v>10.1.166.255</v>
      </c>
      <c r="Q169" s="7">
        <v>254</v>
      </c>
      <c r="R169" s="7" t="str">
        <v>10.1.166.1</v>
      </c>
    </row>
    <row r="170" spans="11:18" x14ac:dyDescent="0.25">
      <c r="K170" s="7" t="str">
        <v>10.1.167.0</v>
      </c>
      <c r="L170" s="7">
        <v>24</v>
      </c>
      <c r="M170" s="7" t="str">
        <v>255.255.255.0</v>
      </c>
      <c r="N170" s="7" t="str">
        <v>10.1.167.1</v>
      </c>
      <c r="O170" s="7" t="str">
        <v>10.1.167.254</v>
      </c>
      <c r="P170" s="7" t="str">
        <v>10.1.167.255</v>
      </c>
      <c r="Q170" s="7">
        <v>254</v>
      </c>
      <c r="R170" s="7" t="str">
        <v>10.1.167.1</v>
      </c>
    </row>
    <row r="171" spans="11:18" x14ac:dyDescent="0.25">
      <c r="K171" s="7" t="str">
        <v>10.1.168.0</v>
      </c>
      <c r="L171" s="7">
        <v>24</v>
      </c>
      <c r="M171" s="7" t="str">
        <v>255.255.255.0</v>
      </c>
      <c r="N171" s="7" t="str">
        <v>10.1.168.1</v>
      </c>
      <c r="O171" s="7" t="str">
        <v>10.1.168.254</v>
      </c>
      <c r="P171" s="7" t="str">
        <v>10.1.168.255</v>
      </c>
      <c r="Q171" s="7">
        <v>254</v>
      </c>
      <c r="R171" s="7" t="str">
        <v>10.1.168.1</v>
      </c>
    </row>
    <row r="172" spans="11:18" x14ac:dyDescent="0.25">
      <c r="K172" s="7" t="str">
        <v>10.1.169.0</v>
      </c>
      <c r="L172" s="7">
        <v>24</v>
      </c>
      <c r="M172" s="7" t="str">
        <v>255.255.255.0</v>
      </c>
      <c r="N172" s="7" t="str">
        <v>10.1.169.1</v>
      </c>
      <c r="O172" s="7" t="str">
        <v>10.1.169.254</v>
      </c>
      <c r="P172" s="7" t="str">
        <v>10.1.169.255</v>
      </c>
      <c r="Q172" s="7">
        <v>254</v>
      </c>
      <c r="R172" s="7" t="str">
        <v>10.1.169.1</v>
      </c>
    </row>
    <row r="173" spans="11:18" x14ac:dyDescent="0.25">
      <c r="K173" s="7" t="str">
        <v>10.1.170.0</v>
      </c>
      <c r="L173" s="7">
        <v>24</v>
      </c>
      <c r="M173" s="7" t="str">
        <v>255.255.255.0</v>
      </c>
      <c r="N173" s="7" t="str">
        <v>10.1.170.1</v>
      </c>
      <c r="O173" s="7" t="str">
        <v>10.1.170.254</v>
      </c>
      <c r="P173" s="7" t="str">
        <v>10.1.170.255</v>
      </c>
      <c r="Q173" s="7">
        <v>254</v>
      </c>
      <c r="R173" s="7" t="str">
        <v>10.1.170.1</v>
      </c>
    </row>
    <row r="174" spans="11:18" x14ac:dyDescent="0.25">
      <c r="K174" s="7" t="str">
        <v>10.1.171.0</v>
      </c>
      <c r="L174" s="7">
        <v>24</v>
      </c>
      <c r="M174" s="7" t="str">
        <v>255.255.255.0</v>
      </c>
      <c r="N174" s="7" t="str">
        <v>10.1.171.1</v>
      </c>
      <c r="O174" s="7" t="str">
        <v>10.1.171.254</v>
      </c>
      <c r="P174" s="7" t="str">
        <v>10.1.171.255</v>
      </c>
      <c r="Q174" s="7">
        <v>254</v>
      </c>
      <c r="R174" s="7" t="str">
        <v>10.1.171.1</v>
      </c>
    </row>
    <row r="175" spans="11:18" x14ac:dyDescent="0.25">
      <c r="K175" s="7" t="str">
        <v>10.1.172.0</v>
      </c>
      <c r="L175" s="7">
        <v>24</v>
      </c>
      <c r="M175" s="7" t="str">
        <v>255.255.255.0</v>
      </c>
      <c r="N175" s="7" t="str">
        <v>10.1.172.1</v>
      </c>
      <c r="O175" s="7" t="str">
        <v>10.1.172.254</v>
      </c>
      <c r="P175" s="7" t="str">
        <v>10.1.172.255</v>
      </c>
      <c r="Q175" s="7">
        <v>254</v>
      </c>
      <c r="R175" s="7" t="str">
        <v>10.1.172.1</v>
      </c>
    </row>
    <row r="176" spans="11:18" x14ac:dyDescent="0.25">
      <c r="K176" s="7" t="str">
        <v>10.1.173.0</v>
      </c>
      <c r="L176" s="7">
        <v>24</v>
      </c>
      <c r="M176" s="7" t="str">
        <v>255.255.255.0</v>
      </c>
      <c r="N176" s="7" t="str">
        <v>10.1.173.1</v>
      </c>
      <c r="O176" s="7" t="str">
        <v>10.1.173.254</v>
      </c>
      <c r="P176" s="7" t="str">
        <v>10.1.173.255</v>
      </c>
      <c r="Q176" s="7">
        <v>254</v>
      </c>
      <c r="R176" s="7" t="str">
        <v>10.1.173.1</v>
      </c>
    </row>
    <row r="177" spans="11:18" x14ac:dyDescent="0.25">
      <c r="K177" s="7" t="str">
        <v>10.1.174.0</v>
      </c>
      <c r="L177" s="7">
        <v>24</v>
      </c>
      <c r="M177" s="7" t="str">
        <v>255.255.255.0</v>
      </c>
      <c r="N177" s="7" t="str">
        <v>10.1.174.1</v>
      </c>
      <c r="O177" s="7" t="str">
        <v>10.1.174.254</v>
      </c>
      <c r="P177" s="7" t="str">
        <v>10.1.174.255</v>
      </c>
      <c r="Q177" s="7">
        <v>254</v>
      </c>
      <c r="R177" s="7" t="str">
        <v>10.1.174.1</v>
      </c>
    </row>
    <row r="178" spans="11:18" x14ac:dyDescent="0.25">
      <c r="K178" s="7" t="str">
        <v>10.1.175.0</v>
      </c>
      <c r="L178" s="7">
        <v>24</v>
      </c>
      <c r="M178" s="7" t="str">
        <v>255.255.255.0</v>
      </c>
      <c r="N178" s="7" t="str">
        <v>10.1.175.1</v>
      </c>
      <c r="O178" s="7" t="str">
        <v>10.1.175.254</v>
      </c>
      <c r="P178" s="7" t="str">
        <v>10.1.175.255</v>
      </c>
      <c r="Q178" s="7">
        <v>254</v>
      </c>
      <c r="R178" s="7" t="str">
        <v>10.1.175.1</v>
      </c>
    </row>
    <row r="179" spans="11:18" x14ac:dyDescent="0.25">
      <c r="K179" s="7" t="str">
        <v>10.1.176.0</v>
      </c>
      <c r="L179" s="7">
        <v>24</v>
      </c>
      <c r="M179" s="7" t="str">
        <v>255.255.255.0</v>
      </c>
      <c r="N179" s="7" t="str">
        <v>10.1.176.1</v>
      </c>
      <c r="O179" s="7" t="str">
        <v>10.1.176.254</v>
      </c>
      <c r="P179" s="7" t="str">
        <v>10.1.176.255</v>
      </c>
      <c r="Q179" s="7">
        <v>254</v>
      </c>
      <c r="R179" s="7" t="str">
        <v>10.1.176.1</v>
      </c>
    </row>
    <row r="180" spans="11:18" x14ac:dyDescent="0.25">
      <c r="K180" s="7" t="str">
        <v>10.1.177.0</v>
      </c>
      <c r="L180" s="7">
        <v>24</v>
      </c>
      <c r="M180" s="7" t="str">
        <v>255.255.255.0</v>
      </c>
      <c r="N180" s="7" t="str">
        <v>10.1.177.1</v>
      </c>
      <c r="O180" s="7" t="str">
        <v>10.1.177.254</v>
      </c>
      <c r="P180" s="7" t="str">
        <v>10.1.177.255</v>
      </c>
      <c r="Q180" s="7">
        <v>254</v>
      </c>
      <c r="R180" s="7" t="str">
        <v>10.1.177.1</v>
      </c>
    </row>
    <row r="181" spans="11:18" x14ac:dyDescent="0.25">
      <c r="K181" s="7" t="str">
        <v>10.1.178.0</v>
      </c>
      <c r="L181" s="7">
        <v>24</v>
      </c>
      <c r="M181" s="7" t="str">
        <v>255.255.255.0</v>
      </c>
      <c r="N181" s="7" t="str">
        <v>10.1.178.1</v>
      </c>
      <c r="O181" s="7" t="str">
        <v>10.1.178.254</v>
      </c>
      <c r="P181" s="7" t="str">
        <v>10.1.178.255</v>
      </c>
      <c r="Q181" s="7">
        <v>254</v>
      </c>
      <c r="R181" s="7" t="str">
        <v>10.1.178.1</v>
      </c>
    </row>
    <row r="182" spans="11:18" x14ac:dyDescent="0.25">
      <c r="K182" s="7" t="str">
        <v>10.1.179.0</v>
      </c>
      <c r="L182" s="7">
        <v>24</v>
      </c>
      <c r="M182" s="7" t="str">
        <v>255.255.255.0</v>
      </c>
      <c r="N182" s="7" t="str">
        <v>10.1.179.1</v>
      </c>
      <c r="O182" s="7" t="str">
        <v>10.1.179.254</v>
      </c>
      <c r="P182" s="7" t="str">
        <v>10.1.179.255</v>
      </c>
      <c r="Q182" s="7">
        <v>254</v>
      </c>
      <c r="R182" s="7" t="str">
        <v>10.1.179.1</v>
      </c>
    </row>
    <row r="183" spans="11:18" x14ac:dyDescent="0.25">
      <c r="K183" s="7" t="str">
        <v>10.1.180.0</v>
      </c>
      <c r="L183" s="7">
        <v>24</v>
      </c>
      <c r="M183" s="7" t="str">
        <v>255.255.255.0</v>
      </c>
      <c r="N183" s="7" t="str">
        <v>10.1.180.1</v>
      </c>
      <c r="O183" s="7" t="str">
        <v>10.1.180.254</v>
      </c>
      <c r="P183" s="7" t="str">
        <v>10.1.180.255</v>
      </c>
      <c r="Q183" s="7">
        <v>254</v>
      </c>
      <c r="R183" s="7" t="str">
        <v>10.1.180.1</v>
      </c>
    </row>
    <row r="184" spans="11:18" x14ac:dyDescent="0.25">
      <c r="K184" s="7" t="str">
        <v>10.1.181.0</v>
      </c>
      <c r="L184" s="7">
        <v>24</v>
      </c>
      <c r="M184" s="7" t="str">
        <v>255.255.255.0</v>
      </c>
      <c r="N184" s="7" t="str">
        <v>10.1.181.1</v>
      </c>
      <c r="O184" s="7" t="str">
        <v>10.1.181.254</v>
      </c>
      <c r="P184" s="7" t="str">
        <v>10.1.181.255</v>
      </c>
      <c r="Q184" s="7">
        <v>254</v>
      </c>
      <c r="R184" s="7" t="str">
        <v>10.1.181.1</v>
      </c>
    </row>
    <row r="185" spans="11:18" x14ac:dyDescent="0.25">
      <c r="K185" s="7" t="str">
        <v>10.1.182.0</v>
      </c>
      <c r="L185" s="7">
        <v>24</v>
      </c>
      <c r="M185" s="7" t="str">
        <v>255.255.255.0</v>
      </c>
      <c r="N185" s="7" t="str">
        <v>10.1.182.1</v>
      </c>
      <c r="O185" s="7" t="str">
        <v>10.1.182.254</v>
      </c>
      <c r="P185" s="7" t="str">
        <v>10.1.182.255</v>
      </c>
      <c r="Q185" s="7">
        <v>254</v>
      </c>
      <c r="R185" s="7" t="str">
        <v>10.1.182.1</v>
      </c>
    </row>
    <row r="186" spans="11:18" x14ac:dyDescent="0.25">
      <c r="K186" s="7" t="str">
        <v>10.1.183.0</v>
      </c>
      <c r="L186" s="7">
        <v>24</v>
      </c>
      <c r="M186" s="7" t="str">
        <v>255.255.255.0</v>
      </c>
      <c r="N186" s="7" t="str">
        <v>10.1.183.1</v>
      </c>
      <c r="O186" s="7" t="str">
        <v>10.1.183.254</v>
      </c>
      <c r="P186" s="7" t="str">
        <v>10.1.183.255</v>
      </c>
      <c r="Q186" s="7">
        <v>254</v>
      </c>
      <c r="R186" s="7" t="str">
        <v>10.1.183.1</v>
      </c>
    </row>
    <row r="187" spans="11:18" x14ac:dyDescent="0.25">
      <c r="K187" s="7" t="str">
        <v>10.1.184.0</v>
      </c>
      <c r="L187" s="7">
        <v>24</v>
      </c>
      <c r="M187" s="7" t="str">
        <v>255.255.255.0</v>
      </c>
      <c r="N187" s="7" t="str">
        <v>10.1.184.1</v>
      </c>
      <c r="O187" s="7" t="str">
        <v>10.1.184.254</v>
      </c>
      <c r="P187" s="7" t="str">
        <v>10.1.184.255</v>
      </c>
      <c r="Q187" s="7">
        <v>254</v>
      </c>
      <c r="R187" s="7" t="str">
        <v>10.1.184.1</v>
      </c>
    </row>
    <row r="188" spans="11:18" x14ac:dyDescent="0.25">
      <c r="K188" s="7" t="str">
        <v>10.1.185.0</v>
      </c>
      <c r="L188" s="7">
        <v>24</v>
      </c>
      <c r="M188" s="7" t="str">
        <v>255.255.255.0</v>
      </c>
      <c r="N188" s="7" t="str">
        <v>10.1.185.1</v>
      </c>
      <c r="O188" s="7" t="str">
        <v>10.1.185.254</v>
      </c>
      <c r="P188" s="7" t="str">
        <v>10.1.185.255</v>
      </c>
      <c r="Q188" s="7">
        <v>254</v>
      </c>
      <c r="R188" s="7" t="str">
        <v>10.1.185.1</v>
      </c>
    </row>
    <row r="189" spans="11:18" x14ac:dyDescent="0.25">
      <c r="K189" s="7" t="str">
        <v>10.1.186.0</v>
      </c>
      <c r="L189" s="7">
        <v>24</v>
      </c>
      <c r="M189" s="7" t="str">
        <v>255.255.255.0</v>
      </c>
      <c r="N189" s="7" t="str">
        <v>10.1.186.1</v>
      </c>
      <c r="O189" s="7" t="str">
        <v>10.1.186.254</v>
      </c>
      <c r="P189" s="7" t="str">
        <v>10.1.186.255</v>
      </c>
      <c r="Q189" s="7">
        <v>254</v>
      </c>
      <c r="R189" s="7" t="str">
        <v>10.1.186.1</v>
      </c>
    </row>
    <row r="190" spans="11:18" x14ac:dyDescent="0.25">
      <c r="K190" s="7" t="str">
        <v>10.1.187.0</v>
      </c>
      <c r="L190" s="7">
        <v>24</v>
      </c>
      <c r="M190" s="7" t="str">
        <v>255.255.255.0</v>
      </c>
      <c r="N190" s="7" t="str">
        <v>10.1.187.1</v>
      </c>
      <c r="O190" s="7" t="str">
        <v>10.1.187.254</v>
      </c>
      <c r="P190" s="7" t="str">
        <v>10.1.187.255</v>
      </c>
      <c r="Q190" s="7">
        <v>254</v>
      </c>
      <c r="R190" s="7" t="str">
        <v>10.1.187.1</v>
      </c>
    </row>
    <row r="191" spans="11:18" x14ac:dyDescent="0.25">
      <c r="K191" s="7" t="str">
        <v>10.1.188.0</v>
      </c>
      <c r="L191" s="7">
        <v>24</v>
      </c>
      <c r="M191" s="7" t="str">
        <v>255.255.255.0</v>
      </c>
      <c r="N191" s="7" t="str">
        <v>10.1.188.1</v>
      </c>
      <c r="O191" s="7" t="str">
        <v>10.1.188.254</v>
      </c>
      <c r="P191" s="7" t="str">
        <v>10.1.188.255</v>
      </c>
      <c r="Q191" s="7">
        <v>254</v>
      </c>
      <c r="R191" s="7" t="str">
        <v>10.1.188.1</v>
      </c>
    </row>
    <row r="192" spans="11:18" x14ac:dyDescent="0.25">
      <c r="K192" s="7" t="str">
        <v>10.1.189.0</v>
      </c>
      <c r="L192" s="7">
        <v>24</v>
      </c>
      <c r="M192" s="7" t="str">
        <v>255.255.255.0</v>
      </c>
      <c r="N192" s="7" t="str">
        <v>10.1.189.1</v>
      </c>
      <c r="O192" s="7" t="str">
        <v>10.1.189.254</v>
      </c>
      <c r="P192" s="7" t="str">
        <v>10.1.189.255</v>
      </c>
      <c r="Q192" s="7">
        <v>254</v>
      </c>
      <c r="R192" s="7" t="str">
        <v>10.1.189.1</v>
      </c>
    </row>
    <row r="193" spans="11:18" x14ac:dyDescent="0.25">
      <c r="K193" s="7" t="str">
        <v>10.1.190.0</v>
      </c>
      <c r="L193" s="7">
        <v>24</v>
      </c>
      <c r="M193" s="7" t="str">
        <v>255.255.255.0</v>
      </c>
      <c r="N193" s="7" t="str">
        <v>10.1.190.1</v>
      </c>
      <c r="O193" s="7" t="str">
        <v>10.1.190.254</v>
      </c>
      <c r="P193" s="7" t="str">
        <v>10.1.190.255</v>
      </c>
      <c r="Q193" s="7">
        <v>254</v>
      </c>
      <c r="R193" s="7" t="str">
        <v>10.1.190.1</v>
      </c>
    </row>
    <row r="194" spans="11:18" x14ac:dyDescent="0.25">
      <c r="K194" s="7" t="str">
        <v>10.1.191.0</v>
      </c>
      <c r="L194" s="7">
        <v>24</v>
      </c>
      <c r="M194" s="7" t="str">
        <v>255.255.255.0</v>
      </c>
      <c r="N194" s="7" t="str">
        <v>10.1.191.1</v>
      </c>
      <c r="O194" s="7" t="str">
        <v>10.1.191.254</v>
      </c>
      <c r="P194" s="7" t="str">
        <v>10.1.191.255</v>
      </c>
      <c r="Q194" s="7">
        <v>254</v>
      </c>
      <c r="R194" s="7" t="str">
        <v>10.1.191.1</v>
      </c>
    </row>
    <row r="195" spans="11:18" x14ac:dyDescent="0.25">
      <c r="K195" s="7" t="str">
        <v>10.1.192.0</v>
      </c>
      <c r="L195" s="7">
        <v>24</v>
      </c>
      <c r="M195" s="7" t="str">
        <v>255.255.255.0</v>
      </c>
      <c r="N195" s="7" t="str">
        <v>10.1.192.1</v>
      </c>
      <c r="O195" s="7" t="str">
        <v>10.1.192.254</v>
      </c>
      <c r="P195" s="7" t="str">
        <v>10.1.192.255</v>
      </c>
      <c r="Q195" s="7">
        <v>254</v>
      </c>
      <c r="R195" s="7" t="str">
        <v>10.1.192.1</v>
      </c>
    </row>
    <row r="196" spans="11:18" x14ac:dyDescent="0.25">
      <c r="K196" s="7" t="str">
        <v>10.1.193.0</v>
      </c>
      <c r="L196" s="7">
        <v>24</v>
      </c>
      <c r="M196" s="7" t="str">
        <v>255.255.255.0</v>
      </c>
      <c r="N196" s="7" t="str">
        <v>10.1.193.1</v>
      </c>
      <c r="O196" s="7" t="str">
        <v>10.1.193.254</v>
      </c>
      <c r="P196" s="7" t="str">
        <v>10.1.193.255</v>
      </c>
      <c r="Q196" s="7">
        <v>254</v>
      </c>
      <c r="R196" s="7" t="str">
        <v>10.1.193.1</v>
      </c>
    </row>
    <row r="197" spans="11:18" x14ac:dyDescent="0.25">
      <c r="K197" s="7" t="str">
        <v>10.1.194.0</v>
      </c>
      <c r="L197" s="7">
        <v>24</v>
      </c>
      <c r="M197" s="7" t="str">
        <v>255.255.255.0</v>
      </c>
      <c r="N197" s="7" t="str">
        <v>10.1.194.1</v>
      </c>
      <c r="O197" s="7" t="str">
        <v>10.1.194.254</v>
      </c>
      <c r="P197" s="7" t="str">
        <v>10.1.194.255</v>
      </c>
      <c r="Q197" s="7">
        <v>254</v>
      </c>
      <c r="R197" s="7" t="str">
        <v>10.1.194.1</v>
      </c>
    </row>
    <row r="198" spans="11:18" x14ac:dyDescent="0.25">
      <c r="K198" s="7" t="str">
        <v>10.1.195.0</v>
      </c>
      <c r="L198" s="7">
        <v>24</v>
      </c>
      <c r="M198" s="7" t="str">
        <v>255.255.255.0</v>
      </c>
      <c r="N198" s="7" t="str">
        <v>10.1.195.1</v>
      </c>
      <c r="O198" s="7" t="str">
        <v>10.1.195.254</v>
      </c>
      <c r="P198" s="7" t="str">
        <v>10.1.195.255</v>
      </c>
      <c r="Q198" s="7">
        <v>254</v>
      </c>
      <c r="R198" s="7" t="str">
        <v>10.1.195.1</v>
      </c>
    </row>
    <row r="199" spans="11:18" x14ac:dyDescent="0.25">
      <c r="K199" s="7" t="str">
        <v>10.1.196.0</v>
      </c>
      <c r="L199" s="7">
        <v>24</v>
      </c>
      <c r="M199" s="7" t="str">
        <v>255.255.255.0</v>
      </c>
      <c r="N199" s="7" t="str">
        <v>10.1.196.1</v>
      </c>
      <c r="O199" s="7" t="str">
        <v>10.1.196.254</v>
      </c>
      <c r="P199" s="7" t="str">
        <v>10.1.196.255</v>
      </c>
      <c r="Q199" s="7">
        <v>254</v>
      </c>
      <c r="R199" s="7" t="str">
        <v>10.1.196.1</v>
      </c>
    </row>
    <row r="200" spans="11:18" x14ac:dyDescent="0.25">
      <c r="K200" s="7" t="str">
        <v>10.1.197.0</v>
      </c>
      <c r="L200" s="7">
        <v>24</v>
      </c>
      <c r="M200" s="7" t="str">
        <v>255.255.255.0</v>
      </c>
      <c r="N200" s="7" t="str">
        <v>10.1.197.1</v>
      </c>
      <c r="O200" s="7" t="str">
        <v>10.1.197.254</v>
      </c>
      <c r="P200" s="7" t="str">
        <v>10.1.197.255</v>
      </c>
      <c r="Q200" s="7">
        <v>254</v>
      </c>
      <c r="R200" s="7" t="str">
        <v>10.1.197.1</v>
      </c>
    </row>
    <row r="201" spans="11:18" x14ac:dyDescent="0.25">
      <c r="K201" s="7" t="str">
        <v>10.1.198.0</v>
      </c>
      <c r="L201" s="7">
        <v>24</v>
      </c>
      <c r="M201" s="7" t="str">
        <v>255.255.255.0</v>
      </c>
      <c r="N201" s="7" t="str">
        <v>10.1.198.1</v>
      </c>
      <c r="O201" s="7" t="str">
        <v>10.1.198.254</v>
      </c>
      <c r="P201" s="7" t="str">
        <v>10.1.198.255</v>
      </c>
      <c r="Q201" s="7">
        <v>254</v>
      </c>
      <c r="R201" s="7" t="str">
        <v>10.1.198.1</v>
      </c>
    </row>
    <row r="202" spans="11:18" x14ac:dyDescent="0.25">
      <c r="K202" s="7" t="str">
        <v>10.1.199.0</v>
      </c>
      <c r="L202" s="7">
        <v>24</v>
      </c>
      <c r="M202" s="7" t="str">
        <v>255.255.255.0</v>
      </c>
      <c r="N202" s="7" t="str">
        <v>10.1.199.1</v>
      </c>
      <c r="O202" s="7" t="str">
        <v>10.1.199.254</v>
      </c>
      <c r="P202" s="7" t="str">
        <v>10.1.199.255</v>
      </c>
      <c r="Q202" s="7">
        <v>254</v>
      </c>
      <c r="R202" s="7" t="str">
        <v>10.1.199.1</v>
      </c>
    </row>
    <row r="203" spans="11:18" x14ac:dyDescent="0.25">
      <c r="K203" s="7" t="str">
        <v>10.1.200.0</v>
      </c>
      <c r="L203" s="7">
        <v>24</v>
      </c>
      <c r="M203" s="7" t="str">
        <v>255.255.255.0</v>
      </c>
      <c r="N203" s="7" t="str">
        <v>10.1.200.1</v>
      </c>
      <c r="O203" s="7" t="str">
        <v>10.1.200.254</v>
      </c>
      <c r="P203" s="7" t="str">
        <v>10.1.200.255</v>
      </c>
      <c r="Q203" s="7">
        <v>254</v>
      </c>
      <c r="R203" s="7" t="str">
        <v>10.1.200.1</v>
      </c>
    </row>
    <row r="204" spans="11:18" x14ac:dyDescent="0.25">
      <c r="K204" s="7" t="str">
        <v>10.1.201.0</v>
      </c>
      <c r="L204" s="7">
        <v>24</v>
      </c>
      <c r="M204" s="7" t="str">
        <v>255.255.255.0</v>
      </c>
      <c r="N204" s="7" t="str">
        <v>10.1.201.1</v>
      </c>
      <c r="O204" s="7" t="str">
        <v>10.1.201.254</v>
      </c>
      <c r="P204" s="7" t="str">
        <v>10.1.201.255</v>
      </c>
      <c r="Q204" s="7">
        <v>254</v>
      </c>
      <c r="R204" s="7" t="str">
        <v>10.1.201.1</v>
      </c>
    </row>
    <row r="205" spans="11:18" x14ac:dyDescent="0.25">
      <c r="K205" s="7" t="str">
        <v>10.1.202.0</v>
      </c>
      <c r="L205" s="7">
        <v>24</v>
      </c>
      <c r="M205" s="7" t="str">
        <v>255.255.255.0</v>
      </c>
      <c r="N205" s="7" t="str">
        <v>10.1.202.1</v>
      </c>
      <c r="O205" s="7" t="str">
        <v>10.1.202.254</v>
      </c>
      <c r="P205" s="7" t="str">
        <v>10.1.202.255</v>
      </c>
      <c r="Q205" s="7">
        <v>254</v>
      </c>
      <c r="R205" s="7" t="str">
        <v>10.1.202.1</v>
      </c>
    </row>
    <row r="206" spans="11:18" x14ac:dyDescent="0.25">
      <c r="K206" s="7" t="str">
        <v>10.1.203.0</v>
      </c>
      <c r="L206" s="7">
        <v>24</v>
      </c>
      <c r="M206" s="7" t="str">
        <v>255.255.255.0</v>
      </c>
      <c r="N206" s="7" t="str">
        <v>10.1.203.1</v>
      </c>
      <c r="O206" s="7" t="str">
        <v>10.1.203.254</v>
      </c>
      <c r="P206" s="7" t="str">
        <v>10.1.203.255</v>
      </c>
      <c r="Q206" s="7">
        <v>254</v>
      </c>
      <c r="R206" s="7" t="str">
        <v>10.1.203.1</v>
      </c>
    </row>
    <row r="207" spans="11:18" x14ac:dyDescent="0.25">
      <c r="K207" s="7" t="str">
        <v>10.1.204.0</v>
      </c>
      <c r="L207" s="7">
        <v>24</v>
      </c>
      <c r="M207" s="7" t="str">
        <v>255.255.255.0</v>
      </c>
      <c r="N207" s="7" t="str">
        <v>10.1.204.1</v>
      </c>
      <c r="O207" s="7" t="str">
        <v>10.1.204.254</v>
      </c>
      <c r="P207" s="7" t="str">
        <v>10.1.204.255</v>
      </c>
      <c r="Q207" s="7">
        <v>254</v>
      </c>
      <c r="R207" s="7" t="str">
        <v>10.1.204.1</v>
      </c>
    </row>
    <row r="208" spans="11:18" x14ac:dyDescent="0.25">
      <c r="K208" s="7" t="str">
        <v>10.1.205.0</v>
      </c>
      <c r="L208" s="7">
        <v>24</v>
      </c>
      <c r="M208" s="7" t="str">
        <v>255.255.255.0</v>
      </c>
      <c r="N208" s="7" t="str">
        <v>10.1.205.1</v>
      </c>
      <c r="O208" s="7" t="str">
        <v>10.1.205.254</v>
      </c>
      <c r="P208" s="7" t="str">
        <v>10.1.205.255</v>
      </c>
      <c r="Q208" s="7">
        <v>254</v>
      </c>
      <c r="R208" s="7" t="str">
        <v>10.1.205.1</v>
      </c>
    </row>
    <row r="209" spans="11:18" x14ac:dyDescent="0.25">
      <c r="K209" s="7" t="str">
        <v>10.1.206.0</v>
      </c>
      <c r="L209" s="7">
        <v>24</v>
      </c>
      <c r="M209" s="7" t="str">
        <v>255.255.255.0</v>
      </c>
      <c r="N209" s="7" t="str">
        <v>10.1.206.1</v>
      </c>
      <c r="O209" s="7" t="str">
        <v>10.1.206.254</v>
      </c>
      <c r="P209" s="7" t="str">
        <v>10.1.206.255</v>
      </c>
      <c r="Q209" s="7">
        <v>254</v>
      </c>
      <c r="R209" s="7" t="str">
        <v>10.1.206.1</v>
      </c>
    </row>
    <row r="210" spans="11:18" x14ac:dyDescent="0.25">
      <c r="K210" s="7" t="str">
        <v>10.1.207.0</v>
      </c>
      <c r="L210" s="7">
        <v>24</v>
      </c>
      <c r="M210" s="7" t="str">
        <v>255.255.255.0</v>
      </c>
      <c r="N210" s="7" t="str">
        <v>10.1.207.1</v>
      </c>
      <c r="O210" s="7" t="str">
        <v>10.1.207.254</v>
      </c>
      <c r="P210" s="7" t="str">
        <v>10.1.207.255</v>
      </c>
      <c r="Q210" s="7">
        <v>254</v>
      </c>
      <c r="R210" s="7" t="str">
        <v>10.1.207.1</v>
      </c>
    </row>
    <row r="211" spans="11:18" x14ac:dyDescent="0.25">
      <c r="K211" s="7" t="str">
        <v>10.1.208.0</v>
      </c>
      <c r="L211" s="7">
        <v>24</v>
      </c>
      <c r="M211" s="7" t="str">
        <v>255.255.255.0</v>
      </c>
      <c r="N211" s="7" t="str">
        <v>10.1.208.1</v>
      </c>
      <c r="O211" s="7" t="str">
        <v>10.1.208.254</v>
      </c>
      <c r="P211" s="7" t="str">
        <v>10.1.208.255</v>
      </c>
      <c r="Q211" s="7">
        <v>254</v>
      </c>
      <c r="R211" s="7" t="str">
        <v>10.1.208.1</v>
      </c>
    </row>
    <row r="212" spans="11:18" x14ac:dyDescent="0.25">
      <c r="K212" s="7" t="str">
        <v>10.1.209.0</v>
      </c>
      <c r="L212" s="7">
        <v>24</v>
      </c>
      <c r="M212" s="7" t="str">
        <v>255.255.255.0</v>
      </c>
      <c r="N212" s="7" t="str">
        <v>10.1.209.1</v>
      </c>
      <c r="O212" s="7" t="str">
        <v>10.1.209.254</v>
      </c>
      <c r="P212" s="7" t="str">
        <v>10.1.209.255</v>
      </c>
      <c r="Q212" s="7">
        <v>254</v>
      </c>
      <c r="R212" s="7" t="str">
        <v>10.1.209.1</v>
      </c>
    </row>
    <row r="213" spans="11:18" x14ac:dyDescent="0.25">
      <c r="K213" s="7" t="str">
        <v>10.1.210.0</v>
      </c>
      <c r="L213" s="7">
        <v>24</v>
      </c>
      <c r="M213" s="7" t="str">
        <v>255.255.255.0</v>
      </c>
      <c r="N213" s="7" t="str">
        <v>10.1.210.1</v>
      </c>
      <c r="O213" s="7" t="str">
        <v>10.1.210.254</v>
      </c>
      <c r="P213" s="7" t="str">
        <v>10.1.210.255</v>
      </c>
      <c r="Q213" s="7">
        <v>254</v>
      </c>
      <c r="R213" s="7" t="str">
        <v>10.1.210.1</v>
      </c>
    </row>
    <row r="214" spans="11:18" x14ac:dyDescent="0.25">
      <c r="K214" s="7" t="str">
        <v>10.1.211.0</v>
      </c>
      <c r="L214" s="7">
        <v>24</v>
      </c>
      <c r="M214" s="7" t="str">
        <v>255.255.255.0</v>
      </c>
      <c r="N214" s="7" t="str">
        <v>10.1.211.1</v>
      </c>
      <c r="O214" s="7" t="str">
        <v>10.1.211.254</v>
      </c>
      <c r="P214" s="7" t="str">
        <v>10.1.211.255</v>
      </c>
      <c r="Q214" s="7">
        <v>254</v>
      </c>
      <c r="R214" s="7" t="str">
        <v>10.1.211.1</v>
      </c>
    </row>
    <row r="215" spans="11:18" x14ac:dyDescent="0.25">
      <c r="K215" s="7" t="str">
        <v>10.1.212.0</v>
      </c>
      <c r="L215" s="7">
        <v>24</v>
      </c>
      <c r="M215" s="7" t="str">
        <v>255.255.255.0</v>
      </c>
      <c r="N215" s="7" t="str">
        <v>10.1.212.1</v>
      </c>
      <c r="O215" s="7" t="str">
        <v>10.1.212.254</v>
      </c>
      <c r="P215" s="7" t="str">
        <v>10.1.212.255</v>
      </c>
      <c r="Q215" s="7">
        <v>254</v>
      </c>
      <c r="R215" s="7" t="str">
        <v>10.1.212.1</v>
      </c>
    </row>
    <row r="216" spans="11:18" x14ac:dyDescent="0.25">
      <c r="K216" s="7" t="str">
        <v>10.1.213.0</v>
      </c>
      <c r="L216" s="7">
        <v>24</v>
      </c>
      <c r="M216" s="7" t="str">
        <v>255.255.255.0</v>
      </c>
      <c r="N216" s="7" t="str">
        <v>10.1.213.1</v>
      </c>
      <c r="O216" s="7" t="str">
        <v>10.1.213.254</v>
      </c>
      <c r="P216" s="7" t="str">
        <v>10.1.213.255</v>
      </c>
      <c r="Q216" s="7">
        <v>254</v>
      </c>
      <c r="R216" s="7" t="str">
        <v>10.1.213.1</v>
      </c>
    </row>
    <row r="217" spans="11:18" x14ac:dyDescent="0.25">
      <c r="K217" s="7" t="str">
        <v>10.1.214.0</v>
      </c>
      <c r="L217" s="7">
        <v>24</v>
      </c>
      <c r="M217" s="7" t="str">
        <v>255.255.255.0</v>
      </c>
      <c r="N217" s="7" t="str">
        <v>10.1.214.1</v>
      </c>
      <c r="O217" s="7" t="str">
        <v>10.1.214.254</v>
      </c>
      <c r="P217" s="7" t="str">
        <v>10.1.214.255</v>
      </c>
      <c r="Q217" s="7">
        <v>254</v>
      </c>
      <c r="R217" s="7" t="str">
        <v>10.1.214.1</v>
      </c>
    </row>
    <row r="218" spans="11:18" x14ac:dyDescent="0.25">
      <c r="K218" s="7" t="str">
        <v>10.1.215.0</v>
      </c>
      <c r="L218" s="7">
        <v>24</v>
      </c>
      <c r="M218" s="7" t="str">
        <v>255.255.255.0</v>
      </c>
      <c r="N218" s="7" t="str">
        <v>10.1.215.1</v>
      </c>
      <c r="O218" s="7" t="str">
        <v>10.1.215.254</v>
      </c>
      <c r="P218" s="7" t="str">
        <v>10.1.215.255</v>
      </c>
      <c r="Q218" s="7">
        <v>254</v>
      </c>
      <c r="R218" s="7" t="str">
        <v>10.1.215.1</v>
      </c>
    </row>
    <row r="219" spans="11:18" x14ac:dyDescent="0.25">
      <c r="K219" s="7" t="str">
        <v>10.1.216.0</v>
      </c>
      <c r="L219" s="7">
        <v>24</v>
      </c>
      <c r="M219" s="7" t="str">
        <v>255.255.255.0</v>
      </c>
      <c r="N219" s="7" t="str">
        <v>10.1.216.1</v>
      </c>
      <c r="O219" s="7" t="str">
        <v>10.1.216.254</v>
      </c>
      <c r="P219" s="7" t="str">
        <v>10.1.216.255</v>
      </c>
      <c r="Q219" s="7">
        <v>254</v>
      </c>
      <c r="R219" s="7" t="str">
        <v>10.1.216.1</v>
      </c>
    </row>
    <row r="220" spans="11:18" x14ac:dyDescent="0.25">
      <c r="K220" s="7" t="str">
        <v>10.1.217.0</v>
      </c>
      <c r="L220" s="7">
        <v>24</v>
      </c>
      <c r="M220" s="7" t="str">
        <v>255.255.255.0</v>
      </c>
      <c r="N220" s="7" t="str">
        <v>10.1.217.1</v>
      </c>
      <c r="O220" s="7" t="str">
        <v>10.1.217.254</v>
      </c>
      <c r="P220" s="7" t="str">
        <v>10.1.217.255</v>
      </c>
      <c r="Q220" s="7">
        <v>254</v>
      </c>
      <c r="R220" s="7" t="str">
        <v>10.1.217.1</v>
      </c>
    </row>
    <row r="221" spans="11:18" x14ac:dyDescent="0.25">
      <c r="K221" s="7" t="str">
        <v>10.1.218.0</v>
      </c>
      <c r="L221" s="7">
        <v>24</v>
      </c>
      <c r="M221" s="7" t="str">
        <v>255.255.255.0</v>
      </c>
      <c r="N221" s="7" t="str">
        <v>10.1.218.1</v>
      </c>
      <c r="O221" s="7" t="str">
        <v>10.1.218.254</v>
      </c>
      <c r="P221" s="7" t="str">
        <v>10.1.218.255</v>
      </c>
      <c r="Q221" s="7">
        <v>254</v>
      </c>
      <c r="R221" s="7" t="str">
        <v>10.1.218.1</v>
      </c>
    </row>
    <row r="222" spans="11:18" x14ac:dyDescent="0.25">
      <c r="K222" s="7" t="str">
        <v>10.1.219.0</v>
      </c>
      <c r="L222" s="7">
        <v>24</v>
      </c>
      <c r="M222" s="7" t="str">
        <v>255.255.255.0</v>
      </c>
      <c r="N222" s="7" t="str">
        <v>10.1.219.1</v>
      </c>
      <c r="O222" s="7" t="str">
        <v>10.1.219.254</v>
      </c>
      <c r="P222" s="7" t="str">
        <v>10.1.219.255</v>
      </c>
      <c r="Q222" s="7">
        <v>254</v>
      </c>
      <c r="R222" s="7" t="str">
        <v>10.1.219.1</v>
      </c>
    </row>
    <row r="223" spans="11:18" x14ac:dyDescent="0.25">
      <c r="K223" s="7" t="str">
        <v>10.1.220.0</v>
      </c>
      <c r="L223" s="7">
        <v>24</v>
      </c>
      <c r="M223" s="7" t="str">
        <v>255.255.255.0</v>
      </c>
      <c r="N223" s="7" t="str">
        <v>10.1.220.1</v>
      </c>
      <c r="O223" s="7" t="str">
        <v>10.1.220.254</v>
      </c>
      <c r="P223" s="7" t="str">
        <v>10.1.220.255</v>
      </c>
      <c r="Q223" s="7">
        <v>254</v>
      </c>
      <c r="R223" s="7" t="str">
        <v>10.1.220.1</v>
      </c>
    </row>
    <row r="224" spans="11:18" x14ac:dyDescent="0.25">
      <c r="K224" s="7" t="str">
        <v>10.1.221.0</v>
      </c>
      <c r="L224" s="7">
        <v>24</v>
      </c>
      <c r="M224" s="7" t="str">
        <v>255.255.255.0</v>
      </c>
      <c r="N224" s="7" t="str">
        <v>10.1.221.1</v>
      </c>
      <c r="O224" s="7" t="str">
        <v>10.1.221.254</v>
      </c>
      <c r="P224" s="7" t="str">
        <v>10.1.221.255</v>
      </c>
      <c r="Q224" s="7">
        <v>254</v>
      </c>
      <c r="R224" s="7" t="str">
        <v>10.1.221.1</v>
      </c>
    </row>
    <row r="225" spans="11:18" x14ac:dyDescent="0.25">
      <c r="K225" s="7" t="str">
        <v>10.1.222.0</v>
      </c>
      <c r="L225" s="7">
        <v>24</v>
      </c>
      <c r="M225" s="7" t="str">
        <v>255.255.255.0</v>
      </c>
      <c r="N225" s="7" t="str">
        <v>10.1.222.1</v>
      </c>
      <c r="O225" s="7" t="str">
        <v>10.1.222.254</v>
      </c>
      <c r="P225" s="7" t="str">
        <v>10.1.222.255</v>
      </c>
      <c r="Q225" s="7">
        <v>254</v>
      </c>
      <c r="R225" s="7" t="str">
        <v>10.1.222.1</v>
      </c>
    </row>
    <row r="226" spans="11:18" x14ac:dyDescent="0.25">
      <c r="K226" s="7" t="str">
        <v>10.1.223.0</v>
      </c>
      <c r="L226" s="7">
        <v>24</v>
      </c>
      <c r="M226" s="7" t="str">
        <v>255.255.255.0</v>
      </c>
      <c r="N226" s="7" t="str">
        <v>10.1.223.1</v>
      </c>
      <c r="O226" s="7" t="str">
        <v>10.1.223.254</v>
      </c>
      <c r="P226" s="7" t="str">
        <v>10.1.223.255</v>
      </c>
      <c r="Q226" s="7">
        <v>254</v>
      </c>
      <c r="R226" s="7" t="str">
        <v>10.1.223.1</v>
      </c>
    </row>
    <row r="227" spans="11:18" x14ac:dyDescent="0.25">
      <c r="K227" s="7" t="str">
        <v>10.1.224.0</v>
      </c>
      <c r="L227" s="7">
        <v>24</v>
      </c>
      <c r="M227" s="7" t="str">
        <v>255.255.255.0</v>
      </c>
      <c r="N227" s="7" t="str">
        <v>10.1.224.1</v>
      </c>
      <c r="O227" s="7" t="str">
        <v>10.1.224.254</v>
      </c>
      <c r="P227" s="7" t="str">
        <v>10.1.224.255</v>
      </c>
      <c r="Q227" s="7">
        <v>254</v>
      </c>
      <c r="R227" s="7" t="str">
        <v>10.1.224.1</v>
      </c>
    </row>
    <row r="228" spans="11:18" x14ac:dyDescent="0.25">
      <c r="K228" s="7" t="str">
        <v>10.1.225.0</v>
      </c>
      <c r="L228" s="7">
        <v>24</v>
      </c>
      <c r="M228" s="7" t="str">
        <v>255.255.255.0</v>
      </c>
      <c r="N228" s="7" t="str">
        <v>10.1.225.1</v>
      </c>
      <c r="O228" s="7" t="str">
        <v>10.1.225.254</v>
      </c>
      <c r="P228" s="7" t="str">
        <v>10.1.225.255</v>
      </c>
      <c r="Q228" s="7">
        <v>254</v>
      </c>
      <c r="R228" s="7" t="str">
        <v>10.1.225.1</v>
      </c>
    </row>
    <row r="229" spans="11:18" x14ac:dyDescent="0.25">
      <c r="K229" s="7" t="str">
        <v>10.1.226.0</v>
      </c>
      <c r="L229" s="7">
        <v>24</v>
      </c>
      <c r="M229" s="7" t="str">
        <v>255.255.255.0</v>
      </c>
      <c r="N229" s="7" t="str">
        <v>10.1.226.1</v>
      </c>
      <c r="O229" s="7" t="str">
        <v>10.1.226.254</v>
      </c>
      <c r="P229" s="7" t="str">
        <v>10.1.226.255</v>
      </c>
      <c r="Q229" s="7">
        <v>254</v>
      </c>
      <c r="R229" s="7" t="str">
        <v>10.1.226.1</v>
      </c>
    </row>
    <row r="230" spans="11:18" x14ac:dyDescent="0.25">
      <c r="K230" s="7" t="str">
        <v>10.1.227.0</v>
      </c>
      <c r="L230" s="7">
        <v>24</v>
      </c>
      <c r="M230" s="7" t="str">
        <v>255.255.255.0</v>
      </c>
      <c r="N230" s="7" t="str">
        <v>10.1.227.1</v>
      </c>
      <c r="O230" s="7" t="str">
        <v>10.1.227.254</v>
      </c>
      <c r="P230" s="7" t="str">
        <v>10.1.227.255</v>
      </c>
      <c r="Q230" s="7">
        <v>254</v>
      </c>
      <c r="R230" s="7" t="str">
        <v>10.1.227.1</v>
      </c>
    </row>
    <row r="231" spans="11:18" x14ac:dyDescent="0.25">
      <c r="K231" s="7" t="str">
        <v>10.1.228.0</v>
      </c>
      <c r="L231" s="7">
        <v>24</v>
      </c>
      <c r="M231" s="7" t="str">
        <v>255.255.255.0</v>
      </c>
      <c r="N231" s="7" t="str">
        <v>10.1.228.1</v>
      </c>
      <c r="O231" s="7" t="str">
        <v>10.1.228.254</v>
      </c>
      <c r="P231" s="7" t="str">
        <v>10.1.228.255</v>
      </c>
      <c r="Q231" s="7">
        <v>254</v>
      </c>
      <c r="R231" s="7" t="str">
        <v>10.1.228.1</v>
      </c>
    </row>
    <row r="232" spans="11:18" x14ac:dyDescent="0.25">
      <c r="K232" s="7" t="str">
        <v>10.1.229.0</v>
      </c>
      <c r="L232" s="7">
        <v>24</v>
      </c>
      <c r="M232" s="7" t="str">
        <v>255.255.255.0</v>
      </c>
      <c r="N232" s="7" t="str">
        <v>10.1.229.1</v>
      </c>
      <c r="O232" s="7" t="str">
        <v>10.1.229.254</v>
      </c>
      <c r="P232" s="7" t="str">
        <v>10.1.229.255</v>
      </c>
      <c r="Q232" s="7">
        <v>254</v>
      </c>
      <c r="R232" s="7" t="str">
        <v>10.1.229.1</v>
      </c>
    </row>
    <row r="233" spans="11:18" x14ac:dyDescent="0.25">
      <c r="K233" s="7" t="str">
        <v>10.1.230.0</v>
      </c>
      <c r="L233" s="7">
        <v>24</v>
      </c>
      <c r="M233" s="7" t="str">
        <v>255.255.255.0</v>
      </c>
      <c r="N233" s="7" t="str">
        <v>10.1.230.1</v>
      </c>
      <c r="O233" s="7" t="str">
        <v>10.1.230.254</v>
      </c>
      <c r="P233" s="7" t="str">
        <v>10.1.230.255</v>
      </c>
      <c r="Q233" s="7">
        <v>254</v>
      </c>
      <c r="R233" s="7" t="str">
        <v>10.1.230.1</v>
      </c>
    </row>
    <row r="234" spans="11:18" x14ac:dyDescent="0.25">
      <c r="K234" s="7" t="str">
        <v>10.1.231.0</v>
      </c>
      <c r="L234" s="7">
        <v>24</v>
      </c>
      <c r="M234" s="7" t="str">
        <v>255.255.255.0</v>
      </c>
      <c r="N234" s="7" t="str">
        <v>10.1.231.1</v>
      </c>
      <c r="O234" s="7" t="str">
        <v>10.1.231.254</v>
      </c>
      <c r="P234" s="7" t="str">
        <v>10.1.231.255</v>
      </c>
      <c r="Q234" s="7">
        <v>254</v>
      </c>
      <c r="R234" s="7" t="str">
        <v>10.1.231.1</v>
      </c>
    </row>
    <row r="235" spans="11:18" x14ac:dyDescent="0.25">
      <c r="K235" s="7" t="str">
        <v>10.1.232.0</v>
      </c>
      <c r="L235" s="7">
        <v>24</v>
      </c>
      <c r="M235" s="7" t="str">
        <v>255.255.255.0</v>
      </c>
      <c r="N235" s="7" t="str">
        <v>10.1.232.1</v>
      </c>
      <c r="O235" s="7" t="str">
        <v>10.1.232.254</v>
      </c>
      <c r="P235" s="7" t="str">
        <v>10.1.232.255</v>
      </c>
      <c r="Q235" s="7">
        <v>254</v>
      </c>
      <c r="R235" s="7" t="str">
        <v>10.1.232.1</v>
      </c>
    </row>
    <row r="236" spans="11:18" x14ac:dyDescent="0.25">
      <c r="K236" s="7" t="str">
        <v>10.1.233.0</v>
      </c>
      <c r="L236" s="7">
        <v>24</v>
      </c>
      <c r="M236" s="7" t="str">
        <v>255.255.255.0</v>
      </c>
      <c r="N236" s="7" t="str">
        <v>10.1.233.1</v>
      </c>
      <c r="O236" s="7" t="str">
        <v>10.1.233.254</v>
      </c>
      <c r="P236" s="7" t="str">
        <v>10.1.233.255</v>
      </c>
      <c r="Q236" s="7">
        <v>254</v>
      </c>
      <c r="R236" s="7" t="str">
        <v>10.1.233.1</v>
      </c>
    </row>
    <row r="237" spans="11:18" x14ac:dyDescent="0.25">
      <c r="K237" s="7" t="str">
        <v>10.1.234.0</v>
      </c>
      <c r="L237" s="7">
        <v>24</v>
      </c>
      <c r="M237" s="7" t="str">
        <v>255.255.255.0</v>
      </c>
      <c r="N237" s="7" t="str">
        <v>10.1.234.1</v>
      </c>
      <c r="O237" s="7" t="str">
        <v>10.1.234.254</v>
      </c>
      <c r="P237" s="7" t="str">
        <v>10.1.234.255</v>
      </c>
      <c r="Q237" s="7">
        <v>254</v>
      </c>
      <c r="R237" s="7" t="str">
        <v>10.1.234.1</v>
      </c>
    </row>
    <row r="238" spans="11:18" x14ac:dyDescent="0.25">
      <c r="K238" s="7" t="str">
        <v>10.1.235.0</v>
      </c>
      <c r="L238" s="7">
        <v>24</v>
      </c>
      <c r="M238" s="7" t="str">
        <v>255.255.255.0</v>
      </c>
      <c r="N238" s="7" t="str">
        <v>10.1.235.1</v>
      </c>
      <c r="O238" s="7" t="str">
        <v>10.1.235.254</v>
      </c>
      <c r="P238" s="7" t="str">
        <v>10.1.235.255</v>
      </c>
      <c r="Q238" s="7">
        <v>254</v>
      </c>
      <c r="R238" s="7" t="str">
        <v>10.1.235.1</v>
      </c>
    </row>
    <row r="239" spans="11:18" x14ac:dyDescent="0.25">
      <c r="K239" s="7" t="str">
        <v>10.1.236.0</v>
      </c>
      <c r="L239" s="7">
        <v>24</v>
      </c>
      <c r="M239" s="7" t="str">
        <v>255.255.255.0</v>
      </c>
      <c r="N239" s="7" t="str">
        <v>10.1.236.1</v>
      </c>
      <c r="O239" s="7" t="str">
        <v>10.1.236.254</v>
      </c>
      <c r="P239" s="7" t="str">
        <v>10.1.236.255</v>
      </c>
      <c r="Q239" s="7">
        <v>254</v>
      </c>
      <c r="R239" s="7" t="str">
        <v>10.1.236.1</v>
      </c>
    </row>
    <row r="240" spans="11:18" x14ac:dyDescent="0.25">
      <c r="K240" s="7" t="str">
        <v>10.1.237.0</v>
      </c>
      <c r="L240" s="7">
        <v>24</v>
      </c>
      <c r="M240" s="7" t="str">
        <v>255.255.255.0</v>
      </c>
      <c r="N240" s="7" t="str">
        <v>10.1.237.1</v>
      </c>
      <c r="O240" s="7" t="str">
        <v>10.1.237.254</v>
      </c>
      <c r="P240" s="7" t="str">
        <v>10.1.237.255</v>
      </c>
      <c r="Q240" s="7">
        <v>254</v>
      </c>
      <c r="R240" s="7" t="str">
        <v>10.1.237.1</v>
      </c>
    </row>
    <row r="241" spans="11:18" x14ac:dyDescent="0.25">
      <c r="K241" s="7" t="str">
        <v>10.1.238.0</v>
      </c>
      <c r="L241" s="7">
        <v>24</v>
      </c>
      <c r="M241" s="7" t="str">
        <v>255.255.255.0</v>
      </c>
      <c r="N241" s="7" t="str">
        <v>10.1.238.1</v>
      </c>
      <c r="O241" s="7" t="str">
        <v>10.1.238.254</v>
      </c>
      <c r="P241" s="7" t="str">
        <v>10.1.238.255</v>
      </c>
      <c r="Q241" s="7">
        <v>254</v>
      </c>
      <c r="R241" s="7" t="str">
        <v>10.1.238.1</v>
      </c>
    </row>
    <row r="242" spans="11:18" x14ac:dyDescent="0.25">
      <c r="K242" s="7" t="str">
        <v>10.1.239.0</v>
      </c>
      <c r="L242" s="7">
        <v>24</v>
      </c>
      <c r="M242" s="7" t="str">
        <v>255.255.255.0</v>
      </c>
      <c r="N242" s="7" t="str">
        <v>10.1.239.1</v>
      </c>
      <c r="O242" s="7" t="str">
        <v>10.1.239.254</v>
      </c>
      <c r="P242" s="7" t="str">
        <v>10.1.239.255</v>
      </c>
      <c r="Q242" s="7">
        <v>254</v>
      </c>
      <c r="R242" s="7" t="str">
        <v>10.1.239.1</v>
      </c>
    </row>
    <row r="243" spans="11:18" x14ac:dyDescent="0.25">
      <c r="K243" s="7" t="str">
        <v>10.1.240.0</v>
      </c>
      <c r="L243" s="7">
        <v>24</v>
      </c>
      <c r="M243" s="7" t="str">
        <v>255.255.255.0</v>
      </c>
      <c r="N243" s="7" t="str">
        <v>10.1.240.1</v>
      </c>
      <c r="O243" s="7" t="str">
        <v>10.1.240.254</v>
      </c>
      <c r="P243" s="7" t="str">
        <v>10.1.240.255</v>
      </c>
      <c r="Q243" s="7">
        <v>254</v>
      </c>
      <c r="R243" s="7" t="str">
        <v>10.1.240.1</v>
      </c>
    </row>
    <row r="244" spans="11:18" x14ac:dyDescent="0.25">
      <c r="K244" s="7" t="str">
        <v>10.1.241.0</v>
      </c>
      <c r="L244" s="7">
        <v>24</v>
      </c>
      <c r="M244" s="7" t="str">
        <v>255.255.255.0</v>
      </c>
      <c r="N244" s="7" t="str">
        <v>10.1.241.1</v>
      </c>
      <c r="O244" s="7" t="str">
        <v>10.1.241.254</v>
      </c>
      <c r="P244" s="7" t="str">
        <v>10.1.241.255</v>
      </c>
      <c r="Q244" s="7">
        <v>254</v>
      </c>
      <c r="R244" s="7" t="str">
        <v>10.1.241.1</v>
      </c>
    </row>
    <row r="245" spans="11:18" x14ac:dyDescent="0.25">
      <c r="K245" s="7" t="str">
        <v>10.1.242.0</v>
      </c>
      <c r="L245" s="7">
        <v>24</v>
      </c>
      <c r="M245" s="7" t="str">
        <v>255.255.255.0</v>
      </c>
      <c r="N245" s="7" t="str">
        <v>10.1.242.1</v>
      </c>
      <c r="O245" s="7" t="str">
        <v>10.1.242.254</v>
      </c>
      <c r="P245" s="7" t="str">
        <v>10.1.242.255</v>
      </c>
      <c r="Q245" s="7">
        <v>254</v>
      </c>
      <c r="R245" s="7" t="str">
        <v>10.1.242.1</v>
      </c>
    </row>
    <row r="246" spans="11:18" x14ac:dyDescent="0.25">
      <c r="K246" s="7" t="str">
        <v>10.1.243.0</v>
      </c>
      <c r="L246" s="7">
        <v>24</v>
      </c>
      <c r="M246" s="7" t="str">
        <v>255.255.255.0</v>
      </c>
      <c r="N246" s="7" t="str">
        <v>10.1.243.1</v>
      </c>
      <c r="O246" s="7" t="str">
        <v>10.1.243.254</v>
      </c>
      <c r="P246" s="7" t="str">
        <v>10.1.243.255</v>
      </c>
      <c r="Q246" s="7">
        <v>254</v>
      </c>
      <c r="R246" s="7" t="str">
        <v>10.1.243.1</v>
      </c>
    </row>
    <row r="247" spans="11:18" x14ac:dyDescent="0.25">
      <c r="K247" s="7" t="str">
        <v>10.1.244.0</v>
      </c>
      <c r="L247" s="7">
        <v>24</v>
      </c>
      <c r="M247" s="7" t="str">
        <v>255.255.255.0</v>
      </c>
      <c r="N247" s="7" t="str">
        <v>10.1.244.1</v>
      </c>
      <c r="O247" s="7" t="str">
        <v>10.1.244.254</v>
      </c>
      <c r="P247" s="7" t="str">
        <v>10.1.244.255</v>
      </c>
      <c r="Q247" s="7">
        <v>254</v>
      </c>
      <c r="R247" s="7" t="str">
        <v>10.1.244.1</v>
      </c>
    </row>
    <row r="248" spans="11:18" x14ac:dyDescent="0.25">
      <c r="K248" s="7" t="str">
        <v>10.1.245.0</v>
      </c>
      <c r="L248" s="7">
        <v>24</v>
      </c>
      <c r="M248" s="7" t="str">
        <v>255.255.255.0</v>
      </c>
      <c r="N248" s="7" t="str">
        <v>10.1.245.1</v>
      </c>
      <c r="O248" s="7" t="str">
        <v>10.1.245.254</v>
      </c>
      <c r="P248" s="7" t="str">
        <v>10.1.245.255</v>
      </c>
      <c r="Q248" s="7">
        <v>254</v>
      </c>
      <c r="R248" s="7" t="str">
        <v>10.1.245.1</v>
      </c>
    </row>
    <row r="249" spans="11:18" x14ac:dyDescent="0.25">
      <c r="K249" s="7" t="str">
        <v>10.1.246.0</v>
      </c>
      <c r="L249" s="7">
        <v>24</v>
      </c>
      <c r="M249" s="7" t="str">
        <v>255.255.255.0</v>
      </c>
      <c r="N249" s="7" t="str">
        <v>10.1.246.1</v>
      </c>
      <c r="O249" s="7" t="str">
        <v>10.1.246.254</v>
      </c>
      <c r="P249" s="7" t="str">
        <v>10.1.246.255</v>
      </c>
      <c r="Q249" s="7">
        <v>254</v>
      </c>
      <c r="R249" s="7" t="str">
        <v>10.1.246.1</v>
      </c>
    </row>
    <row r="250" spans="11:18" x14ac:dyDescent="0.25">
      <c r="K250" s="7" t="str">
        <v>10.1.247.0</v>
      </c>
      <c r="L250" s="7">
        <v>24</v>
      </c>
      <c r="M250" s="7" t="str">
        <v>255.255.255.0</v>
      </c>
      <c r="N250" s="7" t="str">
        <v>10.1.247.1</v>
      </c>
      <c r="O250" s="7" t="str">
        <v>10.1.247.254</v>
      </c>
      <c r="P250" s="7" t="str">
        <v>10.1.247.255</v>
      </c>
      <c r="Q250" s="7">
        <v>254</v>
      </c>
      <c r="R250" s="7" t="str">
        <v>10.1.247.1</v>
      </c>
    </row>
    <row r="251" spans="11:18" x14ac:dyDescent="0.25">
      <c r="K251" s="7" t="str">
        <v>10.1.248.0</v>
      </c>
      <c r="L251" s="7">
        <v>24</v>
      </c>
      <c r="M251" s="7" t="str">
        <v>255.255.255.0</v>
      </c>
      <c r="N251" s="7" t="str">
        <v>10.1.248.1</v>
      </c>
      <c r="O251" s="7" t="str">
        <v>10.1.248.254</v>
      </c>
      <c r="P251" s="7" t="str">
        <v>10.1.248.255</v>
      </c>
      <c r="Q251" s="7">
        <v>254</v>
      </c>
      <c r="R251" s="7" t="str">
        <v>10.1.248.1</v>
      </c>
    </row>
    <row r="252" spans="11:18" x14ac:dyDescent="0.25">
      <c r="K252" s="7" t="str">
        <v>10.1.249.0</v>
      </c>
      <c r="L252" s="7">
        <v>24</v>
      </c>
      <c r="M252" s="7" t="str">
        <v>255.255.255.0</v>
      </c>
      <c r="N252" s="7" t="str">
        <v>10.1.249.1</v>
      </c>
      <c r="O252" s="7" t="str">
        <v>10.1.249.254</v>
      </c>
      <c r="P252" s="7" t="str">
        <v>10.1.249.255</v>
      </c>
      <c r="Q252" s="7">
        <v>254</v>
      </c>
      <c r="R252" s="7" t="str">
        <v>10.1.249.1</v>
      </c>
    </row>
    <row r="253" spans="11:18" x14ac:dyDescent="0.25">
      <c r="K253" s="7" t="str">
        <v>10.1.250.0</v>
      </c>
      <c r="L253" s="7">
        <v>24</v>
      </c>
      <c r="M253" s="7" t="str">
        <v>255.255.255.0</v>
      </c>
      <c r="N253" s="7" t="str">
        <v>10.1.250.1</v>
      </c>
      <c r="O253" s="7" t="str">
        <v>10.1.250.254</v>
      </c>
      <c r="P253" s="7" t="str">
        <v>10.1.250.255</v>
      </c>
      <c r="Q253" s="7">
        <v>254</v>
      </c>
      <c r="R253" s="7" t="str">
        <v>10.1.250.1</v>
      </c>
    </row>
    <row r="254" spans="11:18" x14ac:dyDescent="0.25">
      <c r="K254" s="7" t="str">
        <v>10.1.251.0</v>
      </c>
      <c r="L254" s="7">
        <v>24</v>
      </c>
      <c r="M254" s="7" t="str">
        <v>255.255.255.0</v>
      </c>
      <c r="N254" s="7" t="str">
        <v>10.1.251.1</v>
      </c>
      <c r="O254" s="7" t="str">
        <v>10.1.251.254</v>
      </c>
      <c r="P254" s="7" t="str">
        <v>10.1.251.255</v>
      </c>
      <c r="Q254" s="7">
        <v>254</v>
      </c>
      <c r="R254" s="7" t="str">
        <v>10.1.251.1</v>
      </c>
    </row>
    <row r="255" spans="11:18" x14ac:dyDescent="0.25">
      <c r="K255" s="7" t="str">
        <v>10.1.252.0</v>
      </c>
      <c r="L255" s="7">
        <v>24</v>
      </c>
      <c r="M255" s="7" t="str">
        <v>255.255.255.0</v>
      </c>
      <c r="N255" s="7" t="str">
        <v>10.1.252.1</v>
      </c>
      <c r="O255" s="7" t="str">
        <v>10.1.252.254</v>
      </c>
      <c r="P255" s="7" t="str">
        <v>10.1.252.255</v>
      </c>
      <c r="Q255" s="7">
        <v>254</v>
      </c>
      <c r="R255" s="7" t="str">
        <v>10.1.252.1</v>
      </c>
    </row>
    <row r="256" spans="11:18" x14ac:dyDescent="0.25">
      <c r="K256" s="7" t="str">
        <v>10.1.253.0</v>
      </c>
      <c r="L256" s="7">
        <v>24</v>
      </c>
      <c r="M256" s="7" t="str">
        <v>255.255.255.0</v>
      </c>
      <c r="N256" s="7" t="str">
        <v>10.1.253.1</v>
      </c>
      <c r="O256" s="7" t="str">
        <v>10.1.253.254</v>
      </c>
      <c r="P256" s="7" t="str">
        <v>10.1.253.255</v>
      </c>
      <c r="Q256" s="7">
        <v>254</v>
      </c>
      <c r="R256" s="7" t="str">
        <v>10.1.253.1</v>
      </c>
    </row>
    <row r="257" spans="11:18" x14ac:dyDescent="0.25">
      <c r="K257" s="7" t="str">
        <v>10.1.254.0</v>
      </c>
      <c r="L257" s="7">
        <v>24</v>
      </c>
      <c r="M257" s="7" t="str">
        <v>255.255.255.0</v>
      </c>
      <c r="N257" s="7" t="str">
        <v>10.1.254.1</v>
      </c>
      <c r="O257" s="7" t="str">
        <v>10.1.254.254</v>
      </c>
      <c r="P257" s="7" t="str">
        <v>10.1.254.255</v>
      </c>
      <c r="Q257" s="7">
        <v>254</v>
      </c>
      <c r="R257" s="7" t="str">
        <v>10.1.254.1</v>
      </c>
    </row>
    <row r="258" spans="11:18" x14ac:dyDescent="0.25">
      <c r="K258" s="7" t="str">
        <v>10.1.255.0</v>
      </c>
      <c r="L258" s="7">
        <v>24</v>
      </c>
      <c r="M258" s="7" t="str">
        <v>255.255.255.0</v>
      </c>
      <c r="N258" s="7" t="str">
        <v>10.1.255.1</v>
      </c>
      <c r="O258" s="7" t="str">
        <v>10.1.255.254</v>
      </c>
      <c r="P258" s="7" t="str">
        <v>10.1.255.255</v>
      </c>
      <c r="Q258" s="7">
        <v>254</v>
      </c>
      <c r="R258" s="7" t="str">
        <v>10.1.255.1</v>
      </c>
    </row>
  </sheetData>
  <sheetProtection algorithmName="SHA-512" hashValue="LuJ4dQyBiSVBPzu1pkv+TfbGCO8NsYVt/Vfbg6BlmKIRli5rp7nP3+FINHOdrFf2VKyE7kCu87kRUBlFBx96dg==" saltValue="dJ/bIfz0aLYq7QjswKfwZQ==" spinCount="100000" sheet="1" formatCells="0" formatColumns="0" formatRows="0"/>
  <mergeCells count="32">
    <mergeCell ref="CL2:CL13"/>
    <mergeCell ref="CV2:CV13"/>
    <mergeCell ref="A1:H1"/>
    <mergeCell ref="AR1:AS1"/>
    <mergeCell ref="A13:H13"/>
    <mergeCell ref="N1:O1"/>
    <mergeCell ref="X1:Y1"/>
    <mergeCell ref="K1:M1"/>
    <mergeCell ref="AH1:AI1"/>
    <mergeCell ref="J2:J13"/>
    <mergeCell ref="T2:T13"/>
    <mergeCell ref="AD2:AD13"/>
    <mergeCell ref="AN2:AN13"/>
    <mergeCell ref="AX2:AX13"/>
    <mergeCell ref="BH2:BH13"/>
    <mergeCell ref="BR2:BR13"/>
    <mergeCell ref="CB2:CB13"/>
    <mergeCell ref="CZ1:DA1"/>
    <mergeCell ref="CF1:CG1"/>
    <mergeCell ref="CP1:CQ1"/>
    <mergeCell ref="U1:W1"/>
    <mergeCell ref="AE1:AG1"/>
    <mergeCell ref="AO1:AQ1"/>
    <mergeCell ref="AY1:BA1"/>
    <mergeCell ref="BI1:BK1"/>
    <mergeCell ref="BS1:BU1"/>
    <mergeCell ref="CC1:CE1"/>
    <mergeCell ref="CM1:CO1"/>
    <mergeCell ref="CW1:CY1"/>
    <mergeCell ref="BV1:BW1"/>
    <mergeCell ref="BB1:BC1"/>
    <mergeCell ref="BL1:BM1"/>
  </mergeCells>
  <conditionalFormatting sqref="J2:J13">
    <cfRule type="expression" dxfId="39" priority="39">
      <formula>NOT(ISBLANK(B3))</formula>
    </cfRule>
  </conditionalFormatting>
  <conditionalFormatting sqref="K3:R514">
    <cfRule type="expression" dxfId="38" priority="10">
      <formula>NOT(ISBLANK($B$3))</formula>
    </cfRule>
  </conditionalFormatting>
  <conditionalFormatting sqref="T2:T13">
    <cfRule type="expression" dxfId="37" priority="38">
      <formula>NOT(ISBLANK(B4))</formula>
    </cfRule>
  </conditionalFormatting>
  <conditionalFormatting sqref="U3:AB514">
    <cfRule type="expression" dxfId="36" priority="9">
      <formula>NOT(ISBLANK($B$4))</formula>
    </cfRule>
  </conditionalFormatting>
  <conditionalFormatting sqref="AD2:AD13">
    <cfRule type="expression" dxfId="35" priority="37">
      <formula>NOT(ISBLANK(B5))</formula>
    </cfRule>
  </conditionalFormatting>
  <conditionalFormatting sqref="AE3:AL514">
    <cfRule type="expression" dxfId="34" priority="8">
      <formula>NOT(ISBLANK($B$5))</formula>
    </cfRule>
  </conditionalFormatting>
  <conditionalFormatting sqref="AN2:AN13">
    <cfRule type="expression" dxfId="33" priority="29">
      <formula>NOT(ISBLANK(B6))</formula>
    </cfRule>
  </conditionalFormatting>
  <conditionalFormatting sqref="AO3:AV514">
    <cfRule type="expression" dxfId="32" priority="7">
      <formula>NOT(ISBLANK($B$6))</formula>
    </cfRule>
  </conditionalFormatting>
  <conditionalFormatting sqref="AX2:AX13">
    <cfRule type="expression" dxfId="31" priority="28">
      <formula>NOT(ISBLANK(B7))</formula>
    </cfRule>
  </conditionalFormatting>
  <conditionalFormatting sqref="AY3:BF514">
    <cfRule type="expression" dxfId="30" priority="6">
      <formula>NOT(ISBLANK($B$7))</formula>
    </cfRule>
  </conditionalFormatting>
  <conditionalFormatting sqref="BH2:BH13">
    <cfRule type="expression" dxfId="29" priority="27">
      <formula>NOT(ISBLANK(B8))</formula>
    </cfRule>
  </conditionalFormatting>
  <conditionalFormatting sqref="BI3:BP514">
    <cfRule type="expression" dxfId="28" priority="5">
      <formula>NOT(ISBLANK($B$8))</formula>
    </cfRule>
  </conditionalFormatting>
  <conditionalFormatting sqref="BR2:BR13">
    <cfRule type="expression" dxfId="27" priority="26">
      <formula>NOT(ISBLANK(B9))</formula>
    </cfRule>
  </conditionalFormatting>
  <conditionalFormatting sqref="BS3:BZ514">
    <cfRule type="expression" dxfId="26" priority="4">
      <formula>NOT(ISBLANK($B$9))</formula>
    </cfRule>
  </conditionalFormatting>
  <conditionalFormatting sqref="CB2:CB13">
    <cfRule type="expression" dxfId="25" priority="25">
      <formula>NOT(ISBLANK(B10))</formula>
    </cfRule>
  </conditionalFormatting>
  <conditionalFormatting sqref="CC3:CJ514">
    <cfRule type="expression" dxfId="24" priority="3">
      <formula>NOT(ISBLANK($B$10))</formula>
    </cfRule>
  </conditionalFormatting>
  <conditionalFormatting sqref="CL2:CL13">
    <cfRule type="expression" dxfId="23" priority="24">
      <formula>NOT(ISBLANK(B11))</formula>
    </cfRule>
  </conditionalFormatting>
  <conditionalFormatting sqref="CM3:CT514">
    <cfRule type="expression" dxfId="22" priority="2">
      <formula>NOT(ISBLANK($B$11))</formula>
    </cfRule>
  </conditionalFormatting>
  <conditionalFormatting sqref="CV2:CV13">
    <cfRule type="expression" dxfId="21" priority="23">
      <formula>NOT(ISBLANK(B12))</formula>
    </cfRule>
  </conditionalFormatting>
  <conditionalFormatting sqref="CW3:DD514">
    <cfRule type="expression" dxfId="20" priority="1">
      <formula>NOT(ISBLANK($B$12))</formula>
    </cfRule>
  </conditionalFormatting>
  <dataValidations count="1">
    <dataValidation type="decimal" allowBlank="1" showInputMessage="1" showErrorMessage="1" prompt="Allowed Value between 1 to 32" sqref="G3:G12 C3:C12" xr:uid="{8526E970-0A62-48F1-A97D-EB6AEEE501B1}">
      <formula1>1</formula1>
      <formula2>32</formula2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7A40-8FC3-4F75-8052-9C1D816B9C64}">
  <dimension ref="A1:EI258"/>
  <sheetViews>
    <sheetView zoomScale="90" zoomScaleNormal="90" workbookViewId="0">
      <selection activeCell="AK25" sqref="AK25"/>
    </sheetView>
  </sheetViews>
  <sheetFormatPr defaultColWidth="9.140625" defaultRowHeight="15" outlineLevelCol="1" x14ac:dyDescent="0.25"/>
  <cols>
    <col min="1" max="1" width="10.28515625" style="14" bestFit="1" customWidth="1"/>
    <col min="2" max="2" width="5.28515625" style="14" bestFit="1" customWidth="1"/>
    <col min="3" max="3" width="16" style="14" bestFit="1" customWidth="1"/>
    <col min="4" max="4" width="12.7109375" style="14" bestFit="1" customWidth="1"/>
    <col min="5" max="5" width="20.85546875" style="14" bestFit="1" customWidth="1"/>
    <col min="6" max="6" width="10.7109375" style="14" bestFit="1" customWidth="1"/>
    <col min="7" max="7" width="14.140625" style="14" bestFit="1" customWidth="1"/>
    <col min="8" max="8" width="16" style="14" bestFit="1" customWidth="1"/>
    <col min="9" max="9" width="4.42578125" style="14" customWidth="1"/>
    <col min="10" max="10" width="2.28515625" style="15" customWidth="1"/>
    <col min="11" max="11" width="3.28515625" style="14" customWidth="1" outlineLevel="1"/>
    <col min="12" max="12" width="4.42578125" style="14" customWidth="1" outlineLevel="1"/>
    <col min="13" max="14" width="2.140625" style="14" customWidth="1" outlineLevel="1"/>
    <col min="15" max="15" width="4.42578125" style="14" bestFit="1" customWidth="1" outlineLevel="1"/>
    <col min="16" max="16" width="4.42578125" style="14" customWidth="1" outlineLevel="1"/>
    <col min="17" max="18" width="4.42578125" style="14" bestFit="1" customWidth="1" outlineLevel="1"/>
    <col min="19" max="22" width="4.42578125" style="14" customWidth="1" outlineLevel="1"/>
    <col min="23" max="23" width="2" style="15" customWidth="1" outlineLevel="1"/>
    <col min="24" max="25" width="37.5703125" style="14" customWidth="1" outlineLevel="1"/>
    <col min="26" max="26" width="33" style="14" bestFit="1" customWidth="1" outlineLevel="1"/>
    <col min="27" max="28" width="19.140625" style="14" customWidth="1" outlineLevel="1"/>
    <col min="29" max="29" width="15.28515625" style="14" customWidth="1" outlineLevel="1"/>
    <col min="30" max="30" width="37.5703125" style="14" customWidth="1" outlineLevel="1"/>
    <col min="31" max="31" width="36.28515625" style="14" bestFit="1" customWidth="1" outlineLevel="1"/>
    <col min="32" max="32" width="16.85546875" style="14" bestFit="1" customWidth="1" outlineLevel="1"/>
    <col min="33" max="33" width="19.140625" style="14" customWidth="1" outlineLevel="1"/>
    <col min="34" max="34" width="15.28515625" style="14" customWidth="1" outlineLevel="1"/>
    <col min="35" max="35" width="1.7109375" style="15" customWidth="1" outlineLevel="1"/>
    <col min="36" max="37" width="33" style="14" bestFit="1" customWidth="1" outlineLevel="1"/>
    <col min="38" max="38" width="20" style="14" customWidth="1" outlineLevel="1"/>
    <col min="39" max="39" width="18.5703125" style="14" customWidth="1" outlineLevel="1"/>
    <col min="40" max="40" width="5.7109375" style="15" customWidth="1"/>
    <col min="41" max="41" width="37.5703125" style="14" customWidth="1" outlineLevel="1"/>
    <col min="42" max="42" width="17.7109375" style="14" customWidth="1" outlineLevel="1"/>
    <col min="43" max="43" width="5.28515625" style="14" customWidth="1" outlineLevel="1"/>
    <col min="44" max="44" width="13.5703125" style="14" bestFit="1" customWidth="1" outlineLevel="1"/>
    <col min="45" max="45" width="15.28515625" style="14" customWidth="1" outlineLevel="1"/>
    <col min="46" max="46" width="14.85546875" style="14" bestFit="1" customWidth="1" outlineLevel="1"/>
    <col min="47" max="47" width="14.85546875" style="14" customWidth="1" outlineLevel="1"/>
    <col min="48" max="48" width="15.85546875" style="14" customWidth="1" outlineLevel="1"/>
    <col min="49" max="49" width="12.5703125" style="14" bestFit="1" customWidth="1" outlineLevel="1"/>
    <col min="50" max="50" width="5.7109375" style="15" customWidth="1"/>
    <col min="51" max="51" width="37.5703125" style="14" bestFit="1" customWidth="1" outlineLevel="1"/>
    <col min="52" max="52" width="17.7109375" style="14" customWidth="1" outlineLevel="1"/>
    <col min="53" max="53" width="5.28515625" style="14" customWidth="1" outlineLevel="1"/>
    <col min="54" max="54" width="16" style="14" bestFit="1" customWidth="1" outlineLevel="1"/>
    <col min="55" max="55" width="15.28515625" style="14" customWidth="1" outlineLevel="1"/>
    <col min="56" max="56" width="14.28515625" style="14" customWidth="1" outlineLevel="1"/>
    <col min="57" max="57" width="12.140625" style="14" bestFit="1" customWidth="1" outlineLevel="1"/>
    <col min="58" max="58" width="15.85546875" style="14" customWidth="1" outlineLevel="1"/>
    <col min="59" max="59" width="11.42578125" style="14" bestFit="1" customWidth="1" outlineLevel="1"/>
    <col min="60" max="60" width="5.7109375" style="15" customWidth="1"/>
    <col min="61" max="61" width="37.5703125" style="14" bestFit="1" customWidth="1" outlineLevel="1"/>
    <col min="62" max="62" width="17.7109375" style="14" customWidth="1" outlineLevel="1"/>
    <col min="63" max="63" width="5.28515625" style="14" customWidth="1" outlineLevel="1"/>
    <col min="64" max="64" width="16" style="14" bestFit="1" customWidth="1" outlineLevel="1"/>
    <col min="65" max="65" width="15.28515625" style="14" customWidth="1" outlineLevel="1"/>
    <col min="66" max="66" width="14.28515625" style="14" customWidth="1" outlineLevel="1"/>
    <col min="67" max="67" width="12.140625" style="14" customWidth="1" outlineLevel="1"/>
    <col min="68" max="68" width="15.85546875" style="14" customWidth="1" outlineLevel="1"/>
    <col min="69" max="69" width="11.42578125" style="14" bestFit="1" customWidth="1" outlineLevel="1"/>
    <col min="70" max="70" width="5.7109375" style="15" customWidth="1"/>
    <col min="71" max="71" width="37.5703125" style="14" bestFit="1" customWidth="1" outlineLevel="1"/>
    <col min="72" max="72" width="17.7109375" style="14" customWidth="1" outlineLevel="1"/>
    <col min="73" max="73" width="5.28515625" style="14" customWidth="1" outlineLevel="1"/>
    <col min="74" max="74" width="16" style="14" bestFit="1" customWidth="1" outlineLevel="1"/>
    <col min="75" max="75" width="15.28515625" style="14" customWidth="1" outlineLevel="1"/>
    <col min="76" max="76" width="14.28515625" style="14" customWidth="1" outlineLevel="1"/>
    <col min="77" max="77" width="12.140625" style="14" customWidth="1" outlineLevel="1"/>
    <col min="78" max="78" width="15.85546875" style="14" customWidth="1" outlineLevel="1"/>
    <col min="79" max="79" width="11.42578125" style="14" bestFit="1" customWidth="1" outlineLevel="1"/>
    <col min="80" max="80" width="5.7109375" style="15" customWidth="1"/>
    <col min="81" max="81" width="37.5703125" style="14" bestFit="1" customWidth="1" outlineLevel="1"/>
    <col min="82" max="82" width="17.7109375" style="14" customWidth="1" outlineLevel="1"/>
    <col min="83" max="83" width="5.28515625" style="14" customWidth="1" outlineLevel="1"/>
    <col min="84" max="84" width="16" style="14" bestFit="1" customWidth="1" outlineLevel="1"/>
    <col min="85" max="85" width="15.28515625" style="14" customWidth="1" outlineLevel="1"/>
    <col min="86" max="86" width="14.28515625" style="14" customWidth="1" outlineLevel="1"/>
    <col min="87" max="87" width="12.5703125" style="14" bestFit="1" customWidth="1" outlineLevel="1"/>
    <col min="88" max="88" width="15.85546875" style="14" customWidth="1" outlineLevel="1"/>
    <col min="89" max="89" width="12.5703125" style="14" bestFit="1" customWidth="1" outlineLevel="1"/>
    <col min="90" max="90" width="5.7109375" style="15" customWidth="1"/>
    <col min="91" max="91" width="37.5703125" style="14" bestFit="1" customWidth="1" outlineLevel="1"/>
    <col min="92" max="92" width="17.7109375" style="14" customWidth="1" outlineLevel="1"/>
    <col min="93" max="93" width="5.28515625" style="14" customWidth="1" outlineLevel="1"/>
    <col min="94" max="94" width="16" style="14" bestFit="1" customWidth="1" outlineLevel="1"/>
    <col min="95" max="95" width="15.28515625" style="14" customWidth="1" outlineLevel="1"/>
    <col min="96" max="96" width="14.28515625" style="14" customWidth="1" outlineLevel="1"/>
    <col min="97" max="97" width="12.5703125" style="14" bestFit="1" customWidth="1" outlineLevel="1"/>
    <col min="98" max="98" width="15.85546875" style="14" customWidth="1" outlineLevel="1"/>
    <col min="99" max="99" width="12.5703125" style="14" bestFit="1" customWidth="1" outlineLevel="1"/>
    <col min="100" max="100" width="5.7109375" style="15" customWidth="1"/>
    <col min="101" max="101" width="37.5703125" style="14" bestFit="1" customWidth="1" outlineLevel="1"/>
    <col min="102" max="102" width="17.7109375" style="14" customWidth="1" outlineLevel="1"/>
    <col min="103" max="103" width="5.28515625" style="14" customWidth="1" outlineLevel="1"/>
    <col min="104" max="104" width="16" style="14" bestFit="1" customWidth="1" outlineLevel="1"/>
    <col min="105" max="105" width="15.28515625" style="14" customWidth="1" outlineLevel="1"/>
    <col min="106" max="106" width="14.28515625" style="14" customWidth="1" outlineLevel="1"/>
    <col min="107" max="107" width="12.140625" style="14" customWidth="1" outlineLevel="1"/>
    <col min="108" max="108" width="15.85546875" style="14" customWidth="1" outlineLevel="1"/>
    <col min="109" max="109" width="11.42578125" style="14" bestFit="1" customWidth="1" outlineLevel="1"/>
    <col min="110" max="110" width="5.7109375" style="15" customWidth="1"/>
    <col min="111" max="111" width="37.5703125" style="14" bestFit="1" customWidth="1" outlineLevel="1"/>
    <col min="112" max="112" width="17.7109375" style="14" customWidth="1" outlineLevel="1"/>
    <col min="113" max="113" width="5.28515625" style="14" customWidth="1" outlineLevel="1"/>
    <col min="114" max="114" width="13.5703125" style="14" bestFit="1" customWidth="1" outlineLevel="1"/>
    <col min="115" max="115" width="15.28515625" style="14" customWidth="1" outlineLevel="1"/>
    <col min="116" max="116" width="14.28515625" style="14" customWidth="1" outlineLevel="1"/>
    <col min="117" max="117" width="13.5703125" style="14" bestFit="1" customWidth="1" outlineLevel="1"/>
    <col min="118" max="118" width="15.85546875" style="14" customWidth="1" outlineLevel="1"/>
    <col min="119" max="119" width="11.42578125" style="14" bestFit="1" customWidth="1" outlineLevel="1"/>
    <col min="120" max="120" width="5.7109375" style="15" customWidth="1"/>
    <col min="121" max="121" width="37.5703125" style="14" bestFit="1" customWidth="1" outlineLevel="1"/>
    <col min="122" max="122" width="17.7109375" style="14" customWidth="1" outlineLevel="1"/>
    <col min="123" max="123" width="5.28515625" style="14" customWidth="1" outlineLevel="1"/>
    <col min="124" max="124" width="16" style="14" bestFit="1" customWidth="1" outlineLevel="1"/>
    <col min="125" max="125" width="15.28515625" style="14" customWidth="1" outlineLevel="1"/>
    <col min="126" max="126" width="14.28515625" style="14" customWidth="1" outlineLevel="1"/>
    <col min="127" max="127" width="12.5703125" style="14" bestFit="1" customWidth="1" outlineLevel="1"/>
    <col min="128" max="128" width="15.85546875" style="14" customWidth="1" outlineLevel="1"/>
    <col min="129" max="129" width="12.5703125" style="14" bestFit="1" customWidth="1" outlineLevel="1"/>
    <col min="130" max="130" width="5.7109375" style="15" customWidth="1"/>
    <col min="131" max="131" width="37.5703125" style="14" bestFit="1" customWidth="1" outlineLevel="1"/>
    <col min="132" max="132" width="17.7109375" style="14" customWidth="1" outlineLevel="1"/>
    <col min="133" max="133" width="5.28515625" style="14" customWidth="1" outlineLevel="1"/>
    <col min="134" max="134" width="16" style="14" bestFit="1" customWidth="1" outlineLevel="1"/>
    <col min="135" max="135" width="15.28515625" style="14" customWidth="1" outlineLevel="1"/>
    <col min="136" max="136" width="14.28515625" style="14" customWidth="1" outlineLevel="1"/>
    <col min="137" max="137" width="12.5703125" style="14" bestFit="1" customWidth="1" outlineLevel="1"/>
    <col min="138" max="138" width="15.85546875" style="14" customWidth="1" outlineLevel="1"/>
    <col min="139" max="139" width="12.5703125" style="14" bestFit="1" customWidth="1" outlineLevel="1"/>
    <col min="140" max="16384" width="9.140625" style="14"/>
  </cols>
  <sheetData>
    <row r="1" spans="1:139" ht="15.75" thickBot="1" x14ac:dyDescent="0.3"/>
    <row r="2" spans="1:139" ht="45" x14ac:dyDescent="0.25">
      <c r="A2" s="1" t="s">
        <v>8</v>
      </c>
      <c r="B2" s="1" t="s">
        <v>1</v>
      </c>
      <c r="C2" s="1" t="s">
        <v>2</v>
      </c>
      <c r="D2" s="1" t="s">
        <v>11</v>
      </c>
      <c r="E2" s="2" t="s">
        <v>20</v>
      </c>
      <c r="F2" s="2" t="s">
        <v>21</v>
      </c>
      <c r="G2" s="2" t="s">
        <v>17</v>
      </c>
      <c r="H2" s="2" t="s">
        <v>24</v>
      </c>
      <c r="K2" s="65" t="s">
        <v>23</v>
      </c>
      <c r="L2" s="66"/>
      <c r="M2" s="66"/>
      <c r="N2" s="67"/>
      <c r="O2" s="65" t="s">
        <v>28</v>
      </c>
      <c r="P2" s="66"/>
      <c r="Q2" s="66"/>
      <c r="R2" s="67"/>
      <c r="S2" s="68" t="s">
        <v>25</v>
      </c>
      <c r="T2" s="69"/>
      <c r="U2" s="69"/>
      <c r="V2" s="70"/>
      <c r="X2" s="19" t="s">
        <v>33</v>
      </c>
      <c r="Y2" s="16" t="s">
        <v>34</v>
      </c>
      <c r="Z2" s="20" t="s">
        <v>18</v>
      </c>
      <c r="AA2" s="20" t="s">
        <v>19</v>
      </c>
      <c r="AB2" s="20" t="s">
        <v>26</v>
      </c>
      <c r="AC2" s="21" t="s">
        <v>27</v>
      </c>
      <c r="AD2" s="22" t="s">
        <v>35</v>
      </c>
      <c r="AE2" s="17" t="s">
        <v>18</v>
      </c>
      <c r="AF2" s="17" t="s">
        <v>19</v>
      </c>
      <c r="AG2" s="17" t="s">
        <v>26</v>
      </c>
      <c r="AH2" s="18" t="s">
        <v>27</v>
      </c>
      <c r="AJ2" s="23" t="s">
        <v>36</v>
      </c>
      <c r="AK2" s="22" t="s">
        <v>30</v>
      </c>
      <c r="AL2" s="24" t="s">
        <v>31</v>
      </c>
      <c r="AM2" s="25" t="s">
        <v>32</v>
      </c>
      <c r="AO2" s="26" t="str">
        <f>$A$3&amp;"
Major Net Subnets 
(Binary)"</f>
        <v>10.1.0.0
Major Net Subnets 
(Binary)</v>
      </c>
      <c r="AP2" s="26" t="str">
        <f>$A$3&amp;"
Major Net Subnets 
(Decimal)"</f>
        <v>10.1.0.0
Major Net Subnets 
(Decimal)</v>
      </c>
      <c r="AQ2" s="27" t="s">
        <v>1</v>
      </c>
      <c r="AR2" s="27" t="s">
        <v>2</v>
      </c>
      <c r="AS2" s="27" t="s">
        <v>3</v>
      </c>
      <c r="AT2" s="27" t="s">
        <v>4</v>
      </c>
      <c r="AU2" s="27" t="s">
        <v>5</v>
      </c>
      <c r="AV2" s="27" t="s">
        <v>6</v>
      </c>
      <c r="AW2" s="27" t="s">
        <v>7</v>
      </c>
      <c r="AY2" s="26" t="str">
        <f>$A$4&amp;"
Major Net Subnets 
(Binary)"</f>
        <v>10.2.0.0
Major Net Subnets 
(Binary)</v>
      </c>
      <c r="AZ2" s="26" t="str">
        <f>$A$4&amp;"
Major Net Subnets 
(Decimal)"</f>
        <v>10.2.0.0
Major Net Subnets 
(Decimal)</v>
      </c>
      <c r="BA2" s="27" t="s">
        <v>1</v>
      </c>
      <c r="BB2" s="27" t="s">
        <v>2</v>
      </c>
      <c r="BC2" s="27" t="s">
        <v>3</v>
      </c>
      <c r="BD2" s="27" t="s">
        <v>4</v>
      </c>
      <c r="BE2" s="27" t="s">
        <v>5</v>
      </c>
      <c r="BF2" s="27" t="s">
        <v>6</v>
      </c>
      <c r="BG2" s="27" t="s">
        <v>7</v>
      </c>
      <c r="BI2" s="26" t="str">
        <f>$A$5&amp;"
Major Net Subnets 
(Binary)"</f>
        <v>10.3.0.0
Major Net Subnets 
(Binary)</v>
      </c>
      <c r="BJ2" s="26" t="str">
        <f>$A$5&amp;"
Major Net Subnets 
(Decimal)"</f>
        <v>10.3.0.0
Major Net Subnets 
(Decimal)</v>
      </c>
      <c r="BK2" s="27" t="s">
        <v>1</v>
      </c>
      <c r="BL2" s="27" t="s">
        <v>2</v>
      </c>
      <c r="BM2" s="27" t="s">
        <v>3</v>
      </c>
      <c r="BN2" s="27" t="s">
        <v>4</v>
      </c>
      <c r="BO2" s="27" t="s">
        <v>5</v>
      </c>
      <c r="BP2" s="27" t="s">
        <v>6</v>
      </c>
      <c r="BQ2" s="27" t="s">
        <v>7</v>
      </c>
      <c r="BS2" s="26" t="str">
        <f>$A$6&amp;"
Major Net Subnets 
(Binary)"</f>
        <v>0
Major Net Subnets 
(Binary)</v>
      </c>
      <c r="BT2" s="26" t="str">
        <f>$A$6&amp;"
Major Net Subnets 
(Decimal)"</f>
        <v>0
Major Net Subnets 
(Decimal)</v>
      </c>
      <c r="BU2" s="27" t="s">
        <v>1</v>
      </c>
      <c r="BV2" s="27" t="s">
        <v>2</v>
      </c>
      <c r="BW2" s="27" t="s">
        <v>3</v>
      </c>
      <c r="BX2" s="27" t="s">
        <v>4</v>
      </c>
      <c r="BY2" s="27" t="s">
        <v>5</v>
      </c>
      <c r="BZ2" s="27" t="s">
        <v>6</v>
      </c>
      <c r="CA2" s="27" t="s">
        <v>7</v>
      </c>
      <c r="CC2" s="26" t="str">
        <f>$A$7&amp;"
Major Net Subnets 
(Binary)"</f>
        <v>0
Major Net Subnets 
(Binary)</v>
      </c>
      <c r="CD2" s="26" t="str">
        <f>$A$7&amp;"
Major Net Subnets 
(Decimal)"</f>
        <v>0
Major Net Subnets 
(Decimal)</v>
      </c>
      <c r="CE2" s="27" t="s">
        <v>1</v>
      </c>
      <c r="CF2" s="27" t="s">
        <v>2</v>
      </c>
      <c r="CG2" s="27" t="s">
        <v>3</v>
      </c>
      <c r="CH2" s="27" t="s">
        <v>4</v>
      </c>
      <c r="CI2" s="27" t="s">
        <v>5</v>
      </c>
      <c r="CJ2" s="27" t="s">
        <v>6</v>
      </c>
      <c r="CK2" s="27" t="s">
        <v>7</v>
      </c>
      <c r="CM2" s="26" t="str">
        <f>$A$8&amp;"
Major Net Subnets 
(Binary)"</f>
        <v>0
Major Net Subnets 
(Binary)</v>
      </c>
      <c r="CN2" s="26" t="str">
        <f>$A$8&amp;"
Major Net Subnets 
(Decimal)"</f>
        <v>0
Major Net Subnets 
(Decimal)</v>
      </c>
      <c r="CO2" s="27" t="s">
        <v>1</v>
      </c>
      <c r="CP2" s="27" t="s">
        <v>2</v>
      </c>
      <c r="CQ2" s="27" t="s">
        <v>3</v>
      </c>
      <c r="CR2" s="27" t="s">
        <v>4</v>
      </c>
      <c r="CS2" s="27" t="s">
        <v>5</v>
      </c>
      <c r="CT2" s="27" t="s">
        <v>6</v>
      </c>
      <c r="CU2" s="27" t="s">
        <v>7</v>
      </c>
      <c r="CW2" s="26" t="str">
        <f>$A$9&amp;"
Major Net Subnets 
(Binary)"</f>
        <v>0
Major Net Subnets 
(Binary)</v>
      </c>
      <c r="CX2" s="26" t="str">
        <f>$A$9&amp;"
Major Net Subnets 
(Decimal)"</f>
        <v>0
Major Net Subnets 
(Decimal)</v>
      </c>
      <c r="CY2" s="27" t="s">
        <v>1</v>
      </c>
      <c r="CZ2" s="27" t="s">
        <v>2</v>
      </c>
      <c r="DA2" s="27" t="s">
        <v>3</v>
      </c>
      <c r="DB2" s="27" t="s">
        <v>4</v>
      </c>
      <c r="DC2" s="27" t="s">
        <v>5</v>
      </c>
      <c r="DD2" s="27" t="s">
        <v>6</v>
      </c>
      <c r="DE2" s="27" t="s">
        <v>7</v>
      </c>
      <c r="DG2" s="26" t="str">
        <f>$A$10&amp;"
Major Net Subnets 
(Binary)"</f>
        <v>0
Major Net Subnets 
(Binary)</v>
      </c>
      <c r="DH2" s="26" t="str">
        <f>$A$10&amp;"
Major Net Subnets 
(Decimal)"</f>
        <v>0
Major Net Subnets 
(Decimal)</v>
      </c>
      <c r="DI2" s="27" t="s">
        <v>1</v>
      </c>
      <c r="DJ2" s="27" t="s">
        <v>2</v>
      </c>
      <c r="DK2" s="27" t="s">
        <v>3</v>
      </c>
      <c r="DL2" s="27" t="s">
        <v>4</v>
      </c>
      <c r="DM2" s="27" t="s">
        <v>5</v>
      </c>
      <c r="DN2" s="27" t="s">
        <v>6</v>
      </c>
      <c r="DO2" s="27" t="s">
        <v>7</v>
      </c>
      <c r="DQ2" s="26" t="str">
        <f>$A$11&amp;"
Major Net Subnets 
(Binary)"</f>
        <v>0
Major Net Subnets 
(Binary)</v>
      </c>
      <c r="DR2" s="26" t="str">
        <f>$A$11&amp;"
Major Net Subnets 
(Decimal)"</f>
        <v>0
Major Net Subnets 
(Decimal)</v>
      </c>
      <c r="DS2" s="27" t="s">
        <v>1</v>
      </c>
      <c r="DT2" s="27" t="s">
        <v>2</v>
      </c>
      <c r="DU2" s="27" t="s">
        <v>3</v>
      </c>
      <c r="DV2" s="27" t="s">
        <v>4</v>
      </c>
      <c r="DW2" s="27" t="s">
        <v>5</v>
      </c>
      <c r="DX2" s="27" t="s">
        <v>6</v>
      </c>
      <c r="DY2" s="27" t="s">
        <v>7</v>
      </c>
      <c r="EA2" s="26" t="str">
        <f>$A$12&amp;"
Major Net Subnets 
(Binary)"</f>
        <v>0
Major Net Subnets 
(Binary)</v>
      </c>
      <c r="EB2" s="26" t="str">
        <f>$A$12&amp;"
Major Net Subnets 
(Decimal)"</f>
        <v>0
Major Net Subnets 
(Decimal)</v>
      </c>
      <c r="EC2" s="27" t="s">
        <v>1</v>
      </c>
      <c r="ED2" s="27" t="s">
        <v>2</v>
      </c>
      <c r="EE2" s="27" t="s">
        <v>3</v>
      </c>
      <c r="EF2" s="27" t="s">
        <v>4</v>
      </c>
      <c r="EG2" s="27" t="s">
        <v>5</v>
      </c>
      <c r="EH2" s="27" t="s">
        <v>6</v>
      </c>
      <c r="EI2" s="27" t="s">
        <v>7</v>
      </c>
    </row>
    <row r="3" spans="1:139" x14ac:dyDescent="0.25">
      <c r="A3" s="14" t="str" cm="1">
        <f t="array" ref="A3:G12">_xlfn.TAKE(MajorNet[],,)</f>
        <v>10.1.0.0</v>
      </c>
      <c r="B3" s="14">
        <v>16</v>
      </c>
      <c r="C3" s="14" t="str">
        <v>255.255.0.0</v>
      </c>
      <c r="D3" s="14" t="str">
        <v>0.0.255.255</v>
      </c>
      <c r="E3" s="14">
        <v>65536</v>
      </c>
      <c r="F3" s="14">
        <v>24</v>
      </c>
      <c r="G3" s="14">
        <v>256</v>
      </c>
      <c r="H3" s="14" t="str">
        <f>(BIN2DEC(MID(REPT("1",F3)&amp;REPT("0",32-F3),1,8))
&amp;"."&amp;
BIN2DEC(MID(REPT("1",F3)&amp;REPT("0",32-F3),9,8))
&amp;"."&amp;
BIN2DEC(MID(REPT("1",F3)&amp;REPT("0",32-F3),17,8))
&amp;"."&amp;
BIN2DEC(MID(REPT("1",F3)&amp;REPT("0",32-F3),25,8)))</f>
        <v>255.255.255.0</v>
      </c>
      <c r="K3" s="28" t="str" cm="1">
        <f t="array" ref="K3:N3">_xlfn.TEXTSPLIT(A3,".")</f>
        <v>10</v>
      </c>
      <c r="L3" s="14" t="str">
        <v>1</v>
      </c>
      <c r="M3" s="14" t="str">
        <v>0</v>
      </c>
      <c r="N3" s="29" t="str">
        <v>0</v>
      </c>
      <c r="O3" s="28" t="str" cm="1">
        <f t="array" ref="O3:R3">_xlfn.TEXTSPLIT(C3,".")</f>
        <v>255</v>
      </c>
      <c r="P3" s="14" t="str">
        <v>255</v>
      </c>
      <c r="Q3" s="14" t="str">
        <v>0</v>
      </c>
      <c r="R3" s="29" t="str">
        <v>0</v>
      </c>
      <c r="S3" s="28" t="str" cm="1">
        <f t="array" ref="S3:V3">_xlfn.TEXTSPLIT(H3,".")</f>
        <v>255</v>
      </c>
      <c r="T3" s="14" t="str">
        <v>255</v>
      </c>
      <c r="U3" s="14" t="str">
        <v>255</v>
      </c>
      <c r="V3" s="29" t="str">
        <v>0</v>
      </c>
      <c r="X3" s="30" t="str">
        <f t="shared" ref="X3:X12" si="0">(DEC2BIN(K3,8))&amp;(DEC2BIN(L3,8))&amp;(DEC2BIN(M3,8))&amp;(DEC2BIN(N3,8))</f>
        <v>00001010000000010000000000000000</v>
      </c>
      <c r="Y3" s="28" t="str">
        <f>(DEC2BIN(O3,8))&amp;(DEC2BIN(P3,8))&amp;(DEC2BIN(Q3,8))&amp;(DEC2BIN(R3,8))</f>
        <v>11111111111111110000000000000000</v>
      </c>
      <c r="Z3" s="14" t="str">
        <f>(SUBSTITUTE(Y3,_xlfn.TEXTAFTER(Y3,"1",-1),""))</f>
        <v>1111111111111111</v>
      </c>
      <c r="AA3" s="14" t="str">
        <f>_xlfn.TEXTAFTER(Y3,"1",-1)</f>
        <v>0000000000000000</v>
      </c>
      <c r="AB3" s="14">
        <f>LEN(Z3)</f>
        <v>16</v>
      </c>
      <c r="AC3" s="29">
        <f>LEN(AA3)</f>
        <v>16</v>
      </c>
      <c r="AD3" s="28" t="str">
        <f>(DEC2BIN(S3,8))&amp;(DEC2BIN(T3,8))&amp;(DEC2BIN(U3,8))&amp;(DEC2BIN(V3,8))</f>
        <v>11111111111111111111111100000000</v>
      </c>
      <c r="AE3" s="14" t="str">
        <f>(SUBSTITUTE(AD3,_xlfn.TEXTAFTER(AD3,"1",-1),""))</f>
        <v>111111111111111111111111</v>
      </c>
      <c r="AF3" s="14" t="str">
        <f>_xlfn.TEXTAFTER(AD3,"1",-1)</f>
        <v>00000000</v>
      </c>
      <c r="AG3" s="14">
        <f>LEN(AE3)</f>
        <v>24</v>
      </c>
      <c r="AH3" s="29">
        <f>LEN(AF3)</f>
        <v>8</v>
      </c>
      <c r="AJ3" s="30" t="str">
        <f>LEFT(X3,AB3)</f>
        <v>0000101000000001</v>
      </c>
      <c r="AK3" s="28" t="str">
        <f>LEFT(AD3,AB3)</f>
        <v>1111111111111111</v>
      </c>
      <c r="AL3" s="14" t="str">
        <f>MID(AD3,AB3+1,AC3)</f>
        <v>1111111100000000</v>
      </c>
      <c r="AM3" s="29" t="str">
        <f>REPT("0",LEN(SUBSTITUTE(AL3,"1","")))</f>
        <v>00000000</v>
      </c>
      <c r="AO3" s="14" t="str" cm="1">
        <f t="array" ref="AO3:AO258">(IFERROR((DEC2BIN((_xlfn.SEQUENCE($G$3,,0)),0)),AJ3))&amp;((DEC2BIN((_xlfn.SEQUENCE($G$3,,0)),(LEN(SUBSTITUTE(AL3,"0","")))))&amp;AM3)</f>
        <v>00001010000000010000000000000000</v>
      </c>
      <c r="AP3" s="14" t="str" cm="1">
        <f t="array" ref="AP3:AP258">(BIN2DEC(LEFT(_xlfn.ANCHORARRAY(AO3),8)))&amp;"."&amp;BIN2DEC(MID(_xlfn.ANCHORARRAY(AO3),9,8))&amp;"."&amp;(BIN2DEC(MID(_xlfn.ANCHORARRAY(AO3),17,8)))&amp;"."&amp;(BIN2DEC(MID(_xlfn.ANCHORARRAY(AO3),25,8)))</f>
        <v>10.1.0.0</v>
      </c>
      <c r="AQ3" s="14" cm="1">
        <f t="array" ref="AQ3:AQ258">(IFERROR((DEC2BIN((_xlfn.SEQUENCE($G$3,,0)),0)),F3))</f>
        <v>24</v>
      </c>
      <c r="AR3" s="13" t="str" cm="1">
        <f t="array" ref="AR3:AR258">(BIN2DEC(MID(REPT("1",_xlfn.ANCHORARRAY(AQ3))&amp;REPT("0",32-_xlfn.ANCHORARRAY(AQ3)),1,8))
&amp;"."&amp;
BIN2DEC(MID(REPT("1",_xlfn.ANCHORARRAY(AQ3))&amp;REPT("0",32-_xlfn.ANCHORARRAY(AQ3)),9,8))
&amp;"."&amp;
BIN2DEC(MID(REPT("1",_xlfn.ANCHORARRAY(AQ3))&amp;REPT("0",32-_xlfn.ANCHORARRAY(AQ3)),17,8))
&amp;"."&amp;
BIN2DEC(MID(REPT("1",_xlfn.ANCHORARRAY(AQ3))&amp;REPT("0",32-_xlfn.ANCHORARRAY(AQ3)),25,8)))</f>
        <v>255.255.255.0</v>
      </c>
      <c r="AS3" s="14" t="str" cm="1">
        <f t="array" ref="AS3:AS258">(_xlfn.BITAND(
(LEFT(_xlfn.ANCHORARRAY(AP3),FIND(CHAR(160),SUBSTITUTE(_xlfn.ANCHORARRAY(AP3),".",CHAR(160),1))-1)),
(BIN2DEC(MID(REPT("1",_xlfn.ANCHORARRAY(AQ3))&amp;REPT("0",32-_xlfn.ANCHORARRAY(AQ3)),1,8)))
)
&amp;"."&amp;
_xlfn.BITAND(
(MID(_xlfn.ANCHORARRAY(AP3),FIND(CHAR(160),SUBSTITUTE(_xlfn.ANCHORARRAY(AP3),".",CHAR(160),1))+1,FIND(CHAR(160),SUBSTITUTE(_xlfn.ANCHORARRAY(AP3),".",CHAR(160),2))-FIND(CHAR(160),SUBSTITUTE(_xlfn.ANCHORARRAY(AP3),".",CHAR(160),1))-1)),
(BIN2DEC(MID(REPT("1",_xlfn.ANCHORARRAY(AQ3))&amp;REPT("0",32-_xlfn.ANCHORARRAY(AQ3)),9,8)))
)
&amp;"."&amp;
_xlfn.BITAND(
(MID(_xlfn.ANCHORARRAY(AP3),FIND(CHAR(160),SUBSTITUTE(_xlfn.ANCHORARRAY(AP3),".",CHAR(160),2))+1,FIND(CHAR(160),SUBSTITUTE(_xlfn.ANCHORARRAY(AP3),".",CHAR(160),3))-FIND(CHAR(160),SUBSTITUTE(_xlfn.ANCHORARRAY(AP3),".",CHAR(160),2))-1)),
(BIN2DEC(MID(REPT("1",_xlfn.ANCHORARRAY(AQ3))&amp;REPT("0",32-_xlfn.ANCHORARRAY(AQ3)),17,8)))
)
&amp;"."&amp;
_xlfn.BITAND(
(MID(_xlfn.ANCHORARRAY(AP3),FIND(CHAR(160),SUBSTITUTE(_xlfn.ANCHORARRAY(AP3),".",CHAR(160),3))+1,FIND(CHAR(160),SUBSTITUTE(_xlfn.ANCHORARRAY(AP3)&amp;".",".",CHAR(160),4))-FIND(CHAR(160),SUBSTITUTE(_xlfn.ANCHORARRAY(AP3),".",CHAR(160),3))-1)),
(BIN2DEC(MID(REPT("1",_xlfn.ANCHORARRAY(AQ3))&amp;REPT("0",32-_xlfn.ANCHORARRAY(AQ3)),25,8)))
)+1)</f>
        <v>10.1.0.1</v>
      </c>
      <c r="AT3" s="13" t="str" cm="1">
        <f t="array" ref="AT3:AT258">(_xlfn.BITOR(
  (LEFT(_xlfn.ANCHORARRAY(AP3), FIND(CHAR(160),SUBSTITUTE(_xlfn.ANCHORARRAY(AP3),".",CHAR(160),1))-1)),
  (255-BIN2DEC(MID(REPT("1",_xlfn.ANCHORARRAY(AQ3))&amp;REPT("0",32-_xlfn.ANCHORARRAY(AQ3)),1,8)))
)
&amp;"."&amp;
_xlfn.BITOR(
  (MID(_xlfn.ANCHORARRAY(AP3), FIND(CHAR(160),SUBSTITUTE(_xlfn.ANCHORARRAY(AP3),".",CHAR(160),1))+1,FIND(CHAR(160),SUBSTITUTE(_xlfn.ANCHORARRAY(AP3),".",CHAR(160),2))-FIND(CHAR(160),SUBSTITUTE(_xlfn.ANCHORARRAY(AP3),".",CHAR(160),1))-1)),
  (255-BIN2DEC(MID(REPT("1",_xlfn.ANCHORARRAY(AQ3))&amp;REPT("0",32-_xlfn.ANCHORARRAY(AQ3)),9,8)) )
)
&amp;"."&amp;
_xlfn.BITOR(
  (MID(_xlfn.ANCHORARRAY(AP3), FIND(CHAR(160),SUBSTITUTE(_xlfn.ANCHORARRAY(AP3),".",CHAR(160),2))+1,FIND(CHAR(160),SUBSTITUTE(_xlfn.ANCHORARRAY(AP3),".",CHAR(160),3))-FIND(CHAR(160),SUBSTITUTE(_xlfn.ANCHORARRAY(AP3),".",CHAR(160),2))-1)),
  (255-BIN2DEC(MID(REPT("1",_xlfn.ANCHORARRAY(AQ3))&amp;REPT("0",32-_xlfn.ANCHORARRAY(AQ3)),17,8)))
)
&amp;"."&amp;
_xlfn.BITOR(
  (MID(_xlfn.ANCHORARRAY(AP3), FIND(CHAR(160),SUBSTITUTE(_xlfn.ANCHORARRAY(AP3),".",CHAR(160),3))+1,FIND(CHAR(160),SUBSTITUTE(_xlfn.ANCHORARRAY(AP3)&amp;".",".",CHAR(160),4))-FIND(CHAR(160),SUBSTITUTE(_xlfn.ANCHORARRAY(AP3),".",CHAR(160),3))-1)),
  (255-BIN2DEC(MID(REPT("1",_xlfn.ANCHORARRAY(AQ3))&amp;REPT("0",32-_xlfn.ANCHORARRAY(AQ3)),25,8)))
)-1)</f>
        <v>10.1.0.254</v>
      </c>
      <c r="AU3" s="13" t="str" cm="1">
        <f t="array" ref="AU3:AU258">(_xlfn.BITOR(
(LEFT(_xlfn.ANCHORARRAY(AP3),FIND(CHAR(160),SUBSTITUTE(_xlfn.ANCHORARRAY(AP3),".",CHAR(160),1))-1)),
(255-BIN2DEC(MID(REPT("1",_xlfn.ANCHORARRAY(AQ3))&amp;REPT("0",32-_xlfn.ANCHORARRAY(AQ3)),1,8)))
)
&amp;"."&amp;
_xlfn.BITOR(
(MID(_xlfn.ANCHORARRAY(AP3),FIND(CHAR(160),SUBSTITUTE(_xlfn.ANCHORARRAY(AP3),".",CHAR(160),1))+1,FIND(CHAR(160),SUBSTITUTE(_xlfn.ANCHORARRAY(AP3),".",CHAR(160),2))-FIND(CHAR(160),SUBSTITUTE(_xlfn.ANCHORARRAY(AP3),".",CHAR(160),1))-1)),
(255-BIN2DEC(MID(REPT("1",_xlfn.ANCHORARRAY(AQ3))&amp;REPT("0",32-_xlfn.ANCHORARRAY(AQ3)),9,8)))
)
&amp;"."&amp;
_xlfn.BITOR(
(MID(_xlfn.ANCHORARRAY(AP3),FIND(CHAR(160),SUBSTITUTE(_xlfn.ANCHORARRAY(AP3),".",CHAR(160),2))+1,FIND(CHAR(160),SUBSTITUTE(_xlfn.ANCHORARRAY(AP3),".",CHAR(160),3))-FIND(CHAR(160),SUBSTITUTE(_xlfn.ANCHORARRAY(AP3),".",CHAR(160),2))-1)),
(255-BIN2DEC(MID(REPT("1",_xlfn.ANCHORARRAY(AQ3))&amp;REPT("0",32-_xlfn.ANCHORARRAY(AQ3)),17,8)))
)
&amp;"."&amp;
_xlfn.BITOR(
(MID(_xlfn.ANCHORARRAY(AP3),FIND(CHAR(160),SUBSTITUTE(_xlfn.ANCHORARRAY(AP3),".",CHAR(160),3))+1,FIND(CHAR(160),SUBSTITUTE(_xlfn.ANCHORARRAY(AP3)&amp;".",".",CHAR(160),4))-FIND(CHAR(160),SUBSTITUTE(_xlfn.ANCHORARRAY(AP3),".",CHAR(160),3))-1)),
(255-BIN2DEC(MID(REPT("1",_xlfn.ANCHORARRAY(AQ3))&amp;REPT("0",32-_xlfn.ANCHORARRAY(AQ3)),25,8)))))</f>
        <v>10.1.0.255</v>
      </c>
      <c r="AV3" s="13" cm="1">
        <f t="array" ref="AV3:AV258">(2^(32-_xlfn.ANCHORARRAY(AQ3))-2)</f>
        <v>254</v>
      </c>
      <c r="AW3" s="13" t="str" cm="1">
        <f t="array" ref="AW3:AW258">(_xlfn.BITAND(
  (LEFT(_xlfn.ANCHORARRAY(AP3), FIND(CHAR(160),SUBSTITUTE(_xlfn.ANCHORARRAY(AP3),".",CHAR(160),1))-1)),
  (BIN2DEC(MID(REPT("1",_xlfn.ANCHORARRAY(AQ3))&amp;REPT("0",32-_xlfn.ANCHORARRAY(AQ3)),1,8)))
)
&amp;"."&amp;
_xlfn.BITAND(
  (MID(_xlfn.ANCHORARRAY(AP3), FIND(CHAR(160),SUBSTITUTE(_xlfn.ANCHORARRAY(AP3),".",CHAR(160),1))+1,FIND(CHAR(160),SUBSTITUTE(_xlfn.ANCHORARRAY(AP3),".",CHAR(160),2))-FIND(CHAR(160),SUBSTITUTE(_xlfn.ANCHORARRAY(AP3),".",CHAR(160),1))-1)),
  (BIN2DEC(MID(REPT("1",_xlfn.ANCHORARRAY(AQ3))&amp;REPT("0",32-_xlfn.ANCHORARRAY(AQ3)),9,8)))
)
&amp;"."&amp;
_xlfn.BITAND(
  (MID(_xlfn.ANCHORARRAY(AP3), FIND(CHAR(160),SUBSTITUTE(_xlfn.ANCHORARRAY(AP3),".",CHAR(160),2))+1,FIND(CHAR(160),SUBSTITUTE(_xlfn.ANCHORARRAY(AP3),".",CHAR(160),3))-FIND(CHAR(160),SUBSTITUTE(_xlfn.ANCHORARRAY(AP3),".",CHAR(160),2))-1)),
  (BIN2DEC(MID(REPT("1",_xlfn.ANCHORARRAY(AQ3))&amp;REPT("0",32-_xlfn.ANCHORARRAY(AQ3)),17,8)))
)
&amp;"."&amp;
_xlfn.BITAND(
  (MID(_xlfn.ANCHORARRAY(AP3), FIND(CHAR(160),SUBSTITUTE(_xlfn.ANCHORARRAY(AP3),".",CHAR(160),3))+1,FIND(CHAR(160),SUBSTITUTE(_xlfn.ANCHORARRAY(AP3)&amp;".",".",CHAR(160),4))-FIND(CHAR(160),SUBSTITUTE(_xlfn.ANCHORARRAY(AP3),".",CHAR(160),3))-1)),
  (BIN2DEC(MID(REPT("1",_xlfn.ANCHORARRAY(AQ3))&amp;REPT("0",32-_xlfn.ANCHORARRAY(AQ3)),25,8)))
)+1)</f>
        <v>10.1.0.1</v>
      </c>
      <c r="AY3" s="14" t="str" cm="1">
        <f t="array" ref="AY3:AY66">(IFERROR((DEC2BIN((_xlfn.SEQUENCE($G$4,,0)),0)),AJ4))&amp;((DEC2BIN((_xlfn.SEQUENCE($G$4,,0)),(LEN(SUBSTITUTE(AL4,"0","")))))&amp;AM4)</f>
        <v>00001010000000100000000000000000</v>
      </c>
      <c r="AZ3" s="14" t="str" cm="1">
        <f t="array" ref="AZ3:AZ66">(BIN2DEC(LEFT(_xlfn.ANCHORARRAY(AY3),8)))&amp;"."&amp;BIN2DEC(MID(_xlfn.ANCHORARRAY(AY3),9,8))&amp;"."&amp;(BIN2DEC(MID(_xlfn.ANCHORARRAY(AY3),17,8)))&amp;"."&amp;(BIN2DEC(MID(_xlfn.ANCHORARRAY(AY3),25,8)))</f>
        <v>10.2.0.0</v>
      </c>
      <c r="BA3" s="14" cm="1">
        <f t="array" ref="BA3:BA66">(IFERROR((DEC2BIN((_xlfn.SEQUENCE($G$4,,0)),0)),F4))</f>
        <v>26</v>
      </c>
      <c r="BB3" s="13" t="str" cm="1">
        <f t="array" ref="BB3:BB66">(BIN2DEC(MID(REPT("1",_xlfn.ANCHORARRAY(BA3))&amp;REPT("0",32-_xlfn.ANCHORARRAY(BA3)),1,8))
&amp;"."&amp;
BIN2DEC(MID(REPT("1",_xlfn.ANCHORARRAY(BA3))&amp;REPT("0",32-_xlfn.ANCHORARRAY(BA3)),9,8))
&amp;"."&amp;
BIN2DEC(MID(REPT("1",_xlfn.ANCHORARRAY(BA3))&amp;REPT("0",32-_xlfn.ANCHORARRAY(BA3)),17,8))
&amp;"."&amp;
BIN2DEC(MID(REPT("1",_xlfn.ANCHORARRAY(BA3))&amp;REPT("0",32-_xlfn.ANCHORARRAY(BA3)),25,8)))</f>
        <v>255.255.255.192</v>
      </c>
      <c r="BC3" s="14" t="str" cm="1">
        <f t="array" ref="BC3:BC66">(_xlfn.BITAND(
(LEFT(_xlfn.ANCHORARRAY(AZ3),FIND(CHAR(160),SUBSTITUTE(_xlfn.ANCHORARRAY(AZ3),".",CHAR(160),1))-1)),
(BIN2DEC(MID(REPT("1",_xlfn.ANCHORARRAY(BA3))&amp;REPT("0",32-_xlfn.ANCHORARRAY(BA3)),1,8)))
)
&amp;"."&amp;
_xlfn.BITAND(
(MID(_xlfn.ANCHORARRAY(AZ3),FIND(CHAR(160),SUBSTITUTE(_xlfn.ANCHORARRAY(AZ3),".",CHAR(160),1))+1,FIND(CHAR(160),SUBSTITUTE(_xlfn.ANCHORARRAY(AZ3),".",CHAR(160),2))-FIND(CHAR(160),SUBSTITUTE(_xlfn.ANCHORARRAY(AZ3),".",CHAR(160),1))-1)),
(BIN2DEC(MID(REPT("1",_xlfn.ANCHORARRAY(BA3))&amp;REPT("0",32-_xlfn.ANCHORARRAY(BA3)),9,8)))
)
&amp;"."&amp;
_xlfn.BITAND(
(MID(_xlfn.ANCHORARRAY(AZ3),FIND(CHAR(160),SUBSTITUTE(_xlfn.ANCHORARRAY(AZ3),".",CHAR(160),2))+1,FIND(CHAR(160),SUBSTITUTE(_xlfn.ANCHORARRAY(AZ3),".",CHAR(160),3))-FIND(CHAR(160),SUBSTITUTE(_xlfn.ANCHORARRAY(AZ3),".",CHAR(160),2))-1)),
(BIN2DEC(MID(REPT("1",_xlfn.ANCHORARRAY(BA3))&amp;REPT("0",32-_xlfn.ANCHORARRAY(BA3)),17,8)))
)
&amp;"."&amp;
_xlfn.BITAND(
(MID(_xlfn.ANCHORARRAY(AZ3),FIND(CHAR(160),SUBSTITUTE(_xlfn.ANCHORARRAY(AZ3),".",CHAR(160),3))+1,FIND(CHAR(160),SUBSTITUTE(_xlfn.ANCHORARRAY(AZ3)&amp;".",".",CHAR(160),4))-FIND(CHAR(160),SUBSTITUTE(_xlfn.ANCHORARRAY(AZ3),".",CHAR(160),3))-1)),
(BIN2DEC(MID(REPT("1",_xlfn.ANCHORARRAY(BA3))&amp;REPT("0",32-_xlfn.ANCHORARRAY(BA3)),25,8)))
)+1)</f>
        <v>10.2.0.1</v>
      </c>
      <c r="BD3" s="13" t="str" cm="1">
        <f t="array" ref="BD3:BD66">(_xlfn.BITOR(
  (LEFT(_xlfn.ANCHORARRAY(AZ3), FIND(CHAR(160),SUBSTITUTE(_xlfn.ANCHORARRAY(AZ3),".",CHAR(160),1))-1)),
  (255-BIN2DEC(MID(REPT("1",_xlfn.ANCHORARRAY(BA3))&amp;REPT("0",32-_xlfn.ANCHORARRAY(BA3)),1,8)))
)
&amp;"."&amp;
_xlfn.BITOR(
  (MID(_xlfn.ANCHORARRAY(AZ3), FIND(CHAR(160),SUBSTITUTE(_xlfn.ANCHORARRAY(AZ3),".",CHAR(160),1))+1,FIND(CHAR(160),SUBSTITUTE(_xlfn.ANCHORARRAY(AZ3),".",CHAR(160),2))-FIND(CHAR(160),SUBSTITUTE(_xlfn.ANCHORARRAY(AZ3),".",CHAR(160),1))-1)),
  (255-BIN2DEC(MID(REPT("1",_xlfn.ANCHORARRAY(BA3))&amp;REPT("0",32-_xlfn.ANCHORARRAY(BA3)),9,8)) )
)
&amp;"."&amp;
_xlfn.BITOR(
  (MID(_xlfn.ANCHORARRAY(AZ3), FIND(CHAR(160),SUBSTITUTE(_xlfn.ANCHORARRAY(AZ3),".",CHAR(160),2))+1,FIND(CHAR(160),SUBSTITUTE(_xlfn.ANCHORARRAY(AZ3),".",CHAR(160),3))-FIND(CHAR(160),SUBSTITUTE(_xlfn.ANCHORARRAY(AZ3),".",CHAR(160),2))-1)),
  (255-BIN2DEC(MID(REPT("1",_xlfn.ANCHORARRAY(BA3))&amp;REPT("0",32-_xlfn.ANCHORARRAY(BA3)),17,8)))
)
&amp;"."&amp;
_xlfn.BITOR(
  (MID(_xlfn.ANCHORARRAY(AZ3), FIND(CHAR(160),SUBSTITUTE(_xlfn.ANCHORARRAY(AZ3),".",CHAR(160),3))+1,FIND(CHAR(160),SUBSTITUTE(_xlfn.ANCHORARRAY(AZ3)&amp;".",".",CHAR(160),4))-FIND(CHAR(160),SUBSTITUTE(_xlfn.ANCHORARRAY(AZ3),".",CHAR(160),3))-1)),
  (255-BIN2DEC(MID(REPT("1",_xlfn.ANCHORARRAY(BA3))&amp;REPT("0",32-_xlfn.ANCHORARRAY(BA3)),25,8)))
)-1)</f>
        <v>10.2.0.62</v>
      </c>
      <c r="BE3" s="13" t="str" cm="1">
        <f t="array" ref="BE3:BE66">(_xlfn.BITOR(
(LEFT(_xlfn.ANCHORARRAY(AZ3),FIND(CHAR(160),SUBSTITUTE(_xlfn.ANCHORARRAY(AZ3),".",CHAR(160),1))-1)),
(255-BIN2DEC(MID(REPT("1",_xlfn.ANCHORARRAY(BA3))&amp;REPT("0",32-_xlfn.ANCHORARRAY(BA3)),1,8)))
)
&amp;"."&amp;
_xlfn.BITOR(
(MID(_xlfn.ANCHORARRAY(AZ3),FIND(CHAR(160),SUBSTITUTE(_xlfn.ANCHORARRAY(AZ3),".",CHAR(160),1))+1,FIND(CHAR(160),SUBSTITUTE(_xlfn.ANCHORARRAY(AZ3),".",CHAR(160),2))-FIND(CHAR(160),SUBSTITUTE(_xlfn.ANCHORARRAY(AZ3),".",CHAR(160),1))-1)),
(255-BIN2DEC(MID(REPT("1",_xlfn.ANCHORARRAY(BA3))&amp;REPT("0",32-_xlfn.ANCHORARRAY(BA3)),9,8)))
)
&amp;"."&amp;
_xlfn.BITOR(
(MID(_xlfn.ANCHORARRAY(AZ3),FIND(CHAR(160),SUBSTITUTE(_xlfn.ANCHORARRAY(AZ3),".",CHAR(160),2))+1,FIND(CHAR(160),SUBSTITUTE(_xlfn.ANCHORARRAY(AZ3),".",CHAR(160),3))-FIND(CHAR(160),SUBSTITUTE(_xlfn.ANCHORARRAY(AZ3),".",CHAR(160),2))-1)),
(255-BIN2DEC(MID(REPT("1",_xlfn.ANCHORARRAY(BA3))&amp;REPT("0",32-_xlfn.ANCHORARRAY(BA3)),17,8)))
)
&amp;"."&amp;
_xlfn.BITOR(
(MID(_xlfn.ANCHORARRAY(AZ3),FIND(CHAR(160),SUBSTITUTE(_xlfn.ANCHORARRAY(AZ3),".",CHAR(160),3))+1,FIND(CHAR(160),SUBSTITUTE(_xlfn.ANCHORARRAY(AZ3)&amp;".",".",CHAR(160),4))-FIND(CHAR(160),SUBSTITUTE(_xlfn.ANCHORARRAY(AZ3),".",CHAR(160),3))-1)),
(255-BIN2DEC(MID(REPT("1",_xlfn.ANCHORARRAY(BA3))&amp;REPT("0",32-_xlfn.ANCHORARRAY(BA3)),25,8)))))</f>
        <v>10.2.0.63</v>
      </c>
      <c r="BF3" s="13" cm="1">
        <f t="array" ref="BF3:BF66">(2^(32-_xlfn.ANCHORARRAY(BA3))-2)</f>
        <v>62</v>
      </c>
      <c r="BG3" s="13" t="str" cm="1">
        <f t="array" ref="BG3:BG66">(_xlfn.BITAND(
  (LEFT(_xlfn.ANCHORARRAY(AZ3), FIND(CHAR(160),SUBSTITUTE(_xlfn.ANCHORARRAY(AZ3),".",CHAR(160),1))-1)),
  (BIN2DEC(MID(REPT("1",_xlfn.ANCHORARRAY(BA3))&amp;REPT("0",32-_xlfn.ANCHORARRAY(BA3)),1,8)))
)
&amp;"."&amp;
_xlfn.BITAND(
  (MID(_xlfn.ANCHORARRAY(AZ3), FIND(CHAR(160),SUBSTITUTE(_xlfn.ANCHORARRAY(AZ3),".",CHAR(160),1))+1,FIND(CHAR(160),SUBSTITUTE(_xlfn.ANCHORARRAY(AZ3),".",CHAR(160),2))-FIND(CHAR(160),SUBSTITUTE(_xlfn.ANCHORARRAY(AZ3),".",CHAR(160),1))-1)),
  (BIN2DEC(MID(REPT("1",_xlfn.ANCHORARRAY(BA3))&amp;REPT("0",32-_xlfn.ANCHORARRAY(BA3)),9,8)))
)
&amp;"."&amp;
_xlfn.BITAND(
  (MID(_xlfn.ANCHORARRAY(AZ3), FIND(CHAR(160),SUBSTITUTE(_xlfn.ANCHORARRAY(AZ3),".",CHAR(160),2))+1,FIND(CHAR(160),SUBSTITUTE(_xlfn.ANCHORARRAY(AZ3),".",CHAR(160),3))-FIND(CHAR(160),SUBSTITUTE(_xlfn.ANCHORARRAY(AZ3),".",CHAR(160),2))-1)),
  (BIN2DEC(MID(REPT("1",_xlfn.ANCHORARRAY(BA3))&amp;REPT("0",32-_xlfn.ANCHORARRAY(BA3)),17,8)))
)
&amp;"."&amp;
_xlfn.BITAND(
  (MID(_xlfn.ANCHORARRAY(AZ3), FIND(CHAR(160),SUBSTITUTE(_xlfn.ANCHORARRAY(AZ3),".",CHAR(160),3))+1,FIND(CHAR(160),SUBSTITUTE(_xlfn.ANCHORARRAY(AZ3)&amp;".",".",CHAR(160),4))-FIND(CHAR(160),SUBSTITUTE(_xlfn.ANCHORARRAY(AZ3),".",CHAR(160),3))-1)),
  (BIN2DEC(MID(REPT("1",_xlfn.ANCHORARRAY(BA3))&amp;REPT("0",32-_xlfn.ANCHORARRAY(BA3)),25,8)))
)+1)</f>
        <v>10.2.0.1</v>
      </c>
      <c r="BI3" s="14" t="str" cm="1">
        <f t="array" ref="BI3:BI34">(IFERROR((DEC2BIN((_xlfn.SEQUENCE($G$5,,0)),0)),AJ5))&amp;((DEC2BIN((_xlfn.SEQUENCE($G$5,,0)),(LEN(SUBSTITUTE(AL5,"0","")))))&amp;AM5)</f>
        <v>00001010000000110000000000000000</v>
      </c>
      <c r="BJ3" s="14" t="str" cm="1">
        <f t="array" ref="BJ3:BJ34">(BIN2DEC(LEFT(_xlfn.ANCHORARRAY(BI3),8)))&amp;"."&amp;BIN2DEC(MID(_xlfn.ANCHORARRAY(BI3),9,8))&amp;"."&amp;(BIN2DEC(MID(_xlfn.ANCHORARRAY(BI3),17,8)))&amp;"."&amp;(BIN2DEC(MID(_xlfn.ANCHORARRAY(BI3),25,8)))</f>
        <v>10.3.0.0</v>
      </c>
      <c r="BK3" s="14" cm="1">
        <f t="array" ref="BK3:BK34">(IFERROR((DEC2BIN((_xlfn.SEQUENCE($G$5,,0)),0)),F5))</f>
        <v>29</v>
      </c>
      <c r="BL3" s="13" t="str" cm="1">
        <f t="array" ref="BL3:BL34">(BIN2DEC(MID(REPT("1",_xlfn.ANCHORARRAY(BK3))&amp;REPT("0",32-_xlfn.ANCHORARRAY(BK3)),1,8))
&amp;"."&amp;
BIN2DEC(MID(REPT("1",_xlfn.ANCHORARRAY(BK3))&amp;REPT("0",32-_xlfn.ANCHORARRAY(BK3)),9,8))
&amp;"."&amp;
BIN2DEC(MID(REPT("1",_xlfn.ANCHORARRAY(BK3))&amp;REPT("0",32-_xlfn.ANCHORARRAY(BK3)),17,8))
&amp;"."&amp;
BIN2DEC(MID(REPT("1",_xlfn.ANCHORARRAY(BK3))&amp;REPT("0",32-_xlfn.ANCHORARRAY(BK3)),25,8)))</f>
        <v>255.255.255.248</v>
      </c>
      <c r="BM3" s="14" t="str" cm="1">
        <f t="array" ref="BM3:BM34">(_xlfn.BITAND(
(LEFT(_xlfn.ANCHORARRAY(BJ3),FIND(CHAR(160),SUBSTITUTE(_xlfn.ANCHORARRAY(BJ3),".",CHAR(160),1))-1)),
(BIN2DEC(MID(REPT("1",_xlfn.ANCHORARRAY(BK3))&amp;REPT("0",32-_xlfn.ANCHORARRAY(BK3)),1,8)))
)
&amp;"."&amp;
_xlfn.BITAND(
(MID(_xlfn.ANCHORARRAY(BJ3),FIND(CHAR(160),SUBSTITUTE(_xlfn.ANCHORARRAY(BJ3),".",CHAR(160),1))+1,FIND(CHAR(160),SUBSTITUTE(_xlfn.ANCHORARRAY(BJ3),".",CHAR(160),2))-FIND(CHAR(160),SUBSTITUTE(_xlfn.ANCHORARRAY(BJ3),".",CHAR(160),1))-1)),
(BIN2DEC(MID(REPT("1",_xlfn.ANCHORARRAY(BK3))&amp;REPT("0",32-_xlfn.ANCHORARRAY(BK3)),9,8)))
)
&amp;"."&amp;
_xlfn.BITAND(
(MID(_xlfn.ANCHORARRAY(BJ3),FIND(CHAR(160),SUBSTITUTE(_xlfn.ANCHORARRAY(BJ3),".",CHAR(160),2))+1,FIND(CHAR(160),SUBSTITUTE(_xlfn.ANCHORARRAY(BJ3),".",CHAR(160),3))-FIND(CHAR(160),SUBSTITUTE(_xlfn.ANCHORARRAY(BJ3),".",CHAR(160),2))-1)),
(BIN2DEC(MID(REPT("1",_xlfn.ANCHORARRAY(BK3))&amp;REPT("0",32-_xlfn.ANCHORARRAY(BK3)),17,8)))
)
&amp;"."&amp;
_xlfn.BITAND(
(MID(_xlfn.ANCHORARRAY(BJ3),FIND(CHAR(160),SUBSTITUTE(_xlfn.ANCHORARRAY(BJ3),".",CHAR(160),3))+1,FIND(CHAR(160),SUBSTITUTE(_xlfn.ANCHORARRAY(BJ3)&amp;".",".",CHAR(160),4))-FIND(CHAR(160),SUBSTITUTE(_xlfn.ANCHORARRAY(BJ3),".",CHAR(160),3))-1)),
(BIN2DEC(MID(REPT("1",_xlfn.ANCHORARRAY(BK3))&amp;REPT("0",32-_xlfn.ANCHORARRAY(BK3)),25,8)))
)+1)</f>
        <v>10.3.0.1</v>
      </c>
      <c r="BN3" s="13" t="str" cm="1">
        <f t="array" ref="BN3:BN34">(_xlfn.BITOR(
  (LEFT(_xlfn.ANCHORARRAY(BJ3), FIND(CHAR(160),SUBSTITUTE(_xlfn.ANCHORARRAY(BJ3),".",CHAR(160),1))-1)),
  (255-BIN2DEC(MID(REPT("1",_xlfn.ANCHORARRAY(BK3))&amp;REPT("0",32-_xlfn.ANCHORARRAY(BK3)),1,8)))
)
&amp;"."&amp;
_xlfn.BITOR(
  (MID(_xlfn.ANCHORARRAY(BJ3), FIND(CHAR(160),SUBSTITUTE(_xlfn.ANCHORARRAY(BJ3),".",CHAR(160),1))+1,FIND(CHAR(160),SUBSTITUTE(_xlfn.ANCHORARRAY(BJ3),".",CHAR(160),2))-FIND(CHAR(160),SUBSTITUTE(_xlfn.ANCHORARRAY(BJ3),".",CHAR(160),1))-1)),
  (255-BIN2DEC(MID(REPT("1",_xlfn.ANCHORARRAY(BK3))&amp;REPT("0",32-_xlfn.ANCHORARRAY(BK3)),9,8)) )
)
&amp;"."&amp;
_xlfn.BITOR(
  (MID(_xlfn.ANCHORARRAY(BJ3), FIND(CHAR(160),SUBSTITUTE(_xlfn.ANCHORARRAY(BJ3),".",CHAR(160),2))+1,FIND(CHAR(160),SUBSTITUTE(_xlfn.ANCHORARRAY(BJ3),".",CHAR(160),3))-FIND(CHAR(160),SUBSTITUTE(_xlfn.ANCHORARRAY(BJ3),".",CHAR(160),2))-1)),
  (255-BIN2DEC(MID(REPT("1",_xlfn.ANCHORARRAY(BK3))&amp;REPT("0",32-_xlfn.ANCHORARRAY(BK3)),17,8)))
)
&amp;"."&amp;
_xlfn.BITOR(
  (MID(_xlfn.ANCHORARRAY(BJ3), FIND(CHAR(160),SUBSTITUTE(_xlfn.ANCHORARRAY(BJ3),".",CHAR(160),3))+1,FIND(CHAR(160),SUBSTITUTE(_xlfn.ANCHORARRAY(BJ3)&amp;".",".",CHAR(160),4))-FIND(CHAR(160),SUBSTITUTE(_xlfn.ANCHORARRAY(BJ3),".",CHAR(160),3))-1)),
  (255-BIN2DEC(MID(REPT("1",_xlfn.ANCHORARRAY(BK3))&amp;REPT("0",32-_xlfn.ANCHORARRAY(BK3)),25,8)))
)-1)</f>
        <v>10.3.0.6</v>
      </c>
      <c r="BO3" s="13" t="str" cm="1">
        <f t="array" ref="BO3:BO34">(_xlfn.BITOR(
(LEFT(_xlfn.ANCHORARRAY(BJ3),FIND(CHAR(160),SUBSTITUTE(_xlfn.ANCHORARRAY(BJ3),".",CHAR(160),1))-1)),
(255-BIN2DEC(MID(REPT("1",_xlfn.ANCHORARRAY(BK3))&amp;REPT("0",32-_xlfn.ANCHORARRAY(BK3)),1,8)))
)
&amp;"."&amp;
_xlfn.BITOR(
(MID(_xlfn.ANCHORARRAY(BJ3),FIND(CHAR(160),SUBSTITUTE(_xlfn.ANCHORARRAY(BJ3),".",CHAR(160),1))+1,FIND(CHAR(160),SUBSTITUTE(_xlfn.ANCHORARRAY(BJ3),".",CHAR(160),2))-FIND(CHAR(160),SUBSTITUTE(_xlfn.ANCHORARRAY(BJ3),".",CHAR(160),1))-1)),
(255-BIN2DEC(MID(REPT("1",_xlfn.ANCHORARRAY(BK3))&amp;REPT("0",32-_xlfn.ANCHORARRAY(BK3)),9,8)))
)
&amp;"."&amp;
_xlfn.BITOR(
(MID(_xlfn.ANCHORARRAY(BJ3),FIND(CHAR(160),SUBSTITUTE(_xlfn.ANCHORARRAY(BJ3),".",CHAR(160),2))+1,FIND(CHAR(160),SUBSTITUTE(_xlfn.ANCHORARRAY(BJ3),".",CHAR(160),3))-FIND(CHAR(160),SUBSTITUTE(_xlfn.ANCHORARRAY(BJ3),".",CHAR(160),2))-1)),
(255-BIN2DEC(MID(REPT("1",_xlfn.ANCHORARRAY(BK3))&amp;REPT("0",32-_xlfn.ANCHORARRAY(BK3)),17,8)))
)
&amp;"."&amp;
_xlfn.BITOR(
(MID(_xlfn.ANCHORARRAY(BJ3),FIND(CHAR(160),SUBSTITUTE(_xlfn.ANCHORARRAY(BJ3),".",CHAR(160),3))+1,FIND(CHAR(160),SUBSTITUTE(_xlfn.ANCHORARRAY(BJ3)&amp;".",".",CHAR(160),4))-FIND(CHAR(160),SUBSTITUTE(_xlfn.ANCHORARRAY(BJ3),".",CHAR(160),3))-1)),
(255-BIN2DEC(MID(REPT("1",_xlfn.ANCHORARRAY(BK3))&amp;REPT("0",32-_xlfn.ANCHORARRAY(BK3)),25,8)))))</f>
        <v>10.3.0.7</v>
      </c>
      <c r="BP3" s="13" cm="1">
        <f t="array" ref="BP3:BP34">(2^(32-_xlfn.ANCHORARRAY(BK3))-2)</f>
        <v>6</v>
      </c>
      <c r="BQ3" s="13" t="str" cm="1">
        <f t="array" ref="BQ3:BQ34">(_xlfn.BITAND(
  (LEFT(_xlfn.ANCHORARRAY(BJ3), FIND(CHAR(160),SUBSTITUTE(_xlfn.ANCHORARRAY(BJ3),".",CHAR(160),1))-1)),
  (BIN2DEC(MID(REPT("1",_xlfn.ANCHORARRAY(BK3))&amp;REPT("0",32-_xlfn.ANCHORARRAY(BK3)),1,8)))
)
&amp;"."&amp;
_xlfn.BITAND(
  (MID(_xlfn.ANCHORARRAY(BJ3), FIND(CHAR(160),SUBSTITUTE(_xlfn.ANCHORARRAY(BJ3),".",CHAR(160),1))+1,FIND(CHAR(160),SUBSTITUTE(_xlfn.ANCHORARRAY(BJ3),".",CHAR(160),2))-FIND(CHAR(160),SUBSTITUTE(_xlfn.ANCHORARRAY(BJ3),".",CHAR(160),1))-1)),
  (BIN2DEC(MID(REPT("1",_xlfn.ANCHORARRAY(BK3))&amp;REPT("0",32-_xlfn.ANCHORARRAY(BK3)),9,8)))
)
&amp;"."&amp;
_xlfn.BITAND(
  (MID(_xlfn.ANCHORARRAY(BJ3), FIND(CHAR(160),SUBSTITUTE(_xlfn.ANCHORARRAY(BJ3),".",CHAR(160),2))+1,FIND(CHAR(160),SUBSTITUTE(_xlfn.ANCHORARRAY(BJ3),".",CHAR(160),3))-FIND(CHAR(160),SUBSTITUTE(_xlfn.ANCHORARRAY(BJ3),".",CHAR(160),2))-1)),
  (BIN2DEC(MID(REPT("1",_xlfn.ANCHORARRAY(BK3))&amp;REPT("0",32-_xlfn.ANCHORARRAY(BK3)),17,8)))
)
&amp;"."&amp;
_xlfn.BITAND(
  (MID(_xlfn.ANCHORARRAY(BJ3), FIND(CHAR(160),SUBSTITUTE(_xlfn.ANCHORARRAY(BJ3),".",CHAR(160),3))+1,FIND(CHAR(160),SUBSTITUTE(_xlfn.ANCHORARRAY(BJ3)&amp;".",".",CHAR(160),4))-FIND(CHAR(160),SUBSTITUTE(_xlfn.ANCHORARRAY(BJ3),".",CHAR(160),3))-1)),
  (BIN2DEC(MID(REPT("1",_xlfn.ANCHORARRAY(BK3))&amp;REPT("0",32-_xlfn.ANCHORARRAY(BK3)),25,8)))
)+1)</f>
        <v>10.3.0.1</v>
      </c>
      <c r="BS3" s="14" t="e" cm="1">
        <f t="array" ref="BS3">(IFERROR((DEC2BIN((_xlfn.SEQUENCE($G$6,,0)),0)),AJ6))&amp;((DEC2BIN((_xlfn.SEQUENCE($G$6,,0)),(LEN(SUBSTITUTE(AL6,"0","")))))&amp;AM6)</f>
        <v>#VALUE!</v>
      </c>
      <c r="BT3" s="14" t="e" cm="1">
        <f t="array" ref="BT3">(BIN2DEC(LEFT(_xlfn.ANCHORARRAY(BS3),8)))&amp;"."&amp;BIN2DEC(MID(_xlfn.ANCHORARRAY(BS3),9,8))&amp;"."&amp;(BIN2DEC(MID(_xlfn.ANCHORARRAY(BS3),17,8)))&amp;"."&amp;(BIN2DEC(MID(_xlfn.ANCHORARRAY(BS3),25,8)))</f>
        <v>#VALUE!</v>
      </c>
      <c r="BU3" s="14" cm="1">
        <f t="array" ref="BU3">(IFERROR((DEC2BIN((_xlfn.SEQUENCE($G$6,,0)),0)),F6))</f>
        <v>0</v>
      </c>
      <c r="BV3" s="13" t="str" cm="1">
        <f t="array" ref="BV3">(BIN2DEC(MID(REPT("1",_xlfn.ANCHORARRAY(BU3))&amp;REPT("0",32-_xlfn.ANCHORARRAY(BU3)),1,8))
&amp;"."&amp;
BIN2DEC(MID(REPT("1",_xlfn.ANCHORARRAY(BU3))&amp;REPT("0",32-_xlfn.ANCHORARRAY(BU3)),9,8))
&amp;"."&amp;
BIN2DEC(MID(REPT("1",_xlfn.ANCHORARRAY(BU3))&amp;REPT("0",32-_xlfn.ANCHORARRAY(BU3)),17,8))
&amp;"."&amp;
BIN2DEC(MID(REPT("1",_xlfn.ANCHORARRAY(BU3))&amp;REPT("0",32-_xlfn.ANCHORARRAY(BU3)),25,8)))</f>
        <v>0.0.0.0</v>
      </c>
      <c r="BW3" s="14" t="e" cm="1">
        <f t="array" ref="BW3">(_xlfn.BITAND(
(LEFT(_xlfn.ANCHORARRAY(BT3),FIND(CHAR(160),SUBSTITUTE(_xlfn.ANCHORARRAY(BT3),".",CHAR(160),1))-1)),
(BIN2DEC(MID(REPT("1",_xlfn.ANCHORARRAY(BU3))&amp;REPT("0",32-_xlfn.ANCHORARRAY(BU3)),1,8)))
)
&amp;"."&amp;
_xlfn.BITAND(
(MID(_xlfn.ANCHORARRAY(BT3),FIND(CHAR(160),SUBSTITUTE(_xlfn.ANCHORARRAY(BT3),".",CHAR(160),1))+1,FIND(CHAR(160),SUBSTITUTE(_xlfn.ANCHORARRAY(BT3),".",CHAR(160),2))-FIND(CHAR(160),SUBSTITUTE(_xlfn.ANCHORARRAY(BT3),".",CHAR(160),1))-1)),
(BIN2DEC(MID(REPT("1",_xlfn.ANCHORARRAY(BU3))&amp;REPT("0",32-_xlfn.ANCHORARRAY(BU3)),9,8)))
)
&amp;"."&amp;
_xlfn.BITAND(
(MID(_xlfn.ANCHORARRAY(BT3),FIND(CHAR(160),SUBSTITUTE(_xlfn.ANCHORARRAY(BT3),".",CHAR(160),2))+1,FIND(CHAR(160),SUBSTITUTE(_xlfn.ANCHORARRAY(BT3),".",CHAR(160),3))-FIND(CHAR(160),SUBSTITUTE(_xlfn.ANCHORARRAY(BT3),".",CHAR(160),2))-1)),
(BIN2DEC(MID(REPT("1",_xlfn.ANCHORARRAY(BU3))&amp;REPT("0",32-_xlfn.ANCHORARRAY(BU3)),17,8)))
)
&amp;"."&amp;
_xlfn.BITAND(
(MID(_xlfn.ANCHORARRAY(BT3),FIND(CHAR(160),SUBSTITUTE(_xlfn.ANCHORARRAY(BT3),".",CHAR(160),3))+1,FIND(CHAR(160),SUBSTITUTE(_xlfn.ANCHORARRAY(BT3)&amp;".",".",CHAR(160),4))-FIND(CHAR(160),SUBSTITUTE(_xlfn.ANCHORARRAY(BT3),".",CHAR(160),3))-1)),
(BIN2DEC(MID(REPT("1",_xlfn.ANCHORARRAY(BU3))&amp;REPT("0",32-_xlfn.ANCHORARRAY(BU3)),25,8)))
)+1)</f>
        <v>#VALUE!</v>
      </c>
      <c r="BX3" s="13" t="e" cm="1">
        <f t="array" ref="BX3">(_xlfn.BITOR(
  (LEFT(_xlfn.ANCHORARRAY(BT3), FIND(CHAR(160),SUBSTITUTE(_xlfn.ANCHORARRAY(BT3),".",CHAR(160),1))-1)),
  (255-BIN2DEC(MID(REPT("1",_xlfn.ANCHORARRAY(BU3))&amp;REPT("0",32-_xlfn.ANCHORARRAY(BU3)),1,8)))
)
&amp;"."&amp;
_xlfn.BITOR(
  (MID(_xlfn.ANCHORARRAY(BT3), FIND(CHAR(160),SUBSTITUTE(_xlfn.ANCHORARRAY(BT3),".",CHAR(160),1))+1,FIND(CHAR(160),SUBSTITUTE(_xlfn.ANCHORARRAY(BT3),".",CHAR(160),2))-FIND(CHAR(160),SUBSTITUTE(_xlfn.ANCHORARRAY(BT3),".",CHAR(160),1))-1)),
  (255-BIN2DEC(MID(REPT("1",_xlfn.ANCHORARRAY(BU3))&amp;REPT("0",32-_xlfn.ANCHORARRAY(BU3)),9,8)) )
)
&amp;"."&amp;
_xlfn.BITOR(
  (MID(_xlfn.ANCHORARRAY(BT3), FIND(CHAR(160),SUBSTITUTE(_xlfn.ANCHORARRAY(BT3),".",CHAR(160),2))+1,FIND(CHAR(160),SUBSTITUTE(_xlfn.ANCHORARRAY(BT3),".",CHAR(160),3))-FIND(CHAR(160),SUBSTITUTE(_xlfn.ANCHORARRAY(BT3),".",CHAR(160),2))-1)),
  (255-BIN2DEC(MID(REPT("1",_xlfn.ANCHORARRAY(BU3))&amp;REPT("0",32-_xlfn.ANCHORARRAY(BU3)),17,8)))
)
&amp;"."&amp;
_xlfn.BITOR(
  (MID(_xlfn.ANCHORARRAY(BT3), FIND(CHAR(160),SUBSTITUTE(_xlfn.ANCHORARRAY(BT3),".",CHAR(160),3))+1,FIND(CHAR(160),SUBSTITUTE(_xlfn.ANCHORARRAY(BT3)&amp;".",".",CHAR(160),4))-FIND(CHAR(160),SUBSTITUTE(_xlfn.ANCHORARRAY(BT3),".",CHAR(160),3))-1)),
  (255-BIN2DEC(MID(REPT("1",_xlfn.ANCHORARRAY(BU3))&amp;REPT("0",32-_xlfn.ANCHORARRAY(BU3)),25,8)))
)-1)</f>
        <v>#VALUE!</v>
      </c>
      <c r="BY3" s="13" t="e" cm="1">
        <f t="array" ref="BY3">(_xlfn.BITOR(
(LEFT(_xlfn.ANCHORARRAY(BT3),FIND(CHAR(160),SUBSTITUTE(_xlfn.ANCHORARRAY(BT3),".",CHAR(160),1))-1)),
(255-BIN2DEC(MID(REPT("1",_xlfn.ANCHORARRAY(BU3))&amp;REPT("0",32-_xlfn.ANCHORARRAY(BU3)),1,8)))
)
&amp;"."&amp;
_xlfn.BITOR(
(MID(_xlfn.ANCHORARRAY(BT3),FIND(CHAR(160),SUBSTITUTE(_xlfn.ANCHORARRAY(BT3),".",CHAR(160),1))+1,FIND(CHAR(160),SUBSTITUTE(_xlfn.ANCHORARRAY(BT3),".",CHAR(160),2))-FIND(CHAR(160),SUBSTITUTE(_xlfn.ANCHORARRAY(BT3),".",CHAR(160),1))-1)),
(255-BIN2DEC(MID(REPT("1",_xlfn.ANCHORARRAY(BU3))&amp;REPT("0",32-_xlfn.ANCHORARRAY(BU3)),9,8)))
)
&amp;"."&amp;
_xlfn.BITOR(
(MID(_xlfn.ANCHORARRAY(BT3),FIND(CHAR(160),SUBSTITUTE(_xlfn.ANCHORARRAY(BT3),".",CHAR(160),2))+1,FIND(CHAR(160),SUBSTITUTE(_xlfn.ANCHORARRAY(BT3),".",CHAR(160),3))-FIND(CHAR(160),SUBSTITUTE(_xlfn.ANCHORARRAY(BT3),".",CHAR(160),2))-1)),
(255-BIN2DEC(MID(REPT("1",_xlfn.ANCHORARRAY(BU3))&amp;REPT("0",32-_xlfn.ANCHORARRAY(BU3)),17,8)))
)
&amp;"."&amp;
_xlfn.BITOR(
(MID(_xlfn.ANCHORARRAY(BT3),FIND(CHAR(160),SUBSTITUTE(_xlfn.ANCHORARRAY(BT3),".",CHAR(160),3))+1,FIND(CHAR(160),SUBSTITUTE(_xlfn.ANCHORARRAY(BT3)&amp;".",".",CHAR(160),4))-FIND(CHAR(160),SUBSTITUTE(_xlfn.ANCHORARRAY(BT3),".",CHAR(160),3))-1)),
(255-BIN2DEC(MID(REPT("1",_xlfn.ANCHORARRAY(BU3))&amp;REPT("0",32-_xlfn.ANCHORARRAY(BU3)),25,8)))))</f>
        <v>#VALUE!</v>
      </c>
      <c r="BZ3" s="13" cm="1">
        <f t="array" ref="BZ3">(2^(32-_xlfn.ANCHORARRAY(BU3))-2)</f>
        <v>4294967294</v>
      </c>
      <c r="CA3" s="13" t="e" cm="1">
        <f t="array" ref="CA3">(_xlfn.BITAND(
  (LEFT(_xlfn.ANCHORARRAY(BT3), FIND(CHAR(160),SUBSTITUTE(_xlfn.ANCHORARRAY(BT3),".",CHAR(160),1))-1)),
  (BIN2DEC(MID(REPT("1",_xlfn.ANCHORARRAY(BU3))&amp;REPT("0",32-_xlfn.ANCHORARRAY(BU3)),1,8)))
)
&amp;"."&amp;
_xlfn.BITAND(
  (MID(_xlfn.ANCHORARRAY(BT3), FIND(CHAR(160),SUBSTITUTE(_xlfn.ANCHORARRAY(BT3),".",CHAR(160),1))+1,FIND(CHAR(160),SUBSTITUTE(_xlfn.ANCHORARRAY(BT3),".",CHAR(160),2))-FIND(CHAR(160),SUBSTITUTE(_xlfn.ANCHORARRAY(BT3),".",CHAR(160),1))-1)),
  (BIN2DEC(MID(REPT("1",_xlfn.ANCHORARRAY(BU3))&amp;REPT("0",32-_xlfn.ANCHORARRAY(BU3)),9,8)))
)
&amp;"."&amp;
_xlfn.BITAND(
  (MID(_xlfn.ANCHORARRAY(BT3), FIND(CHAR(160),SUBSTITUTE(_xlfn.ANCHORARRAY(BT3),".",CHAR(160),2))+1,FIND(CHAR(160),SUBSTITUTE(_xlfn.ANCHORARRAY(BT3),".",CHAR(160),3))-FIND(CHAR(160),SUBSTITUTE(_xlfn.ANCHORARRAY(BT3),".",CHAR(160),2))-1)),
  (BIN2DEC(MID(REPT("1",_xlfn.ANCHORARRAY(BU3))&amp;REPT("0",32-_xlfn.ANCHORARRAY(BU3)),17,8)))
)
&amp;"."&amp;
_xlfn.BITAND(
  (MID(_xlfn.ANCHORARRAY(BT3), FIND(CHAR(160),SUBSTITUTE(_xlfn.ANCHORARRAY(BT3),".",CHAR(160),3))+1,FIND(CHAR(160),SUBSTITUTE(_xlfn.ANCHORARRAY(BT3)&amp;".",".",CHAR(160),4))-FIND(CHAR(160),SUBSTITUTE(_xlfn.ANCHORARRAY(BT3),".",CHAR(160),3))-1)),
  (BIN2DEC(MID(REPT("1",_xlfn.ANCHORARRAY(BU3))&amp;REPT("0",32-_xlfn.ANCHORARRAY(BU3)),25,8)))
)+1)</f>
        <v>#VALUE!</v>
      </c>
      <c r="CC3" s="14" t="e" cm="1">
        <f t="array" ref="CC3">(IFERROR((DEC2BIN((_xlfn.SEQUENCE($G$7,,0)),0)),AJ7))&amp;((DEC2BIN((_xlfn.SEQUENCE($G$7,,0)),(LEN(SUBSTITUTE(AL7,"0","")))))&amp;AM7)</f>
        <v>#VALUE!</v>
      </c>
      <c r="CD3" s="14" t="e" cm="1">
        <f t="array" ref="CD3">(BIN2DEC(LEFT(_xlfn.ANCHORARRAY(CC3),8)))&amp;"."&amp;BIN2DEC(MID(_xlfn.ANCHORARRAY(CC3),9,8))&amp;"."&amp;(BIN2DEC(MID(_xlfn.ANCHORARRAY(CC3),17,8)))&amp;"."&amp;(BIN2DEC(MID(_xlfn.ANCHORARRAY(CC3),25,8)))</f>
        <v>#VALUE!</v>
      </c>
      <c r="CE3" s="14" cm="1">
        <f t="array" ref="CE3">(IFERROR((DEC2BIN((_xlfn.SEQUENCE($G$7,,0)),0)),F7))</f>
        <v>0</v>
      </c>
      <c r="CF3" s="13" t="str" cm="1">
        <f t="array" ref="CF3">(BIN2DEC(MID(REPT("1",_xlfn.ANCHORARRAY(CE3))&amp;REPT("0",32-_xlfn.ANCHORARRAY(CE3)),1,8))
&amp;"."&amp;
BIN2DEC(MID(REPT("1",_xlfn.ANCHORARRAY(CE3))&amp;REPT("0",32-_xlfn.ANCHORARRAY(CE3)),9,8))
&amp;"."&amp;
BIN2DEC(MID(REPT("1",_xlfn.ANCHORARRAY(CE3))&amp;REPT("0",32-_xlfn.ANCHORARRAY(CE3)),17,8))
&amp;"."&amp;
BIN2DEC(MID(REPT("1",_xlfn.ANCHORARRAY(CE3))&amp;REPT("0",32-_xlfn.ANCHORARRAY(CE3)),25,8)))</f>
        <v>0.0.0.0</v>
      </c>
      <c r="CG3" s="14" t="e" cm="1">
        <f t="array" ref="CG3">(_xlfn.BITAND(
(LEFT(_xlfn.ANCHORARRAY(CD3),FIND(CHAR(160),SUBSTITUTE(_xlfn.ANCHORARRAY(CD3),".",CHAR(160),1))-1)),
(BIN2DEC(MID(REPT("1",_xlfn.ANCHORARRAY(CE3))&amp;REPT("0",32-_xlfn.ANCHORARRAY(CE3)),1,8)))
)
&amp;"."&amp;
_xlfn.BITAND(
(MID(_xlfn.ANCHORARRAY(CD3),FIND(CHAR(160),SUBSTITUTE(_xlfn.ANCHORARRAY(CD3),".",CHAR(160),1))+1,FIND(CHAR(160),SUBSTITUTE(_xlfn.ANCHORARRAY(CD3),".",CHAR(160),2))-FIND(CHAR(160),SUBSTITUTE(_xlfn.ANCHORARRAY(CD3),".",CHAR(160),1))-1)),
(BIN2DEC(MID(REPT("1",_xlfn.ANCHORARRAY(CE3))&amp;REPT("0",32-_xlfn.ANCHORARRAY(CE3)),9,8)))
)
&amp;"."&amp;
_xlfn.BITAND(
(MID(_xlfn.ANCHORARRAY(CD3),FIND(CHAR(160),SUBSTITUTE(_xlfn.ANCHORARRAY(CD3),".",CHAR(160),2))+1,FIND(CHAR(160),SUBSTITUTE(_xlfn.ANCHORARRAY(CD3),".",CHAR(160),3))-FIND(CHAR(160),SUBSTITUTE(_xlfn.ANCHORARRAY(CD3),".",CHAR(160),2))-1)),
(BIN2DEC(MID(REPT("1",_xlfn.ANCHORARRAY(CE3))&amp;REPT("0",32-_xlfn.ANCHORARRAY(CE3)),17,8)))
)
&amp;"."&amp;
_xlfn.BITAND(
(MID(_xlfn.ANCHORARRAY(CD3),FIND(CHAR(160),SUBSTITUTE(_xlfn.ANCHORARRAY(CD3),".",CHAR(160),3))+1,FIND(CHAR(160),SUBSTITUTE(_xlfn.ANCHORARRAY(CD3)&amp;".",".",CHAR(160),4))-FIND(CHAR(160),SUBSTITUTE(_xlfn.ANCHORARRAY(CD3),".",CHAR(160),3))-1)),
(BIN2DEC(MID(REPT("1",_xlfn.ANCHORARRAY(CE3))&amp;REPT("0",32-_xlfn.ANCHORARRAY(CE3)),25,8)))
)+1)</f>
        <v>#VALUE!</v>
      </c>
      <c r="CH3" s="13" t="e" cm="1">
        <f t="array" ref="CH3">(_xlfn.BITOR(
  (LEFT(_xlfn.ANCHORARRAY(CD3), FIND(CHAR(160),SUBSTITUTE(_xlfn.ANCHORARRAY(CD3),".",CHAR(160),1))-1)),
  (255-BIN2DEC(MID(REPT("1",_xlfn.ANCHORARRAY(CE3))&amp;REPT("0",32-_xlfn.ANCHORARRAY(CE3)),1,8)))
)
&amp;"."&amp;
_xlfn.BITOR(
  (MID(_xlfn.ANCHORARRAY(CD3), FIND(CHAR(160),SUBSTITUTE(_xlfn.ANCHORARRAY(CD3),".",CHAR(160),1))+1,FIND(CHAR(160),SUBSTITUTE(_xlfn.ANCHORARRAY(CD3),".",CHAR(160),2))-FIND(CHAR(160),SUBSTITUTE(_xlfn.ANCHORARRAY(CD3),".",CHAR(160),1))-1)),
  (255-BIN2DEC(MID(REPT("1",_xlfn.ANCHORARRAY(CE3))&amp;REPT("0",32-_xlfn.ANCHORARRAY(CE3)),9,8)) )
)
&amp;"."&amp;
_xlfn.BITOR(
  (MID(_xlfn.ANCHORARRAY(CD3), FIND(CHAR(160),SUBSTITUTE(_xlfn.ANCHORARRAY(CD3),".",CHAR(160),2))+1,FIND(CHAR(160),SUBSTITUTE(_xlfn.ANCHORARRAY(CD3),".",CHAR(160),3))-FIND(CHAR(160),SUBSTITUTE(_xlfn.ANCHORARRAY(CD3),".",CHAR(160),2))-1)),
  (255-BIN2DEC(MID(REPT("1",_xlfn.ANCHORARRAY(CE3))&amp;REPT("0",32-_xlfn.ANCHORARRAY(CE3)),17,8)))
)
&amp;"."&amp;
_xlfn.BITOR(
  (MID(_xlfn.ANCHORARRAY(CD3), FIND(CHAR(160),SUBSTITUTE(_xlfn.ANCHORARRAY(CD3),".",CHAR(160),3))+1,FIND(CHAR(160),SUBSTITUTE(_xlfn.ANCHORARRAY(CD3)&amp;".",".",CHAR(160),4))-FIND(CHAR(160),SUBSTITUTE(_xlfn.ANCHORARRAY(CD3),".",CHAR(160),3))-1)),
  (255-BIN2DEC(MID(REPT("1",_xlfn.ANCHORARRAY(CE3))&amp;REPT("0",32-_xlfn.ANCHORARRAY(CE3)),25,8)))
)-1)</f>
        <v>#VALUE!</v>
      </c>
      <c r="CI3" s="13" t="e" cm="1">
        <f t="array" ref="CI3">(_xlfn.BITOR(
(LEFT(_xlfn.ANCHORARRAY(CD3),FIND(CHAR(160),SUBSTITUTE(_xlfn.ANCHORARRAY(CD3),".",CHAR(160),1))-1)),
(255-BIN2DEC(MID(REPT("1",_xlfn.ANCHORARRAY(CE3))&amp;REPT("0",32-_xlfn.ANCHORARRAY(CE3)),1,8)))
)
&amp;"."&amp;
_xlfn.BITOR(
(MID(_xlfn.ANCHORARRAY(CD3),FIND(CHAR(160),SUBSTITUTE(_xlfn.ANCHORARRAY(CD3),".",CHAR(160),1))+1,FIND(CHAR(160),SUBSTITUTE(_xlfn.ANCHORARRAY(CD3),".",CHAR(160),2))-FIND(CHAR(160),SUBSTITUTE(_xlfn.ANCHORARRAY(CD3),".",CHAR(160),1))-1)),
(255-BIN2DEC(MID(REPT("1",_xlfn.ANCHORARRAY(CE3))&amp;REPT("0",32-_xlfn.ANCHORARRAY(CE3)),9,8)))
)
&amp;"."&amp;
_xlfn.BITOR(
(MID(_xlfn.ANCHORARRAY(CD3),FIND(CHAR(160),SUBSTITUTE(_xlfn.ANCHORARRAY(CD3),".",CHAR(160),2))+1,FIND(CHAR(160),SUBSTITUTE(_xlfn.ANCHORARRAY(CD3),".",CHAR(160),3))-FIND(CHAR(160),SUBSTITUTE(_xlfn.ANCHORARRAY(CD3),".",CHAR(160),2))-1)),
(255-BIN2DEC(MID(REPT("1",_xlfn.ANCHORARRAY(CE3))&amp;REPT("0",32-_xlfn.ANCHORARRAY(CE3)),17,8)))
)
&amp;"."&amp;
_xlfn.BITOR(
(MID(_xlfn.ANCHORARRAY(CD3),FIND(CHAR(160),SUBSTITUTE(_xlfn.ANCHORARRAY(CD3),".",CHAR(160),3))+1,FIND(CHAR(160),SUBSTITUTE(_xlfn.ANCHORARRAY(CD3)&amp;".",".",CHAR(160),4))-FIND(CHAR(160),SUBSTITUTE(_xlfn.ANCHORARRAY(CD3),".",CHAR(160),3))-1)),
(255-BIN2DEC(MID(REPT("1",_xlfn.ANCHORARRAY(CE3))&amp;REPT("0",32-_xlfn.ANCHORARRAY(CE3)),25,8)))))</f>
        <v>#VALUE!</v>
      </c>
      <c r="CJ3" s="13" cm="1">
        <f t="array" ref="CJ3">(2^(32-_xlfn.ANCHORARRAY(CE3))-2)</f>
        <v>4294967294</v>
      </c>
      <c r="CK3" s="13" t="e" cm="1">
        <f t="array" ref="CK3">(_xlfn.BITAND(
  (LEFT(_xlfn.ANCHORARRAY(CD3), FIND(CHAR(160),SUBSTITUTE(_xlfn.ANCHORARRAY(CD3),".",CHAR(160),1))-1)),
  (BIN2DEC(MID(REPT("1",_xlfn.ANCHORARRAY(CE3))&amp;REPT("0",32-_xlfn.ANCHORARRAY(CE3)),1,8)))
)
&amp;"."&amp;
_xlfn.BITAND(
  (MID(_xlfn.ANCHORARRAY(CD3), FIND(CHAR(160),SUBSTITUTE(_xlfn.ANCHORARRAY(CD3),".",CHAR(160),1))+1,FIND(CHAR(160),SUBSTITUTE(_xlfn.ANCHORARRAY(CD3),".",CHAR(160),2))-FIND(CHAR(160),SUBSTITUTE(_xlfn.ANCHORARRAY(CD3),".",CHAR(160),1))-1)),
  (BIN2DEC(MID(REPT("1",_xlfn.ANCHORARRAY(CE3))&amp;REPT("0",32-_xlfn.ANCHORARRAY(CE3)),9,8)))
)
&amp;"."&amp;
_xlfn.BITAND(
  (MID(_xlfn.ANCHORARRAY(CD3), FIND(CHAR(160),SUBSTITUTE(_xlfn.ANCHORARRAY(CD3),".",CHAR(160),2))+1,FIND(CHAR(160),SUBSTITUTE(_xlfn.ANCHORARRAY(CD3),".",CHAR(160),3))-FIND(CHAR(160),SUBSTITUTE(_xlfn.ANCHORARRAY(CD3),".",CHAR(160),2))-1)),
  (BIN2DEC(MID(REPT("1",_xlfn.ANCHORARRAY(CE3))&amp;REPT("0",32-_xlfn.ANCHORARRAY(CE3)),17,8)))
)
&amp;"."&amp;
_xlfn.BITAND(
  (MID(_xlfn.ANCHORARRAY(CD3), FIND(CHAR(160),SUBSTITUTE(_xlfn.ANCHORARRAY(CD3),".",CHAR(160),3))+1,FIND(CHAR(160),SUBSTITUTE(_xlfn.ANCHORARRAY(CD3)&amp;".",".",CHAR(160),4))-FIND(CHAR(160),SUBSTITUTE(_xlfn.ANCHORARRAY(CD3),".",CHAR(160),3))-1)),
  (BIN2DEC(MID(REPT("1",_xlfn.ANCHORARRAY(CE3))&amp;REPT("0",32-_xlfn.ANCHORARRAY(CE3)),25,8)))
)+1)</f>
        <v>#VALUE!</v>
      </c>
      <c r="CM3" s="14" t="e" cm="1">
        <f t="array" ref="CM3">(IFERROR((DEC2BIN((_xlfn.SEQUENCE($G$8,,0)),0)),AJ8))&amp;((DEC2BIN((_xlfn.SEQUENCE($G$8,,0)),(LEN(SUBSTITUTE(AL8,"0","")))))&amp;AM8)</f>
        <v>#VALUE!</v>
      </c>
      <c r="CN3" s="14" t="e" cm="1">
        <f t="array" ref="CN3">(BIN2DEC(LEFT(_xlfn.ANCHORARRAY(CM3),8)))&amp;"."&amp;BIN2DEC(MID(_xlfn.ANCHORARRAY(CM3),9,8))&amp;"."&amp;(BIN2DEC(MID(_xlfn.ANCHORARRAY(CM3),17,8)))&amp;"."&amp;(BIN2DEC(MID(_xlfn.ANCHORARRAY(CM3),25,8)))</f>
        <v>#VALUE!</v>
      </c>
      <c r="CO3" s="14" cm="1">
        <f t="array" ref="CO3">(IFERROR((DEC2BIN((_xlfn.SEQUENCE($G$8,,0)),0)),F8))</f>
        <v>0</v>
      </c>
      <c r="CP3" s="13" t="str" cm="1">
        <f t="array" ref="CP3">(BIN2DEC(MID(REPT("1",_xlfn.ANCHORARRAY(CO3))&amp;REPT("0",32-_xlfn.ANCHORARRAY(CO3)),1,8))
&amp;"."&amp;
BIN2DEC(MID(REPT("1",_xlfn.ANCHORARRAY(CO3))&amp;REPT("0",32-_xlfn.ANCHORARRAY(CO3)),9,8))
&amp;"."&amp;
BIN2DEC(MID(REPT("1",_xlfn.ANCHORARRAY(CO3))&amp;REPT("0",32-_xlfn.ANCHORARRAY(CO3)),17,8))
&amp;"."&amp;
BIN2DEC(MID(REPT("1",_xlfn.ANCHORARRAY(CO3))&amp;REPT("0",32-_xlfn.ANCHORARRAY(CO3)),25,8)))</f>
        <v>0.0.0.0</v>
      </c>
      <c r="CQ3" s="14" t="e" cm="1">
        <f t="array" ref="CQ3">(_xlfn.BITAND(
(LEFT(_xlfn.ANCHORARRAY(CN3),FIND(CHAR(160),SUBSTITUTE(_xlfn.ANCHORARRAY(CN3),".",CHAR(160),1))-1)),
(BIN2DEC(MID(REPT("1",_xlfn.ANCHORARRAY(CO3))&amp;REPT("0",32-_xlfn.ANCHORARRAY(CO3)),1,8)))
)
&amp;"."&amp;
_xlfn.BITAND(
(MID(_xlfn.ANCHORARRAY(CN3),FIND(CHAR(160),SUBSTITUTE(_xlfn.ANCHORARRAY(CN3),".",CHAR(160),1))+1,FIND(CHAR(160),SUBSTITUTE(_xlfn.ANCHORARRAY(CN3),".",CHAR(160),2))-FIND(CHAR(160),SUBSTITUTE(_xlfn.ANCHORARRAY(CN3),".",CHAR(160),1))-1)),
(BIN2DEC(MID(REPT("1",_xlfn.ANCHORARRAY(CO3))&amp;REPT("0",32-_xlfn.ANCHORARRAY(CO3)),9,8)))
)
&amp;"."&amp;
_xlfn.BITAND(
(MID(_xlfn.ANCHORARRAY(CN3),FIND(CHAR(160),SUBSTITUTE(_xlfn.ANCHORARRAY(CN3),".",CHAR(160),2))+1,FIND(CHAR(160),SUBSTITUTE(_xlfn.ANCHORARRAY(CN3),".",CHAR(160),3))-FIND(CHAR(160),SUBSTITUTE(_xlfn.ANCHORARRAY(CN3),".",CHAR(160),2))-1)),
(BIN2DEC(MID(REPT("1",_xlfn.ANCHORARRAY(CO3))&amp;REPT("0",32-_xlfn.ANCHORARRAY(CO3)),17,8)))
)
&amp;"."&amp;
_xlfn.BITAND(
(MID(_xlfn.ANCHORARRAY(CN3),FIND(CHAR(160),SUBSTITUTE(_xlfn.ANCHORARRAY(CN3),".",CHAR(160),3))+1,FIND(CHAR(160),SUBSTITUTE(_xlfn.ANCHORARRAY(CN3)&amp;".",".",CHAR(160),4))-FIND(CHAR(160),SUBSTITUTE(_xlfn.ANCHORARRAY(CN3),".",CHAR(160),3))-1)),
(BIN2DEC(MID(REPT("1",_xlfn.ANCHORARRAY(CO3))&amp;REPT("0",32-_xlfn.ANCHORARRAY(CO3)),25,8)))
)+1)</f>
        <v>#VALUE!</v>
      </c>
      <c r="CR3" s="13" t="e" cm="1">
        <f t="array" ref="CR3">(_xlfn.BITOR(
  (LEFT(_xlfn.ANCHORARRAY(CN3), FIND(CHAR(160),SUBSTITUTE(_xlfn.ANCHORARRAY(CN3),".",CHAR(160),1))-1)),
  (255-BIN2DEC(MID(REPT("1",_xlfn.ANCHORARRAY(CO3))&amp;REPT("0",32-_xlfn.ANCHORARRAY(CO3)),1,8)))
)
&amp;"."&amp;
_xlfn.BITOR(
  (MID(_xlfn.ANCHORARRAY(CN3), FIND(CHAR(160),SUBSTITUTE(_xlfn.ANCHORARRAY(CN3),".",CHAR(160),1))+1,FIND(CHAR(160),SUBSTITUTE(_xlfn.ANCHORARRAY(CN3),".",CHAR(160),2))-FIND(CHAR(160),SUBSTITUTE(_xlfn.ANCHORARRAY(CN3),".",CHAR(160),1))-1)),
  (255-BIN2DEC(MID(REPT("1",_xlfn.ANCHORARRAY(CO3))&amp;REPT("0",32-_xlfn.ANCHORARRAY(CO3)),9,8)) )
)
&amp;"."&amp;
_xlfn.BITOR(
  (MID(_xlfn.ANCHORARRAY(CN3), FIND(CHAR(160),SUBSTITUTE(_xlfn.ANCHORARRAY(CN3),".",CHAR(160),2))+1,FIND(CHAR(160),SUBSTITUTE(_xlfn.ANCHORARRAY(CN3),".",CHAR(160),3))-FIND(CHAR(160),SUBSTITUTE(_xlfn.ANCHORARRAY(CN3),".",CHAR(160),2))-1)),
  (255-BIN2DEC(MID(REPT("1",_xlfn.ANCHORARRAY(CO3))&amp;REPT("0",32-_xlfn.ANCHORARRAY(CO3)),17,8)))
)
&amp;"."&amp;
_xlfn.BITOR(
  (MID(_xlfn.ANCHORARRAY(CN3), FIND(CHAR(160),SUBSTITUTE(_xlfn.ANCHORARRAY(CN3),".",CHAR(160),3))+1,FIND(CHAR(160),SUBSTITUTE(_xlfn.ANCHORARRAY(CN3)&amp;".",".",CHAR(160),4))-FIND(CHAR(160),SUBSTITUTE(_xlfn.ANCHORARRAY(CN3),".",CHAR(160),3))-1)),
  (255-BIN2DEC(MID(REPT("1",_xlfn.ANCHORARRAY(CO3))&amp;REPT("0",32-_xlfn.ANCHORARRAY(CO3)),25,8)))
)-1)</f>
        <v>#VALUE!</v>
      </c>
      <c r="CS3" s="13" t="e" cm="1">
        <f t="array" ref="CS3">(_xlfn.BITOR(
(LEFT(_xlfn.ANCHORARRAY(CN3),FIND(CHAR(160),SUBSTITUTE(_xlfn.ANCHORARRAY(CN3),".",CHAR(160),1))-1)),
(255-BIN2DEC(MID(REPT("1",_xlfn.ANCHORARRAY(CO3))&amp;REPT("0",32-_xlfn.ANCHORARRAY(CO3)),1,8)))
)
&amp;"."&amp;
_xlfn.BITOR(
(MID(_xlfn.ANCHORARRAY(CN3),FIND(CHAR(160),SUBSTITUTE(_xlfn.ANCHORARRAY(CN3),".",CHAR(160),1))+1,FIND(CHAR(160),SUBSTITUTE(_xlfn.ANCHORARRAY(CN3),".",CHAR(160),2))-FIND(CHAR(160),SUBSTITUTE(_xlfn.ANCHORARRAY(CN3),".",CHAR(160),1))-1)),
(255-BIN2DEC(MID(REPT("1",_xlfn.ANCHORARRAY(CO3))&amp;REPT("0",32-_xlfn.ANCHORARRAY(CO3)),9,8)))
)
&amp;"."&amp;
_xlfn.BITOR(
(MID(_xlfn.ANCHORARRAY(CN3),FIND(CHAR(160),SUBSTITUTE(_xlfn.ANCHORARRAY(CN3),".",CHAR(160),2))+1,FIND(CHAR(160),SUBSTITUTE(_xlfn.ANCHORARRAY(CN3),".",CHAR(160),3))-FIND(CHAR(160),SUBSTITUTE(_xlfn.ANCHORARRAY(CN3),".",CHAR(160),2))-1)),
(255-BIN2DEC(MID(REPT("1",_xlfn.ANCHORARRAY(CO3))&amp;REPT("0",32-_xlfn.ANCHORARRAY(CO3)),17,8)))
)
&amp;"."&amp;
_xlfn.BITOR(
(MID(_xlfn.ANCHORARRAY(CN3),FIND(CHAR(160),SUBSTITUTE(_xlfn.ANCHORARRAY(CN3),".",CHAR(160),3))+1,FIND(CHAR(160),SUBSTITUTE(_xlfn.ANCHORARRAY(CN3)&amp;".",".",CHAR(160),4))-FIND(CHAR(160),SUBSTITUTE(_xlfn.ANCHORARRAY(CN3),".",CHAR(160),3))-1)),
(255-BIN2DEC(MID(REPT("1",_xlfn.ANCHORARRAY(CO3))&amp;REPT("0",32-_xlfn.ANCHORARRAY(CO3)),25,8)))))</f>
        <v>#VALUE!</v>
      </c>
      <c r="CT3" s="13" cm="1">
        <f t="array" ref="CT3">(2^(32-_xlfn.ANCHORARRAY(CO3))-2)</f>
        <v>4294967294</v>
      </c>
      <c r="CU3" s="13" t="e" cm="1">
        <f t="array" ref="CU3">(_xlfn.BITAND(
  (LEFT(_xlfn.ANCHORARRAY(CN3), FIND(CHAR(160),SUBSTITUTE(_xlfn.ANCHORARRAY(CN3),".",CHAR(160),1))-1)),
  (BIN2DEC(MID(REPT("1",_xlfn.ANCHORARRAY(CO3))&amp;REPT("0",32-_xlfn.ANCHORARRAY(CO3)),1,8)))
)
&amp;"."&amp;
_xlfn.BITAND(
  (MID(_xlfn.ANCHORARRAY(CN3), FIND(CHAR(160),SUBSTITUTE(_xlfn.ANCHORARRAY(CN3),".",CHAR(160),1))+1,FIND(CHAR(160),SUBSTITUTE(_xlfn.ANCHORARRAY(CN3),".",CHAR(160),2))-FIND(CHAR(160),SUBSTITUTE(_xlfn.ANCHORARRAY(CN3),".",CHAR(160),1))-1)),
  (BIN2DEC(MID(REPT("1",_xlfn.ANCHORARRAY(CO3))&amp;REPT("0",32-_xlfn.ANCHORARRAY(CO3)),9,8)))
)
&amp;"."&amp;
_xlfn.BITAND(
  (MID(_xlfn.ANCHORARRAY(CN3), FIND(CHAR(160),SUBSTITUTE(_xlfn.ANCHORARRAY(CN3),".",CHAR(160),2))+1,FIND(CHAR(160),SUBSTITUTE(_xlfn.ANCHORARRAY(CN3),".",CHAR(160),3))-FIND(CHAR(160),SUBSTITUTE(_xlfn.ANCHORARRAY(CN3),".",CHAR(160),2))-1)),
  (BIN2DEC(MID(REPT("1",_xlfn.ANCHORARRAY(CO3))&amp;REPT("0",32-_xlfn.ANCHORARRAY(CO3)),17,8)))
)
&amp;"."&amp;
_xlfn.BITAND(
  (MID(_xlfn.ANCHORARRAY(CN3), FIND(CHAR(160),SUBSTITUTE(_xlfn.ANCHORARRAY(CN3),".",CHAR(160),3))+1,FIND(CHAR(160),SUBSTITUTE(_xlfn.ANCHORARRAY(CN3)&amp;".",".",CHAR(160),4))-FIND(CHAR(160),SUBSTITUTE(_xlfn.ANCHORARRAY(CN3),".",CHAR(160),3))-1)),
  (BIN2DEC(MID(REPT("1",_xlfn.ANCHORARRAY(CO3))&amp;REPT("0",32-_xlfn.ANCHORARRAY(CO3)),25,8)))
)+1)</f>
        <v>#VALUE!</v>
      </c>
      <c r="CW3" s="14" t="e" cm="1">
        <f t="array" ref="CW3">(IFERROR((DEC2BIN((_xlfn.SEQUENCE($G$9,,0)),0)),AJ9))&amp;((DEC2BIN((_xlfn.SEQUENCE($G$9,,0)),(LEN(SUBSTITUTE(AL9,"0","")))))&amp;AM9)</f>
        <v>#VALUE!</v>
      </c>
      <c r="CX3" s="14" t="e" cm="1">
        <f t="array" ref="CX3">(BIN2DEC(LEFT(_xlfn.ANCHORARRAY(CW3),8)))&amp;"."&amp;BIN2DEC(MID(_xlfn.ANCHORARRAY(CW3),9,8))&amp;"."&amp;(BIN2DEC(MID(_xlfn.ANCHORARRAY(CW3),17,8)))&amp;"."&amp;(BIN2DEC(MID(_xlfn.ANCHORARRAY(CW3),25,8)))</f>
        <v>#VALUE!</v>
      </c>
      <c r="CY3" s="14" cm="1">
        <f t="array" ref="CY3">(IFERROR((DEC2BIN((_xlfn.SEQUENCE($G$9,,0)),0)),F9))</f>
        <v>0</v>
      </c>
      <c r="CZ3" s="13" t="str" cm="1">
        <f t="array" ref="CZ3">(BIN2DEC(MID(REPT("1",_xlfn.ANCHORARRAY(CY3))&amp;REPT("0",32-_xlfn.ANCHORARRAY(CY3)),1,8))
&amp;"."&amp;
BIN2DEC(MID(REPT("1",_xlfn.ANCHORARRAY(CY3))&amp;REPT("0",32-_xlfn.ANCHORARRAY(CY3)),9,8))
&amp;"."&amp;
BIN2DEC(MID(REPT("1",_xlfn.ANCHORARRAY(CY3))&amp;REPT("0",32-_xlfn.ANCHORARRAY(CY3)),17,8))
&amp;"."&amp;
BIN2DEC(MID(REPT("1",_xlfn.ANCHORARRAY(CY3))&amp;REPT("0",32-_xlfn.ANCHORARRAY(CY3)),25,8)))</f>
        <v>0.0.0.0</v>
      </c>
      <c r="DA3" s="14" t="e" cm="1">
        <f t="array" ref="DA3">(_xlfn.BITAND(
(LEFT(_xlfn.ANCHORARRAY(CX3),FIND(CHAR(160),SUBSTITUTE(_xlfn.ANCHORARRAY(CX3),".",CHAR(160),1))-1)),
(BIN2DEC(MID(REPT("1",_xlfn.ANCHORARRAY(CY3))&amp;REPT("0",32-_xlfn.ANCHORARRAY(CY3)),1,8)))
)
&amp;"."&amp;
_xlfn.BITAND(
(MID(_xlfn.ANCHORARRAY(CX3),FIND(CHAR(160),SUBSTITUTE(_xlfn.ANCHORARRAY(CX3),".",CHAR(160),1))+1,FIND(CHAR(160),SUBSTITUTE(_xlfn.ANCHORARRAY(CX3),".",CHAR(160),2))-FIND(CHAR(160),SUBSTITUTE(_xlfn.ANCHORARRAY(CX3),".",CHAR(160),1))-1)),
(BIN2DEC(MID(REPT("1",_xlfn.ANCHORARRAY(CY3))&amp;REPT("0",32-_xlfn.ANCHORARRAY(CY3)),9,8)))
)
&amp;"."&amp;
_xlfn.BITAND(
(MID(_xlfn.ANCHORARRAY(CX3),FIND(CHAR(160),SUBSTITUTE(_xlfn.ANCHORARRAY(CX3),".",CHAR(160),2))+1,FIND(CHAR(160),SUBSTITUTE(_xlfn.ANCHORARRAY(CX3),".",CHAR(160),3))-FIND(CHAR(160),SUBSTITUTE(_xlfn.ANCHORARRAY(CX3),".",CHAR(160),2))-1)),
(BIN2DEC(MID(REPT("1",_xlfn.ANCHORARRAY(CY3))&amp;REPT("0",32-_xlfn.ANCHORARRAY(CY3)),17,8)))
)
&amp;"."&amp;
_xlfn.BITAND(
(MID(_xlfn.ANCHORARRAY(CX3),FIND(CHAR(160),SUBSTITUTE(_xlfn.ANCHORARRAY(CX3),".",CHAR(160),3))+1,FIND(CHAR(160),SUBSTITUTE(_xlfn.ANCHORARRAY(CX3)&amp;".",".",CHAR(160),4))-FIND(CHAR(160),SUBSTITUTE(_xlfn.ANCHORARRAY(CX3),".",CHAR(160),3))-1)),
(BIN2DEC(MID(REPT("1",_xlfn.ANCHORARRAY(CY3))&amp;REPT("0",32-_xlfn.ANCHORARRAY(CY3)),25,8)))
)+1)</f>
        <v>#VALUE!</v>
      </c>
      <c r="DB3" s="13" t="e" cm="1">
        <f t="array" ref="DB3">(_xlfn.BITOR(
  (LEFT(_xlfn.ANCHORARRAY(CX3), FIND(CHAR(160),SUBSTITUTE(_xlfn.ANCHORARRAY(CX3),".",CHAR(160),1))-1)),
  (255-BIN2DEC(MID(REPT("1",_xlfn.ANCHORARRAY(CY3))&amp;REPT("0",32-_xlfn.ANCHORARRAY(CY3)),1,8)))
)
&amp;"."&amp;
_xlfn.BITOR(
  (MID(_xlfn.ANCHORARRAY(CX3), FIND(CHAR(160),SUBSTITUTE(_xlfn.ANCHORARRAY(CX3),".",CHAR(160),1))+1,FIND(CHAR(160),SUBSTITUTE(_xlfn.ANCHORARRAY(CX3),".",CHAR(160),2))-FIND(CHAR(160),SUBSTITUTE(_xlfn.ANCHORARRAY(CX3),".",CHAR(160),1))-1)),
  (255-BIN2DEC(MID(REPT("1",_xlfn.ANCHORARRAY(CY3))&amp;REPT("0",32-_xlfn.ANCHORARRAY(CY3)),9,8)) )
)
&amp;"."&amp;
_xlfn.BITOR(
  (MID(_xlfn.ANCHORARRAY(CX3), FIND(CHAR(160),SUBSTITUTE(_xlfn.ANCHORARRAY(CX3),".",CHAR(160),2))+1,FIND(CHAR(160),SUBSTITUTE(_xlfn.ANCHORARRAY(CX3),".",CHAR(160),3))-FIND(CHAR(160),SUBSTITUTE(_xlfn.ANCHORARRAY(CX3),".",CHAR(160),2))-1)),
  (255-BIN2DEC(MID(REPT("1",_xlfn.ANCHORARRAY(CY3))&amp;REPT("0",32-_xlfn.ANCHORARRAY(CY3)),17,8)))
)
&amp;"."&amp;
_xlfn.BITOR(
  (MID(_xlfn.ANCHORARRAY(CX3), FIND(CHAR(160),SUBSTITUTE(_xlfn.ANCHORARRAY(CX3),".",CHAR(160),3))+1,FIND(CHAR(160),SUBSTITUTE(_xlfn.ANCHORARRAY(CX3)&amp;".",".",CHAR(160),4))-FIND(CHAR(160),SUBSTITUTE(_xlfn.ANCHORARRAY(CX3),".",CHAR(160),3))-1)),
  (255-BIN2DEC(MID(REPT("1",_xlfn.ANCHORARRAY(CY3))&amp;REPT("0",32-_xlfn.ANCHORARRAY(CY3)),25,8)))
)-1)</f>
        <v>#VALUE!</v>
      </c>
      <c r="DC3" s="13" t="e" cm="1">
        <f t="array" ref="DC3">(_xlfn.BITOR(
(LEFT(_xlfn.ANCHORARRAY(CX3),FIND(CHAR(160),SUBSTITUTE(_xlfn.ANCHORARRAY(CX3),".",CHAR(160),1))-1)),
(255-BIN2DEC(MID(REPT("1",_xlfn.ANCHORARRAY(CY3))&amp;REPT("0",32-_xlfn.ANCHORARRAY(CY3)),1,8)))
)
&amp;"."&amp;
_xlfn.BITOR(
(MID(_xlfn.ANCHORARRAY(CX3),FIND(CHAR(160),SUBSTITUTE(_xlfn.ANCHORARRAY(CX3),".",CHAR(160),1))+1,FIND(CHAR(160),SUBSTITUTE(_xlfn.ANCHORARRAY(CX3),".",CHAR(160),2))-FIND(CHAR(160),SUBSTITUTE(_xlfn.ANCHORARRAY(CX3),".",CHAR(160),1))-1)),
(255-BIN2DEC(MID(REPT("1",_xlfn.ANCHORARRAY(CY3))&amp;REPT("0",32-_xlfn.ANCHORARRAY(CY3)),9,8)))
)
&amp;"."&amp;
_xlfn.BITOR(
(MID(_xlfn.ANCHORARRAY(CX3),FIND(CHAR(160),SUBSTITUTE(_xlfn.ANCHORARRAY(CX3),".",CHAR(160),2))+1,FIND(CHAR(160),SUBSTITUTE(_xlfn.ANCHORARRAY(CX3),".",CHAR(160),3))-FIND(CHAR(160),SUBSTITUTE(_xlfn.ANCHORARRAY(CX3),".",CHAR(160),2))-1)),
(255-BIN2DEC(MID(REPT("1",_xlfn.ANCHORARRAY(CY3))&amp;REPT("0",32-_xlfn.ANCHORARRAY(CY3)),17,8)))
)
&amp;"."&amp;
_xlfn.BITOR(
(MID(_xlfn.ANCHORARRAY(CX3),FIND(CHAR(160),SUBSTITUTE(_xlfn.ANCHORARRAY(CX3),".",CHAR(160),3))+1,FIND(CHAR(160),SUBSTITUTE(_xlfn.ANCHORARRAY(CX3)&amp;".",".",CHAR(160),4))-FIND(CHAR(160),SUBSTITUTE(_xlfn.ANCHORARRAY(CX3),".",CHAR(160),3))-1)),
(255-BIN2DEC(MID(REPT("1",_xlfn.ANCHORARRAY(CY3))&amp;REPT("0",32-_xlfn.ANCHORARRAY(CY3)),25,8)))))</f>
        <v>#VALUE!</v>
      </c>
      <c r="DD3" s="13" cm="1">
        <f t="array" ref="DD3">(2^(32-_xlfn.ANCHORARRAY(CY3))-2)</f>
        <v>4294967294</v>
      </c>
      <c r="DE3" s="13" t="e" cm="1">
        <f t="array" ref="DE3">(_xlfn.BITAND(
  (LEFT(_xlfn.ANCHORARRAY(CX3), FIND(CHAR(160),SUBSTITUTE(_xlfn.ANCHORARRAY(CX3),".",CHAR(160),1))-1)),
  (BIN2DEC(MID(REPT("1",_xlfn.ANCHORARRAY(CY3))&amp;REPT("0",32-_xlfn.ANCHORARRAY(CY3)),1,8)))
)
&amp;"."&amp;
_xlfn.BITAND(
  (MID(_xlfn.ANCHORARRAY(CX3), FIND(CHAR(160),SUBSTITUTE(_xlfn.ANCHORARRAY(CX3),".",CHAR(160),1))+1,FIND(CHAR(160),SUBSTITUTE(_xlfn.ANCHORARRAY(CX3),".",CHAR(160),2))-FIND(CHAR(160),SUBSTITUTE(_xlfn.ANCHORARRAY(CX3),".",CHAR(160),1))-1)),
  (BIN2DEC(MID(REPT("1",_xlfn.ANCHORARRAY(CY3))&amp;REPT("0",32-_xlfn.ANCHORARRAY(CY3)),9,8)))
)
&amp;"."&amp;
_xlfn.BITAND(
  (MID(_xlfn.ANCHORARRAY(CX3), FIND(CHAR(160),SUBSTITUTE(_xlfn.ANCHORARRAY(CX3),".",CHAR(160),2))+1,FIND(CHAR(160),SUBSTITUTE(_xlfn.ANCHORARRAY(CX3),".",CHAR(160),3))-FIND(CHAR(160),SUBSTITUTE(_xlfn.ANCHORARRAY(CX3),".",CHAR(160),2))-1)),
  (BIN2DEC(MID(REPT("1",_xlfn.ANCHORARRAY(CY3))&amp;REPT("0",32-_xlfn.ANCHORARRAY(CY3)),17,8)))
)
&amp;"."&amp;
_xlfn.BITAND(
  (MID(_xlfn.ANCHORARRAY(CX3), FIND(CHAR(160),SUBSTITUTE(_xlfn.ANCHORARRAY(CX3),".",CHAR(160),3))+1,FIND(CHAR(160),SUBSTITUTE(_xlfn.ANCHORARRAY(CX3)&amp;".",".",CHAR(160),4))-FIND(CHAR(160),SUBSTITUTE(_xlfn.ANCHORARRAY(CX3),".",CHAR(160),3))-1)),
  (BIN2DEC(MID(REPT("1",_xlfn.ANCHORARRAY(CY3))&amp;REPT("0",32-_xlfn.ANCHORARRAY(CY3)),25,8)))
)+1)</f>
        <v>#VALUE!</v>
      </c>
      <c r="DG3" s="14" t="e" cm="1">
        <f t="array" ref="DG3">(IFERROR((DEC2BIN((_xlfn.SEQUENCE($G$10,,0)),0)),AJ10))&amp;((DEC2BIN((_xlfn.SEQUENCE($G$10,,0)),(LEN(SUBSTITUTE(AL10,"0","")))))&amp;AM10)</f>
        <v>#VALUE!</v>
      </c>
      <c r="DH3" s="14" t="e" cm="1">
        <f t="array" ref="DH3">(BIN2DEC(LEFT(_xlfn.ANCHORARRAY(DG3),8)))&amp;"."&amp;BIN2DEC(MID(_xlfn.ANCHORARRAY(DG3),9,8))&amp;"."&amp;(BIN2DEC(MID(_xlfn.ANCHORARRAY(DG3),17,8)))&amp;"."&amp;(BIN2DEC(MID(_xlfn.ANCHORARRAY(DG3),25,8)))</f>
        <v>#VALUE!</v>
      </c>
      <c r="DI3" s="14" cm="1">
        <f t="array" ref="DI3">(IFERROR((DEC2BIN((_xlfn.SEQUENCE($G$10,,0)),0)),F10))</f>
        <v>0</v>
      </c>
      <c r="DJ3" s="13" t="str" cm="1">
        <f t="array" ref="DJ3">(BIN2DEC(MID(REPT("1",_xlfn.ANCHORARRAY(DI3))&amp;REPT("0",32-_xlfn.ANCHORARRAY(DI3)),1,8))
&amp;"."&amp;
BIN2DEC(MID(REPT("1",_xlfn.ANCHORARRAY(DI3))&amp;REPT("0",32-_xlfn.ANCHORARRAY(DI3)),9,8))
&amp;"."&amp;
BIN2DEC(MID(REPT("1",_xlfn.ANCHORARRAY(DI3))&amp;REPT("0",32-_xlfn.ANCHORARRAY(DI3)),17,8))
&amp;"."&amp;
BIN2DEC(MID(REPT("1",_xlfn.ANCHORARRAY(DI3))&amp;REPT("0",32-_xlfn.ANCHORARRAY(DI3)),25,8)))</f>
        <v>0.0.0.0</v>
      </c>
      <c r="DK3" s="14" t="e" cm="1">
        <f t="array" ref="DK3">(_xlfn.BITAND(
(LEFT(_xlfn.ANCHORARRAY(DH3),FIND(CHAR(160),SUBSTITUTE(_xlfn.ANCHORARRAY(DH3),".",CHAR(160),1))-1)),
(BIN2DEC(MID(REPT("1",_xlfn.ANCHORARRAY(DI3))&amp;REPT("0",32-_xlfn.ANCHORARRAY(DI3)),1,8)))
)
&amp;"."&amp;
_xlfn.BITAND(
(MID(_xlfn.ANCHORARRAY(DH3),FIND(CHAR(160),SUBSTITUTE(_xlfn.ANCHORARRAY(DH3),".",CHAR(160),1))+1,FIND(CHAR(160),SUBSTITUTE(_xlfn.ANCHORARRAY(DH3),".",CHAR(160),2))-FIND(CHAR(160),SUBSTITUTE(_xlfn.ANCHORARRAY(DH3),".",CHAR(160),1))-1)),
(BIN2DEC(MID(REPT("1",_xlfn.ANCHORARRAY(DI3))&amp;REPT("0",32-_xlfn.ANCHORARRAY(DI3)),9,8)))
)
&amp;"."&amp;
_xlfn.BITAND(
(MID(_xlfn.ANCHORARRAY(DH3),FIND(CHAR(160),SUBSTITUTE(_xlfn.ANCHORARRAY(DH3),".",CHAR(160),2))+1,FIND(CHAR(160),SUBSTITUTE(_xlfn.ANCHORARRAY(DH3),".",CHAR(160),3))-FIND(CHAR(160),SUBSTITUTE(_xlfn.ANCHORARRAY(DH3),".",CHAR(160),2))-1)),
(BIN2DEC(MID(REPT("1",_xlfn.ANCHORARRAY(DI3))&amp;REPT("0",32-_xlfn.ANCHORARRAY(DI3)),17,8)))
)
&amp;"."&amp;
_xlfn.BITAND(
(MID(_xlfn.ANCHORARRAY(DH3),FIND(CHAR(160),SUBSTITUTE(_xlfn.ANCHORARRAY(DH3),".",CHAR(160),3))+1,FIND(CHAR(160),SUBSTITUTE(_xlfn.ANCHORARRAY(DH3)&amp;".",".",CHAR(160),4))-FIND(CHAR(160),SUBSTITUTE(_xlfn.ANCHORARRAY(DH3),".",CHAR(160),3))-1)),
(BIN2DEC(MID(REPT("1",_xlfn.ANCHORARRAY(DI3))&amp;REPT("0",32-_xlfn.ANCHORARRAY(DI3)),25,8)))
)+1)</f>
        <v>#VALUE!</v>
      </c>
      <c r="DL3" s="13" t="e" cm="1">
        <f t="array" ref="DL3">(_xlfn.BITOR(
  (LEFT(_xlfn.ANCHORARRAY(DH3), FIND(CHAR(160),SUBSTITUTE(_xlfn.ANCHORARRAY(DH3),".",CHAR(160),1))-1)),
  (255-BIN2DEC(MID(REPT("1",_xlfn.ANCHORARRAY(DI3))&amp;REPT("0",32-_xlfn.ANCHORARRAY(DI3)),1,8)))
)
&amp;"."&amp;
_xlfn.BITOR(
  (MID(_xlfn.ANCHORARRAY(DH3), FIND(CHAR(160),SUBSTITUTE(_xlfn.ANCHORARRAY(DH3),".",CHAR(160),1))+1,FIND(CHAR(160),SUBSTITUTE(_xlfn.ANCHORARRAY(DH3),".",CHAR(160),2))-FIND(CHAR(160),SUBSTITUTE(_xlfn.ANCHORARRAY(DH3),".",CHAR(160),1))-1)),
  (255-BIN2DEC(MID(REPT("1",_xlfn.ANCHORARRAY(DI3))&amp;REPT("0",32-_xlfn.ANCHORARRAY(DI3)),9,8)) )
)
&amp;"."&amp;
_xlfn.BITOR(
  (MID(_xlfn.ANCHORARRAY(DH3), FIND(CHAR(160),SUBSTITUTE(_xlfn.ANCHORARRAY(DH3),".",CHAR(160),2))+1,FIND(CHAR(160),SUBSTITUTE(_xlfn.ANCHORARRAY(DH3),".",CHAR(160),3))-FIND(CHAR(160),SUBSTITUTE(_xlfn.ANCHORARRAY(DH3),".",CHAR(160),2))-1)),
  (255-BIN2DEC(MID(REPT("1",_xlfn.ANCHORARRAY(DI3))&amp;REPT("0",32-_xlfn.ANCHORARRAY(DI3)),17,8)))
)
&amp;"."&amp;
_xlfn.BITOR(
  (MID(_xlfn.ANCHORARRAY(DH3), FIND(CHAR(160),SUBSTITUTE(_xlfn.ANCHORARRAY(DH3),".",CHAR(160),3))+1,FIND(CHAR(160),SUBSTITUTE(_xlfn.ANCHORARRAY(DH3)&amp;".",".",CHAR(160),4))-FIND(CHAR(160),SUBSTITUTE(_xlfn.ANCHORARRAY(DH3),".",CHAR(160),3))-1)),
  (255-BIN2DEC(MID(REPT("1",_xlfn.ANCHORARRAY(DI3))&amp;REPT("0",32-_xlfn.ANCHORARRAY(DI3)),25,8)))
)-1)</f>
        <v>#VALUE!</v>
      </c>
      <c r="DM3" s="13" t="e" cm="1">
        <f t="array" ref="DM3">(_xlfn.BITOR(
(LEFT(_xlfn.ANCHORARRAY(DH3),FIND(CHAR(160),SUBSTITUTE(_xlfn.ANCHORARRAY(DH3),".",CHAR(160),1))-1)),
(255-BIN2DEC(MID(REPT("1",_xlfn.ANCHORARRAY(DI3))&amp;REPT("0",32-_xlfn.ANCHORARRAY(DI3)),1,8)))
)
&amp;"."&amp;
_xlfn.BITOR(
(MID(_xlfn.ANCHORARRAY(DH3),FIND(CHAR(160),SUBSTITUTE(_xlfn.ANCHORARRAY(DH3),".",CHAR(160),1))+1,FIND(CHAR(160),SUBSTITUTE(_xlfn.ANCHORARRAY(DH3),".",CHAR(160),2))-FIND(CHAR(160),SUBSTITUTE(_xlfn.ANCHORARRAY(DH3),".",CHAR(160),1))-1)),
(255-BIN2DEC(MID(REPT("1",_xlfn.ANCHORARRAY(DI3))&amp;REPT("0",32-_xlfn.ANCHORARRAY(DI3)),9,8)))
)
&amp;"."&amp;
_xlfn.BITOR(
(MID(_xlfn.ANCHORARRAY(DH3),FIND(CHAR(160),SUBSTITUTE(_xlfn.ANCHORARRAY(DH3),".",CHAR(160),2))+1,FIND(CHAR(160),SUBSTITUTE(_xlfn.ANCHORARRAY(DH3),".",CHAR(160),3))-FIND(CHAR(160),SUBSTITUTE(_xlfn.ANCHORARRAY(DH3),".",CHAR(160),2))-1)),
(255-BIN2DEC(MID(REPT("1",_xlfn.ANCHORARRAY(DI3))&amp;REPT("0",32-_xlfn.ANCHORARRAY(DI3)),17,8)))
)
&amp;"."&amp;
_xlfn.BITOR(
(MID(_xlfn.ANCHORARRAY(DH3),FIND(CHAR(160),SUBSTITUTE(_xlfn.ANCHORARRAY(DH3),".",CHAR(160),3))+1,FIND(CHAR(160),SUBSTITUTE(_xlfn.ANCHORARRAY(DH3)&amp;".",".",CHAR(160),4))-FIND(CHAR(160),SUBSTITUTE(_xlfn.ANCHORARRAY(DH3),".",CHAR(160),3))-1)),
(255-BIN2DEC(MID(REPT("1",_xlfn.ANCHORARRAY(DI3))&amp;REPT("0",32-_xlfn.ANCHORARRAY(DI3)),25,8)))))</f>
        <v>#VALUE!</v>
      </c>
      <c r="DN3" s="13" cm="1">
        <f t="array" ref="DN3">(2^(32-_xlfn.ANCHORARRAY(DI3))-2)</f>
        <v>4294967294</v>
      </c>
      <c r="DO3" s="13" t="e" cm="1">
        <f t="array" ref="DO3">(_xlfn.BITAND(
  (LEFT(_xlfn.ANCHORARRAY(DH3), FIND(CHAR(160),SUBSTITUTE(_xlfn.ANCHORARRAY(DH3),".",CHAR(160),1))-1)),
  (BIN2DEC(MID(REPT("1",_xlfn.ANCHORARRAY(DI3))&amp;REPT("0",32-_xlfn.ANCHORARRAY(DI3)),1,8)))
)
&amp;"."&amp;
_xlfn.BITAND(
  (MID(_xlfn.ANCHORARRAY(DH3), FIND(CHAR(160),SUBSTITUTE(_xlfn.ANCHORARRAY(DH3),".",CHAR(160),1))+1,FIND(CHAR(160),SUBSTITUTE(_xlfn.ANCHORARRAY(DH3),".",CHAR(160),2))-FIND(CHAR(160),SUBSTITUTE(_xlfn.ANCHORARRAY(DH3),".",CHAR(160),1))-1)),
  (BIN2DEC(MID(REPT("1",_xlfn.ANCHORARRAY(DI3))&amp;REPT("0",32-_xlfn.ANCHORARRAY(DI3)),9,8)))
)
&amp;"."&amp;
_xlfn.BITAND(
  (MID(_xlfn.ANCHORARRAY(DH3), FIND(CHAR(160),SUBSTITUTE(_xlfn.ANCHORARRAY(DH3),".",CHAR(160),2))+1,FIND(CHAR(160),SUBSTITUTE(_xlfn.ANCHORARRAY(DH3),".",CHAR(160),3))-FIND(CHAR(160),SUBSTITUTE(_xlfn.ANCHORARRAY(DH3),".",CHAR(160),2))-1)),
  (BIN2DEC(MID(REPT("1",_xlfn.ANCHORARRAY(DI3))&amp;REPT("0",32-_xlfn.ANCHORARRAY(DI3)),17,8)))
)
&amp;"."&amp;
_xlfn.BITAND(
  (MID(_xlfn.ANCHORARRAY(DH3), FIND(CHAR(160),SUBSTITUTE(_xlfn.ANCHORARRAY(DH3),".",CHAR(160),3))+1,FIND(CHAR(160),SUBSTITUTE(_xlfn.ANCHORARRAY(DH3)&amp;".",".",CHAR(160),4))-FIND(CHAR(160),SUBSTITUTE(_xlfn.ANCHORARRAY(DH3),".",CHAR(160),3))-1)),
  (BIN2DEC(MID(REPT("1",_xlfn.ANCHORARRAY(DI3))&amp;REPT("0",32-_xlfn.ANCHORARRAY(DI3)),25,8)))
)+1)</f>
        <v>#VALUE!</v>
      </c>
      <c r="DQ3" s="14" t="e" cm="1">
        <f t="array" ref="DQ3">(IFERROR((DEC2BIN((_xlfn.SEQUENCE($G$11,,0)),0)),AJ11))&amp;((DEC2BIN((_xlfn.SEQUENCE($G$11,,0)),(LEN(SUBSTITUTE(AL11,"0","")))))&amp;AM11)</f>
        <v>#VALUE!</v>
      </c>
      <c r="DR3" s="14" t="e" cm="1">
        <f t="array" ref="DR3">(BIN2DEC(LEFT(_xlfn.ANCHORARRAY(DQ3),8)))&amp;"."&amp;BIN2DEC(MID(_xlfn.ANCHORARRAY(DQ3),9,8))&amp;"."&amp;(BIN2DEC(MID(_xlfn.ANCHORARRAY(DQ3),17,8)))&amp;"."&amp;(BIN2DEC(MID(_xlfn.ANCHORARRAY(DQ3),25,8)))</f>
        <v>#VALUE!</v>
      </c>
      <c r="DS3" s="14" cm="1">
        <f t="array" ref="DS3">(IFERROR((DEC2BIN((_xlfn.SEQUENCE($G$11,,0)),0)),F11))</f>
        <v>0</v>
      </c>
      <c r="DT3" s="13" t="str" cm="1">
        <f t="array" ref="DT3">(BIN2DEC(MID(REPT("1",_xlfn.ANCHORARRAY(DS3))&amp;REPT("0",32-_xlfn.ANCHORARRAY(DS3)),1,8))
&amp;"."&amp;
BIN2DEC(MID(REPT("1",_xlfn.ANCHORARRAY(DS3))&amp;REPT("0",32-_xlfn.ANCHORARRAY(DS3)),9,8))
&amp;"."&amp;
BIN2DEC(MID(REPT("1",_xlfn.ANCHORARRAY(DS3))&amp;REPT("0",32-_xlfn.ANCHORARRAY(DS3)),17,8))
&amp;"."&amp;
BIN2DEC(MID(REPT("1",_xlfn.ANCHORARRAY(DS3))&amp;REPT("0",32-_xlfn.ANCHORARRAY(DS3)),25,8)))</f>
        <v>0.0.0.0</v>
      </c>
      <c r="DU3" s="14" t="e" cm="1">
        <f t="array" ref="DU3">(_xlfn.BITAND(
(LEFT(_xlfn.ANCHORARRAY(DR3),FIND(CHAR(160),SUBSTITUTE(_xlfn.ANCHORARRAY(DR3),".",CHAR(160),1))-1)),
(BIN2DEC(MID(REPT("1",_xlfn.ANCHORARRAY(DS3))&amp;REPT("0",32-_xlfn.ANCHORARRAY(DS3)),1,8)))
)
&amp;"."&amp;
_xlfn.BITAND(
(MID(_xlfn.ANCHORARRAY(DR3),FIND(CHAR(160),SUBSTITUTE(_xlfn.ANCHORARRAY(DR3),".",CHAR(160),1))+1,FIND(CHAR(160),SUBSTITUTE(_xlfn.ANCHORARRAY(DR3),".",CHAR(160),2))-FIND(CHAR(160),SUBSTITUTE(_xlfn.ANCHORARRAY(DR3),".",CHAR(160),1))-1)),
(BIN2DEC(MID(REPT("1",_xlfn.ANCHORARRAY(DS3))&amp;REPT("0",32-_xlfn.ANCHORARRAY(DS3)),9,8)))
)
&amp;"."&amp;
_xlfn.BITAND(
(MID(_xlfn.ANCHORARRAY(DR3),FIND(CHAR(160),SUBSTITUTE(_xlfn.ANCHORARRAY(DR3),".",CHAR(160),2))+1,FIND(CHAR(160),SUBSTITUTE(_xlfn.ANCHORARRAY(DR3),".",CHAR(160),3))-FIND(CHAR(160),SUBSTITUTE(_xlfn.ANCHORARRAY(DR3),".",CHAR(160),2))-1)),
(BIN2DEC(MID(REPT("1",_xlfn.ANCHORARRAY(DS3))&amp;REPT("0",32-_xlfn.ANCHORARRAY(DS3)),17,8)))
)
&amp;"."&amp;
_xlfn.BITAND(
(MID(_xlfn.ANCHORARRAY(DR3),FIND(CHAR(160),SUBSTITUTE(_xlfn.ANCHORARRAY(DR3),".",CHAR(160),3))+1,FIND(CHAR(160),SUBSTITUTE(_xlfn.ANCHORARRAY(DR3)&amp;".",".",CHAR(160),4))-FIND(CHAR(160),SUBSTITUTE(_xlfn.ANCHORARRAY(DR3),".",CHAR(160),3))-1)),
(BIN2DEC(MID(REPT("1",_xlfn.ANCHORARRAY(DS3))&amp;REPT("0",32-_xlfn.ANCHORARRAY(DS3)),25,8)))
)+1)</f>
        <v>#VALUE!</v>
      </c>
      <c r="DV3" s="13" t="e" cm="1">
        <f t="array" ref="DV3">(_xlfn.BITOR(
  (LEFT(_xlfn.ANCHORARRAY(DR3), FIND(CHAR(160),SUBSTITUTE(_xlfn.ANCHORARRAY(DR3),".",CHAR(160),1))-1)),
  (255-BIN2DEC(MID(REPT("1",_xlfn.ANCHORARRAY(DS3))&amp;REPT("0",32-_xlfn.ANCHORARRAY(DS3)),1,8)))
)
&amp;"."&amp;
_xlfn.BITOR(
  (MID(_xlfn.ANCHORARRAY(DR3), FIND(CHAR(160),SUBSTITUTE(_xlfn.ANCHORARRAY(DR3),".",CHAR(160),1))+1,FIND(CHAR(160),SUBSTITUTE(_xlfn.ANCHORARRAY(DR3),".",CHAR(160),2))-FIND(CHAR(160),SUBSTITUTE(_xlfn.ANCHORARRAY(DR3),".",CHAR(160),1))-1)),
  (255-BIN2DEC(MID(REPT("1",_xlfn.ANCHORARRAY(DS3))&amp;REPT("0",32-_xlfn.ANCHORARRAY(DS3)),9,8)) )
)
&amp;"."&amp;
_xlfn.BITOR(
  (MID(_xlfn.ANCHORARRAY(DR3), FIND(CHAR(160),SUBSTITUTE(_xlfn.ANCHORARRAY(DR3),".",CHAR(160),2))+1,FIND(CHAR(160),SUBSTITUTE(_xlfn.ANCHORARRAY(DR3),".",CHAR(160),3))-FIND(CHAR(160),SUBSTITUTE(_xlfn.ANCHORARRAY(DR3),".",CHAR(160),2))-1)),
  (255-BIN2DEC(MID(REPT("1",_xlfn.ANCHORARRAY(DS3))&amp;REPT("0",32-_xlfn.ANCHORARRAY(DS3)),17,8)))
)
&amp;"."&amp;
_xlfn.BITOR(
  (MID(_xlfn.ANCHORARRAY(DR3), FIND(CHAR(160),SUBSTITUTE(_xlfn.ANCHORARRAY(DR3),".",CHAR(160),3))+1,FIND(CHAR(160),SUBSTITUTE(_xlfn.ANCHORARRAY(DR3)&amp;".",".",CHAR(160),4))-FIND(CHAR(160),SUBSTITUTE(_xlfn.ANCHORARRAY(DR3),".",CHAR(160),3))-1)),
  (255-BIN2DEC(MID(REPT("1",_xlfn.ANCHORARRAY(DS3))&amp;REPT("0",32-_xlfn.ANCHORARRAY(DS3)),25,8)))
)-1)</f>
        <v>#VALUE!</v>
      </c>
      <c r="DW3" s="13" t="e" cm="1">
        <f t="array" ref="DW3">(_xlfn.BITOR(
(LEFT(_xlfn.ANCHORARRAY(DR3),FIND(CHAR(160),SUBSTITUTE(_xlfn.ANCHORARRAY(DR3),".",CHAR(160),1))-1)),
(255-BIN2DEC(MID(REPT("1",_xlfn.ANCHORARRAY(DS3))&amp;REPT("0",32-_xlfn.ANCHORARRAY(DS3)),1,8)))
)
&amp;"."&amp;
_xlfn.BITOR(
(MID(_xlfn.ANCHORARRAY(DR3),FIND(CHAR(160),SUBSTITUTE(_xlfn.ANCHORARRAY(DR3),".",CHAR(160),1))+1,FIND(CHAR(160),SUBSTITUTE(_xlfn.ANCHORARRAY(DR3),".",CHAR(160),2))-FIND(CHAR(160),SUBSTITUTE(_xlfn.ANCHORARRAY(DR3),".",CHAR(160),1))-1)),
(255-BIN2DEC(MID(REPT("1",_xlfn.ANCHORARRAY(DS3))&amp;REPT("0",32-_xlfn.ANCHORARRAY(DS3)),9,8)))
)
&amp;"."&amp;
_xlfn.BITOR(
(MID(_xlfn.ANCHORARRAY(DR3),FIND(CHAR(160),SUBSTITUTE(_xlfn.ANCHORARRAY(DR3),".",CHAR(160),2))+1,FIND(CHAR(160),SUBSTITUTE(_xlfn.ANCHORARRAY(DR3),".",CHAR(160),3))-FIND(CHAR(160),SUBSTITUTE(_xlfn.ANCHORARRAY(DR3),".",CHAR(160),2))-1)),
(255-BIN2DEC(MID(REPT("1",_xlfn.ANCHORARRAY(DS3))&amp;REPT("0",32-_xlfn.ANCHORARRAY(DS3)),17,8)))
)
&amp;"."&amp;
_xlfn.BITOR(
(MID(_xlfn.ANCHORARRAY(DR3),FIND(CHAR(160),SUBSTITUTE(_xlfn.ANCHORARRAY(DR3),".",CHAR(160),3))+1,FIND(CHAR(160),SUBSTITUTE(_xlfn.ANCHORARRAY(DR3)&amp;".",".",CHAR(160),4))-FIND(CHAR(160),SUBSTITUTE(_xlfn.ANCHORARRAY(DR3),".",CHAR(160),3))-1)),
(255-BIN2DEC(MID(REPT("1",_xlfn.ANCHORARRAY(DS3))&amp;REPT("0",32-_xlfn.ANCHORARRAY(DS3)),25,8)))))</f>
        <v>#VALUE!</v>
      </c>
      <c r="DX3" s="13" cm="1">
        <f t="array" ref="DX3">(2^(32-_xlfn.ANCHORARRAY(DS3))-2)</f>
        <v>4294967294</v>
      </c>
      <c r="DY3" s="13" t="e" cm="1">
        <f t="array" ref="DY3">(_xlfn.BITAND(
  (LEFT(_xlfn.ANCHORARRAY(DR3), FIND(CHAR(160),SUBSTITUTE(_xlfn.ANCHORARRAY(DR3),".",CHAR(160),1))-1)),
  (BIN2DEC(MID(REPT("1",_xlfn.ANCHORARRAY(DS3))&amp;REPT("0",32-_xlfn.ANCHORARRAY(DS3)),1,8)))
)
&amp;"."&amp;
_xlfn.BITAND(
  (MID(_xlfn.ANCHORARRAY(DR3), FIND(CHAR(160),SUBSTITUTE(_xlfn.ANCHORARRAY(DR3),".",CHAR(160),1))+1,FIND(CHAR(160),SUBSTITUTE(_xlfn.ANCHORARRAY(DR3),".",CHAR(160),2))-FIND(CHAR(160),SUBSTITUTE(_xlfn.ANCHORARRAY(DR3),".",CHAR(160),1))-1)),
  (BIN2DEC(MID(REPT("1",_xlfn.ANCHORARRAY(DS3))&amp;REPT("0",32-_xlfn.ANCHORARRAY(DS3)),9,8)))
)
&amp;"."&amp;
_xlfn.BITAND(
  (MID(_xlfn.ANCHORARRAY(DR3), FIND(CHAR(160),SUBSTITUTE(_xlfn.ANCHORARRAY(DR3),".",CHAR(160),2))+1,FIND(CHAR(160),SUBSTITUTE(_xlfn.ANCHORARRAY(DR3),".",CHAR(160),3))-FIND(CHAR(160),SUBSTITUTE(_xlfn.ANCHORARRAY(DR3),".",CHAR(160),2))-1)),
  (BIN2DEC(MID(REPT("1",_xlfn.ANCHORARRAY(DS3))&amp;REPT("0",32-_xlfn.ANCHORARRAY(DS3)),17,8)))
)
&amp;"."&amp;
_xlfn.BITAND(
  (MID(_xlfn.ANCHORARRAY(DR3), FIND(CHAR(160),SUBSTITUTE(_xlfn.ANCHORARRAY(DR3),".",CHAR(160),3))+1,FIND(CHAR(160),SUBSTITUTE(_xlfn.ANCHORARRAY(DR3)&amp;".",".",CHAR(160),4))-FIND(CHAR(160),SUBSTITUTE(_xlfn.ANCHORARRAY(DR3),".",CHAR(160),3))-1)),
  (BIN2DEC(MID(REPT("1",_xlfn.ANCHORARRAY(DS3))&amp;REPT("0",32-_xlfn.ANCHORARRAY(DS3)),25,8)))
)+1)</f>
        <v>#VALUE!</v>
      </c>
      <c r="EA3" s="14" t="e" cm="1">
        <f t="array" ref="EA3">(IFERROR((DEC2BIN((_xlfn.SEQUENCE($G$12,,0)),0)),AJ12))&amp;((DEC2BIN((_xlfn.SEQUENCE($G$12,,0)),(LEN(SUBSTITUTE(AL12,"0","")))))&amp;AM12)</f>
        <v>#VALUE!</v>
      </c>
      <c r="EB3" s="14" t="e" cm="1">
        <f t="array" ref="EB3">(BIN2DEC(LEFT(_xlfn.ANCHORARRAY(EA3),8)))&amp;"."&amp;BIN2DEC(MID(_xlfn.ANCHORARRAY(EA3),9,8))&amp;"."&amp;(BIN2DEC(MID(_xlfn.ANCHORARRAY(EA3),17,8)))&amp;"."&amp;(BIN2DEC(MID(_xlfn.ANCHORARRAY(EA3),25,8)))</f>
        <v>#VALUE!</v>
      </c>
      <c r="EC3" s="14" cm="1">
        <f t="array" ref="EC3">(IFERROR((DEC2BIN((_xlfn.SEQUENCE($G$12,,0)),0)),F12))</f>
        <v>0</v>
      </c>
      <c r="ED3" s="13" t="str" cm="1">
        <f t="array" ref="ED3">(BIN2DEC(MID(REPT("1",_xlfn.ANCHORARRAY(EC3))&amp;REPT("0",32-_xlfn.ANCHORARRAY(EC3)),1,8))
&amp;"."&amp;
BIN2DEC(MID(REPT("1",_xlfn.ANCHORARRAY(EC3))&amp;REPT("0",32-_xlfn.ANCHORARRAY(EC3)),9,8))
&amp;"."&amp;
BIN2DEC(MID(REPT("1",_xlfn.ANCHORARRAY(EC3))&amp;REPT("0",32-_xlfn.ANCHORARRAY(EC3)),17,8))
&amp;"."&amp;
BIN2DEC(MID(REPT("1",_xlfn.ANCHORARRAY(EC3))&amp;REPT("0",32-_xlfn.ANCHORARRAY(EC3)),25,8)))</f>
        <v>0.0.0.0</v>
      </c>
      <c r="EE3" s="14" t="e" cm="1">
        <f t="array" ref="EE3">(_xlfn.BITAND(
(LEFT(_xlfn.ANCHORARRAY(EB3),FIND(CHAR(160),SUBSTITUTE(_xlfn.ANCHORARRAY(EB3),".",CHAR(160),1))-1)),
(BIN2DEC(MID(REPT("1",_xlfn.ANCHORARRAY(EC3))&amp;REPT("0",32-_xlfn.ANCHORARRAY(EC3)),1,8)))
)
&amp;"."&amp;
_xlfn.BITAND(
(MID(_xlfn.ANCHORARRAY(EB3),FIND(CHAR(160),SUBSTITUTE(_xlfn.ANCHORARRAY(EB3),".",CHAR(160),1))+1,FIND(CHAR(160),SUBSTITUTE(_xlfn.ANCHORARRAY(EB3),".",CHAR(160),2))-FIND(CHAR(160),SUBSTITUTE(_xlfn.ANCHORARRAY(EB3),".",CHAR(160),1))-1)),
(BIN2DEC(MID(REPT("1",_xlfn.ANCHORARRAY(EC3))&amp;REPT("0",32-_xlfn.ANCHORARRAY(EC3)),9,8)))
)
&amp;"."&amp;
_xlfn.BITAND(
(MID(_xlfn.ANCHORARRAY(EB3),FIND(CHAR(160),SUBSTITUTE(_xlfn.ANCHORARRAY(EB3),".",CHAR(160),2))+1,FIND(CHAR(160),SUBSTITUTE(_xlfn.ANCHORARRAY(EB3),".",CHAR(160),3))-FIND(CHAR(160),SUBSTITUTE(_xlfn.ANCHORARRAY(EB3),".",CHAR(160),2))-1)),
(BIN2DEC(MID(REPT("1",_xlfn.ANCHORARRAY(EC3))&amp;REPT("0",32-_xlfn.ANCHORARRAY(EC3)),17,8)))
)
&amp;"."&amp;
_xlfn.BITAND(
(MID(_xlfn.ANCHORARRAY(EB3),FIND(CHAR(160),SUBSTITUTE(_xlfn.ANCHORARRAY(EB3),".",CHAR(160),3))+1,FIND(CHAR(160),SUBSTITUTE(_xlfn.ANCHORARRAY(EB3)&amp;".",".",CHAR(160),4))-FIND(CHAR(160),SUBSTITUTE(_xlfn.ANCHORARRAY(EB3),".",CHAR(160),3))-1)),
(BIN2DEC(MID(REPT("1",_xlfn.ANCHORARRAY(EC3))&amp;REPT("0",32-_xlfn.ANCHORARRAY(EC3)),25,8)))
)+1)</f>
        <v>#VALUE!</v>
      </c>
      <c r="EF3" s="13" t="e" cm="1">
        <f t="array" ref="EF3">(_xlfn.BITOR(
  (LEFT(_xlfn.ANCHORARRAY(EB3), FIND(CHAR(160),SUBSTITUTE(_xlfn.ANCHORARRAY(EB3),".",CHAR(160),1))-1)),
  (255-BIN2DEC(MID(REPT("1",_xlfn.ANCHORARRAY(EC3))&amp;REPT("0",32-_xlfn.ANCHORARRAY(EC3)),1,8)))
)
&amp;"."&amp;
_xlfn.BITOR(
  (MID(_xlfn.ANCHORARRAY(EB3), FIND(CHAR(160),SUBSTITUTE(_xlfn.ANCHORARRAY(EB3),".",CHAR(160),1))+1,FIND(CHAR(160),SUBSTITUTE(_xlfn.ANCHORARRAY(EB3),".",CHAR(160),2))-FIND(CHAR(160),SUBSTITUTE(_xlfn.ANCHORARRAY(EB3),".",CHAR(160),1))-1)),
  (255-BIN2DEC(MID(REPT("1",_xlfn.ANCHORARRAY(EC3))&amp;REPT("0",32-_xlfn.ANCHORARRAY(EC3)),9,8)) )
)
&amp;"."&amp;
_xlfn.BITOR(
  (MID(_xlfn.ANCHORARRAY(EB3), FIND(CHAR(160),SUBSTITUTE(_xlfn.ANCHORARRAY(EB3),".",CHAR(160),2))+1,FIND(CHAR(160),SUBSTITUTE(_xlfn.ANCHORARRAY(EB3),".",CHAR(160),3))-FIND(CHAR(160),SUBSTITUTE(_xlfn.ANCHORARRAY(EB3),".",CHAR(160),2))-1)),
  (255-BIN2DEC(MID(REPT("1",_xlfn.ANCHORARRAY(EC3))&amp;REPT("0",32-_xlfn.ANCHORARRAY(EC3)),17,8)))
)
&amp;"."&amp;
_xlfn.BITOR(
  (MID(_xlfn.ANCHORARRAY(EB3), FIND(CHAR(160),SUBSTITUTE(_xlfn.ANCHORARRAY(EB3),".",CHAR(160),3))+1,FIND(CHAR(160),SUBSTITUTE(_xlfn.ANCHORARRAY(EB3)&amp;".",".",CHAR(160),4))-FIND(CHAR(160),SUBSTITUTE(_xlfn.ANCHORARRAY(EB3),".",CHAR(160),3))-1)),
  (255-BIN2DEC(MID(REPT("1",_xlfn.ANCHORARRAY(EC3))&amp;REPT("0",32-_xlfn.ANCHORARRAY(EC3)),25,8)))
)-1)</f>
        <v>#VALUE!</v>
      </c>
      <c r="EG3" s="13" t="e" cm="1">
        <f t="array" ref="EG3">(_xlfn.BITOR(
(LEFT(_xlfn.ANCHORARRAY(EB3),FIND(CHAR(160),SUBSTITUTE(_xlfn.ANCHORARRAY(EB3),".",CHAR(160),1))-1)),
(255-BIN2DEC(MID(REPT("1",_xlfn.ANCHORARRAY(EC3))&amp;REPT("0",32-_xlfn.ANCHORARRAY(EC3)),1,8)))
)
&amp;"."&amp;
_xlfn.BITOR(
(MID(_xlfn.ANCHORARRAY(EB3),FIND(CHAR(160),SUBSTITUTE(_xlfn.ANCHORARRAY(EB3),".",CHAR(160),1))+1,FIND(CHAR(160),SUBSTITUTE(_xlfn.ANCHORARRAY(EB3),".",CHAR(160),2))-FIND(CHAR(160),SUBSTITUTE(_xlfn.ANCHORARRAY(EB3),".",CHAR(160),1))-1)),
(255-BIN2DEC(MID(REPT("1",_xlfn.ANCHORARRAY(EC3))&amp;REPT("0",32-_xlfn.ANCHORARRAY(EC3)),9,8)))
)
&amp;"."&amp;
_xlfn.BITOR(
(MID(_xlfn.ANCHORARRAY(EB3),FIND(CHAR(160),SUBSTITUTE(_xlfn.ANCHORARRAY(EB3),".",CHAR(160),2))+1,FIND(CHAR(160),SUBSTITUTE(_xlfn.ANCHORARRAY(EB3),".",CHAR(160),3))-FIND(CHAR(160),SUBSTITUTE(_xlfn.ANCHORARRAY(EB3),".",CHAR(160),2))-1)),
(255-BIN2DEC(MID(REPT("1",_xlfn.ANCHORARRAY(EC3))&amp;REPT("0",32-_xlfn.ANCHORARRAY(EC3)),17,8)))
)
&amp;"."&amp;
_xlfn.BITOR(
(MID(_xlfn.ANCHORARRAY(EB3),FIND(CHAR(160),SUBSTITUTE(_xlfn.ANCHORARRAY(EB3),".",CHAR(160),3))+1,FIND(CHAR(160),SUBSTITUTE(_xlfn.ANCHORARRAY(EB3)&amp;".",".",CHAR(160),4))-FIND(CHAR(160),SUBSTITUTE(_xlfn.ANCHORARRAY(EB3),".",CHAR(160),3))-1)),
(255-BIN2DEC(MID(REPT("1",_xlfn.ANCHORARRAY(EC3))&amp;REPT("0",32-_xlfn.ANCHORARRAY(EC3)),25,8)))))</f>
        <v>#VALUE!</v>
      </c>
      <c r="EH3" s="13" cm="1">
        <f t="array" ref="EH3">(2^(32-_xlfn.ANCHORARRAY(EC3))-2)</f>
        <v>4294967294</v>
      </c>
      <c r="EI3" s="13" t="e" cm="1">
        <f t="array" ref="EI3">(_xlfn.BITAND(
  (LEFT(_xlfn.ANCHORARRAY(EB3), FIND(CHAR(160),SUBSTITUTE(_xlfn.ANCHORARRAY(EB3),".",CHAR(160),1))-1)),
  (BIN2DEC(MID(REPT("1",_xlfn.ANCHORARRAY(EC3))&amp;REPT("0",32-_xlfn.ANCHORARRAY(EC3)),1,8)))
)
&amp;"."&amp;
_xlfn.BITAND(
  (MID(_xlfn.ANCHORARRAY(EB3), FIND(CHAR(160),SUBSTITUTE(_xlfn.ANCHORARRAY(EB3),".",CHAR(160),1))+1,FIND(CHAR(160),SUBSTITUTE(_xlfn.ANCHORARRAY(EB3),".",CHAR(160),2))-FIND(CHAR(160),SUBSTITUTE(_xlfn.ANCHORARRAY(EB3),".",CHAR(160),1))-1)),
  (BIN2DEC(MID(REPT("1",_xlfn.ANCHORARRAY(EC3))&amp;REPT("0",32-_xlfn.ANCHORARRAY(EC3)),9,8)))
)
&amp;"."&amp;
_xlfn.BITAND(
  (MID(_xlfn.ANCHORARRAY(EB3), FIND(CHAR(160),SUBSTITUTE(_xlfn.ANCHORARRAY(EB3),".",CHAR(160),2))+1,FIND(CHAR(160),SUBSTITUTE(_xlfn.ANCHORARRAY(EB3),".",CHAR(160),3))-FIND(CHAR(160),SUBSTITUTE(_xlfn.ANCHORARRAY(EB3),".",CHAR(160),2))-1)),
  (BIN2DEC(MID(REPT("1",_xlfn.ANCHORARRAY(EC3))&amp;REPT("0",32-_xlfn.ANCHORARRAY(EC3)),17,8)))
)
&amp;"."&amp;
_xlfn.BITAND(
  (MID(_xlfn.ANCHORARRAY(EB3), FIND(CHAR(160),SUBSTITUTE(_xlfn.ANCHORARRAY(EB3),".",CHAR(160),3))+1,FIND(CHAR(160),SUBSTITUTE(_xlfn.ANCHORARRAY(EB3)&amp;".",".",CHAR(160),4))-FIND(CHAR(160),SUBSTITUTE(_xlfn.ANCHORARRAY(EB3),".",CHAR(160),3))-1)),
  (BIN2DEC(MID(REPT("1",_xlfn.ANCHORARRAY(EC3))&amp;REPT("0",32-_xlfn.ANCHORARRAY(EC3)),25,8)))
)+1)</f>
        <v>#VALUE!</v>
      </c>
    </row>
    <row r="4" spans="1:139" x14ac:dyDescent="0.25">
      <c r="A4" s="14" t="str">
        <v>10.2.0.0</v>
      </c>
      <c r="B4" s="14">
        <v>20</v>
      </c>
      <c r="C4" s="14" t="str">
        <v>255.255.240.0</v>
      </c>
      <c r="D4" s="14" t="str">
        <v>0.0.15.255</v>
      </c>
      <c r="E4" s="14">
        <v>4096</v>
      </c>
      <c r="F4" s="14">
        <v>26</v>
      </c>
      <c r="G4" s="14">
        <v>64</v>
      </c>
      <c r="H4" s="14" t="str">
        <f t="shared" ref="H4:H12" si="1">(BIN2DEC(MID(REPT("1",F4)&amp;REPT("0",32-F4),1,8))
&amp;"."&amp;
BIN2DEC(MID(REPT("1",F4)&amp;REPT("0",32-F4),9,8))
&amp;"."&amp;
BIN2DEC(MID(REPT("1",F4)&amp;REPT("0",32-F4),17,8))
&amp;"."&amp;
BIN2DEC(MID(REPT("1",F4)&amp;REPT("0",32-F4),25,8)))</f>
        <v>255.255.255.192</v>
      </c>
      <c r="K4" s="28" t="str" cm="1">
        <f t="array" ref="K4:N4">_xlfn.TEXTSPLIT(A4,".")</f>
        <v>10</v>
      </c>
      <c r="L4" s="14" t="str">
        <v>2</v>
      </c>
      <c r="M4" s="14" t="str">
        <v>0</v>
      </c>
      <c r="N4" s="29" t="str">
        <v>0</v>
      </c>
      <c r="O4" s="28" t="str" cm="1">
        <f t="array" ref="O4:R4">_xlfn.TEXTSPLIT(C4,".")</f>
        <v>255</v>
      </c>
      <c r="P4" s="14" t="str">
        <v>255</v>
      </c>
      <c r="Q4" s="14" t="str">
        <v>240</v>
      </c>
      <c r="R4" s="29" t="str">
        <v>0</v>
      </c>
      <c r="S4" s="28" t="str" cm="1">
        <f t="array" ref="S4:V4">_xlfn.TEXTSPLIT(H4,".")</f>
        <v>255</v>
      </c>
      <c r="T4" s="14" t="str">
        <v>255</v>
      </c>
      <c r="U4" s="14" t="str">
        <v>255</v>
      </c>
      <c r="V4" s="29" t="str">
        <v>192</v>
      </c>
      <c r="X4" s="30" t="str">
        <f t="shared" si="0"/>
        <v>00001010000000100000000000000000</v>
      </c>
      <c r="Y4" s="28" t="str">
        <f t="shared" ref="Y4:Y12" si="2">(DEC2BIN(O4,8))&amp;(DEC2BIN(P4,8))&amp;(DEC2BIN(Q4,8))&amp;(DEC2BIN(R4,8))</f>
        <v>11111111111111111111000000000000</v>
      </c>
      <c r="Z4" s="14" t="str">
        <f t="shared" ref="Z4:Z12" si="3">(SUBSTITUTE(Y4,_xlfn.TEXTAFTER(Y4,"1",-1),""))</f>
        <v>11111111111111111111</v>
      </c>
      <c r="AA4" s="14" t="str">
        <f t="shared" ref="AA4:AA12" si="4">_xlfn.TEXTAFTER(Y4,"1",-1)</f>
        <v>000000000000</v>
      </c>
      <c r="AB4" s="14">
        <f t="shared" ref="AB4:AB12" si="5">LEN(Z4)</f>
        <v>20</v>
      </c>
      <c r="AC4" s="29">
        <f t="shared" ref="AC4:AC12" si="6">LEN(AA4)</f>
        <v>12</v>
      </c>
      <c r="AD4" s="28" t="str">
        <f t="shared" ref="AD4:AD12" si="7">(DEC2BIN(S4,8))&amp;(DEC2BIN(T4,8))&amp;(DEC2BIN(U4,8))&amp;(DEC2BIN(V4,8))</f>
        <v>11111111111111111111111111000000</v>
      </c>
      <c r="AE4" s="14" t="str">
        <f t="shared" ref="AE4:AE12" si="8">(SUBSTITUTE(AD4,_xlfn.TEXTAFTER(AD4,"1",-1),""))</f>
        <v>11111111111111111111111111</v>
      </c>
      <c r="AF4" s="14" t="str">
        <f t="shared" ref="AF4:AF12" si="9">_xlfn.TEXTAFTER(AD4,"1",-1)</f>
        <v>000000</v>
      </c>
      <c r="AG4" s="14">
        <f t="shared" ref="AG4:AG12" si="10">LEN(AE4)</f>
        <v>26</v>
      </c>
      <c r="AH4" s="29">
        <f t="shared" ref="AH4:AH12" si="11">LEN(AF4)</f>
        <v>6</v>
      </c>
      <c r="AJ4" s="30" t="str">
        <f t="shared" ref="AJ4:AJ12" si="12">LEFT(X4,AB4)</f>
        <v>00001010000000100000</v>
      </c>
      <c r="AK4" s="28" t="str">
        <f t="shared" ref="AK4:AK12" si="13">LEFT(AD4,AB4)</f>
        <v>11111111111111111111</v>
      </c>
      <c r="AL4" s="14" t="str">
        <f t="shared" ref="AL4:AL12" si="14">MID(AD4,AB4+1,AC4)</f>
        <v>111111000000</v>
      </c>
      <c r="AM4" s="29" t="str">
        <f t="shared" ref="AM4:AM12" si="15">REPT("0",LEN(SUBSTITUTE(AL4,"1","")))</f>
        <v>000000</v>
      </c>
      <c r="AO4" s="14" t="str">
        <v>00001010000000010000000100000000</v>
      </c>
      <c r="AP4" s="14" t="str">
        <v>10.1.1.0</v>
      </c>
      <c r="AQ4" s="14">
        <v>24</v>
      </c>
      <c r="AR4" s="14" t="str">
        <v>255.255.255.0</v>
      </c>
      <c r="AS4" s="14" t="str">
        <v>10.1.1.1</v>
      </c>
      <c r="AT4" s="14" t="str">
        <v>10.1.1.254</v>
      </c>
      <c r="AU4" s="14" t="str">
        <v>10.1.1.255</v>
      </c>
      <c r="AV4" s="14">
        <v>254</v>
      </c>
      <c r="AW4" s="14" t="str">
        <v>10.1.1.1</v>
      </c>
      <c r="AY4" s="14" t="str">
        <v>00001010000000100000000001000000</v>
      </c>
      <c r="AZ4" s="14" t="str">
        <v>10.2.0.64</v>
      </c>
      <c r="BA4" s="14">
        <v>26</v>
      </c>
      <c r="BB4" s="14" t="str">
        <v>255.255.255.192</v>
      </c>
      <c r="BC4" s="14" t="str">
        <v>10.2.0.65</v>
      </c>
      <c r="BD4" s="14" t="str">
        <v>10.2.0.126</v>
      </c>
      <c r="BE4" s="14" t="str">
        <v>10.2.0.127</v>
      </c>
      <c r="BF4" s="14">
        <v>62</v>
      </c>
      <c r="BG4" s="14" t="str">
        <v>10.2.0.65</v>
      </c>
      <c r="BI4" s="14" t="str">
        <v>00001010000000110000000000001000</v>
      </c>
      <c r="BJ4" s="14" t="str">
        <v>10.3.0.8</v>
      </c>
      <c r="BK4" s="14">
        <v>29</v>
      </c>
      <c r="BL4" s="14" t="str">
        <v>255.255.255.248</v>
      </c>
      <c r="BM4" s="14" t="str">
        <v>10.3.0.9</v>
      </c>
      <c r="BN4" s="14" t="str">
        <v>10.3.0.14</v>
      </c>
      <c r="BO4" s="14" t="str">
        <v>10.3.0.15</v>
      </c>
      <c r="BP4" s="14">
        <v>6</v>
      </c>
      <c r="BQ4" s="14" t="str">
        <v>10.3.0.9</v>
      </c>
    </row>
    <row r="5" spans="1:139" x14ac:dyDescent="0.25">
      <c r="A5" s="14" t="str">
        <v>10.3.0.0</v>
      </c>
      <c r="B5" s="14">
        <v>24</v>
      </c>
      <c r="C5" s="14" t="str">
        <v>255.255.255.0</v>
      </c>
      <c r="D5" s="14" t="str">
        <v>0.0.0.255</v>
      </c>
      <c r="E5" s="14">
        <v>256</v>
      </c>
      <c r="F5" s="14">
        <v>29</v>
      </c>
      <c r="G5" s="14">
        <v>32</v>
      </c>
      <c r="H5" s="14" t="str">
        <f t="shared" si="1"/>
        <v>255.255.255.248</v>
      </c>
      <c r="K5" s="28" t="str" cm="1">
        <f t="array" ref="K5:N5">_xlfn.TEXTSPLIT(A5,".")</f>
        <v>10</v>
      </c>
      <c r="L5" s="14" t="str">
        <v>3</v>
      </c>
      <c r="M5" s="14" t="str">
        <v>0</v>
      </c>
      <c r="N5" s="29" t="str">
        <v>0</v>
      </c>
      <c r="O5" s="28" t="str" cm="1">
        <f t="array" ref="O5:R5">_xlfn.TEXTSPLIT(C5,".")</f>
        <v>255</v>
      </c>
      <c r="P5" s="14" t="str">
        <v>255</v>
      </c>
      <c r="Q5" s="14" t="str">
        <v>255</v>
      </c>
      <c r="R5" s="29" t="str">
        <v>0</v>
      </c>
      <c r="S5" s="28" t="str" cm="1">
        <f t="array" ref="S5:V5">_xlfn.TEXTSPLIT(H5,".")</f>
        <v>255</v>
      </c>
      <c r="T5" s="14" t="str">
        <v>255</v>
      </c>
      <c r="U5" s="14" t="str">
        <v>255</v>
      </c>
      <c r="V5" s="29" t="str">
        <v>248</v>
      </c>
      <c r="X5" s="30" t="str">
        <f t="shared" si="0"/>
        <v>00001010000000110000000000000000</v>
      </c>
      <c r="Y5" s="28" t="str">
        <f t="shared" si="2"/>
        <v>11111111111111111111111100000000</v>
      </c>
      <c r="Z5" s="14" t="str">
        <f t="shared" si="3"/>
        <v>111111111111111111111111</v>
      </c>
      <c r="AA5" s="14" t="str">
        <f t="shared" si="4"/>
        <v>00000000</v>
      </c>
      <c r="AB5" s="14">
        <f t="shared" si="5"/>
        <v>24</v>
      </c>
      <c r="AC5" s="29">
        <f t="shared" si="6"/>
        <v>8</v>
      </c>
      <c r="AD5" s="28" t="str">
        <f t="shared" si="7"/>
        <v>11111111111111111111111111111000</v>
      </c>
      <c r="AE5" s="14" t="str">
        <f t="shared" si="8"/>
        <v>11111111111111111111111111111</v>
      </c>
      <c r="AF5" s="14" t="str">
        <f t="shared" si="9"/>
        <v>000</v>
      </c>
      <c r="AG5" s="14">
        <f t="shared" si="10"/>
        <v>29</v>
      </c>
      <c r="AH5" s="29">
        <f t="shared" si="11"/>
        <v>3</v>
      </c>
      <c r="AJ5" s="30" t="str">
        <f t="shared" si="12"/>
        <v>000010100000001100000000</v>
      </c>
      <c r="AK5" s="28" t="str">
        <f t="shared" si="13"/>
        <v>111111111111111111111111</v>
      </c>
      <c r="AL5" s="14" t="str">
        <f t="shared" si="14"/>
        <v>11111000</v>
      </c>
      <c r="AM5" s="29" t="str">
        <f t="shared" si="15"/>
        <v>000</v>
      </c>
      <c r="AO5" s="14" t="str">
        <v>00001010000000010000001000000000</v>
      </c>
      <c r="AP5" s="14" t="str">
        <v>10.1.2.0</v>
      </c>
      <c r="AQ5" s="14">
        <v>24</v>
      </c>
      <c r="AR5" s="14" t="str">
        <v>255.255.255.0</v>
      </c>
      <c r="AS5" s="14" t="str">
        <v>10.1.2.1</v>
      </c>
      <c r="AT5" s="14" t="str">
        <v>10.1.2.254</v>
      </c>
      <c r="AU5" s="14" t="str">
        <v>10.1.2.255</v>
      </c>
      <c r="AV5" s="14">
        <v>254</v>
      </c>
      <c r="AW5" s="14" t="str">
        <v>10.1.2.1</v>
      </c>
      <c r="AY5" s="14" t="str">
        <v>00001010000000100000000010000000</v>
      </c>
      <c r="AZ5" s="14" t="str">
        <v>10.2.0.128</v>
      </c>
      <c r="BA5" s="14">
        <v>26</v>
      </c>
      <c r="BB5" s="14" t="str">
        <v>255.255.255.192</v>
      </c>
      <c r="BC5" s="14" t="str">
        <v>10.2.0.129</v>
      </c>
      <c r="BD5" s="14" t="str">
        <v>10.2.0.190</v>
      </c>
      <c r="BE5" s="14" t="str">
        <v>10.2.0.191</v>
      </c>
      <c r="BF5" s="14">
        <v>62</v>
      </c>
      <c r="BG5" s="14" t="str">
        <v>10.2.0.129</v>
      </c>
      <c r="BI5" s="14" t="str">
        <v>00001010000000110000000000010000</v>
      </c>
      <c r="BJ5" s="14" t="str">
        <v>10.3.0.16</v>
      </c>
      <c r="BK5" s="14">
        <v>29</v>
      </c>
      <c r="BL5" s="14" t="str">
        <v>255.255.255.248</v>
      </c>
      <c r="BM5" s="14" t="str">
        <v>10.3.0.17</v>
      </c>
      <c r="BN5" s="14" t="str">
        <v>10.3.0.22</v>
      </c>
      <c r="BO5" s="14" t="str">
        <v>10.3.0.23</v>
      </c>
      <c r="BP5" s="14">
        <v>6</v>
      </c>
      <c r="BQ5" s="14" t="str">
        <v>10.3.0.17</v>
      </c>
    </row>
    <row r="6" spans="1:139" x14ac:dyDescent="0.25">
      <c r="A6" s="14">
        <v>0</v>
      </c>
      <c r="B6" s="14">
        <v>0</v>
      </c>
      <c r="C6" s="14" t="str">
        <v/>
      </c>
      <c r="D6" s="14" t="str">
        <v/>
      </c>
      <c r="E6" s="14" t="str">
        <v/>
      </c>
      <c r="F6" s="14">
        <v>0</v>
      </c>
      <c r="G6" s="14" t="str">
        <v/>
      </c>
      <c r="H6" s="14" t="str">
        <f t="shared" si="1"/>
        <v>0.0.0.0</v>
      </c>
      <c r="K6" s="28" t="str" cm="1">
        <f t="array" ref="K6">_xlfn.TEXTSPLIT(A6,".")</f>
        <v>0</v>
      </c>
      <c r="N6" s="29"/>
      <c r="O6" s="28" t="e" cm="1">
        <f t="array" ref="O6">_xlfn.TEXTSPLIT(C6,".")</f>
        <v>#VALUE!</v>
      </c>
      <c r="R6" s="29"/>
      <c r="S6" s="28" t="str" cm="1">
        <f t="array" ref="S6:V6">_xlfn.TEXTSPLIT(H6,".")</f>
        <v>0</v>
      </c>
      <c r="T6" s="14" t="str">
        <v>0</v>
      </c>
      <c r="U6" s="14" t="str">
        <v>0</v>
      </c>
      <c r="V6" s="29" t="str">
        <v>0</v>
      </c>
      <c r="X6" s="30" t="str">
        <f t="shared" si="0"/>
        <v>00000000000000000000000000000000</v>
      </c>
      <c r="Y6" s="28" t="e">
        <f t="shared" si="2"/>
        <v>#VALUE!</v>
      </c>
      <c r="Z6" s="14" t="e">
        <f t="shared" si="3"/>
        <v>#VALUE!</v>
      </c>
      <c r="AA6" s="14" t="e">
        <f t="shared" si="4"/>
        <v>#VALUE!</v>
      </c>
      <c r="AB6" s="14" t="e">
        <f t="shared" si="5"/>
        <v>#VALUE!</v>
      </c>
      <c r="AC6" s="29" t="e">
        <f t="shared" si="6"/>
        <v>#VALUE!</v>
      </c>
      <c r="AD6" s="28" t="str">
        <f t="shared" si="7"/>
        <v>00000000000000000000000000000000</v>
      </c>
      <c r="AE6" s="14" t="e">
        <f t="shared" si="8"/>
        <v>#N/A</v>
      </c>
      <c r="AF6" s="14" t="e">
        <f t="shared" si="9"/>
        <v>#N/A</v>
      </c>
      <c r="AG6" s="14" t="e">
        <f t="shared" si="10"/>
        <v>#N/A</v>
      </c>
      <c r="AH6" s="29" t="e">
        <f t="shared" si="11"/>
        <v>#N/A</v>
      </c>
      <c r="AJ6" s="30" t="e">
        <f t="shared" si="12"/>
        <v>#VALUE!</v>
      </c>
      <c r="AK6" s="28" t="e">
        <f t="shared" si="13"/>
        <v>#VALUE!</v>
      </c>
      <c r="AL6" s="14" t="e">
        <f t="shared" si="14"/>
        <v>#VALUE!</v>
      </c>
      <c r="AM6" s="29" t="e">
        <f t="shared" si="15"/>
        <v>#VALUE!</v>
      </c>
      <c r="AO6" s="14" t="str">
        <v>00001010000000010000001100000000</v>
      </c>
      <c r="AP6" s="14" t="str">
        <v>10.1.3.0</v>
      </c>
      <c r="AQ6" s="14">
        <v>24</v>
      </c>
      <c r="AR6" s="14" t="str">
        <v>255.255.255.0</v>
      </c>
      <c r="AS6" s="14" t="str">
        <v>10.1.3.1</v>
      </c>
      <c r="AT6" s="14" t="str">
        <v>10.1.3.254</v>
      </c>
      <c r="AU6" s="14" t="str">
        <v>10.1.3.255</v>
      </c>
      <c r="AV6" s="14">
        <v>254</v>
      </c>
      <c r="AW6" s="14" t="str">
        <v>10.1.3.1</v>
      </c>
      <c r="AY6" s="14" t="str">
        <v>00001010000000100000000011000000</v>
      </c>
      <c r="AZ6" s="14" t="str">
        <v>10.2.0.192</v>
      </c>
      <c r="BA6" s="14">
        <v>26</v>
      </c>
      <c r="BB6" s="14" t="str">
        <v>255.255.255.192</v>
      </c>
      <c r="BC6" s="14" t="str">
        <v>10.2.0.193</v>
      </c>
      <c r="BD6" s="14" t="str">
        <v>10.2.0.254</v>
      </c>
      <c r="BE6" s="14" t="str">
        <v>10.2.0.255</v>
      </c>
      <c r="BF6" s="14">
        <v>62</v>
      </c>
      <c r="BG6" s="14" t="str">
        <v>10.2.0.193</v>
      </c>
      <c r="BI6" s="14" t="str">
        <v>00001010000000110000000000011000</v>
      </c>
      <c r="BJ6" s="14" t="str">
        <v>10.3.0.24</v>
      </c>
      <c r="BK6" s="14">
        <v>29</v>
      </c>
      <c r="BL6" s="14" t="str">
        <v>255.255.255.248</v>
      </c>
      <c r="BM6" s="14" t="str">
        <v>10.3.0.25</v>
      </c>
      <c r="BN6" s="14" t="str">
        <v>10.3.0.30</v>
      </c>
      <c r="BO6" s="14" t="str">
        <v>10.3.0.31</v>
      </c>
      <c r="BP6" s="14">
        <v>6</v>
      </c>
      <c r="BQ6" s="14" t="str">
        <v>10.3.0.25</v>
      </c>
    </row>
    <row r="7" spans="1:139" x14ac:dyDescent="0.25">
      <c r="A7" s="14">
        <v>0</v>
      </c>
      <c r="B7" s="14">
        <v>0</v>
      </c>
      <c r="C7" s="14" t="str">
        <v/>
      </c>
      <c r="D7" s="14" t="str">
        <v/>
      </c>
      <c r="E7" s="14" t="str">
        <v/>
      </c>
      <c r="F7" s="14">
        <v>0</v>
      </c>
      <c r="G7" s="14" t="str">
        <v/>
      </c>
      <c r="H7" s="14" t="str">
        <f t="shared" si="1"/>
        <v>0.0.0.0</v>
      </c>
      <c r="K7" s="28" t="str" cm="1">
        <f t="array" ref="K7">_xlfn.TEXTSPLIT(A7,".")</f>
        <v>0</v>
      </c>
      <c r="N7" s="29"/>
      <c r="O7" s="28" t="e" cm="1">
        <f t="array" ref="O7">_xlfn.TEXTSPLIT(C7,".")</f>
        <v>#VALUE!</v>
      </c>
      <c r="R7" s="29"/>
      <c r="S7" s="28" t="str" cm="1">
        <f t="array" ref="S7:V7">_xlfn.TEXTSPLIT(H7,".")</f>
        <v>0</v>
      </c>
      <c r="T7" s="14" t="str">
        <v>0</v>
      </c>
      <c r="U7" s="14" t="str">
        <v>0</v>
      </c>
      <c r="V7" s="29" t="str">
        <v>0</v>
      </c>
      <c r="X7" s="30" t="str">
        <f t="shared" si="0"/>
        <v>00000000000000000000000000000000</v>
      </c>
      <c r="Y7" s="28" t="e">
        <f t="shared" si="2"/>
        <v>#VALUE!</v>
      </c>
      <c r="Z7" s="14" t="e">
        <f t="shared" si="3"/>
        <v>#VALUE!</v>
      </c>
      <c r="AA7" s="14" t="e">
        <f t="shared" si="4"/>
        <v>#VALUE!</v>
      </c>
      <c r="AB7" s="14" t="e">
        <f t="shared" si="5"/>
        <v>#VALUE!</v>
      </c>
      <c r="AC7" s="29" t="e">
        <f t="shared" si="6"/>
        <v>#VALUE!</v>
      </c>
      <c r="AD7" s="28" t="str">
        <f t="shared" si="7"/>
        <v>00000000000000000000000000000000</v>
      </c>
      <c r="AE7" s="14" t="e">
        <f t="shared" si="8"/>
        <v>#N/A</v>
      </c>
      <c r="AF7" s="14" t="e">
        <f t="shared" si="9"/>
        <v>#N/A</v>
      </c>
      <c r="AG7" s="14" t="e">
        <f t="shared" si="10"/>
        <v>#N/A</v>
      </c>
      <c r="AH7" s="29" t="e">
        <f t="shared" si="11"/>
        <v>#N/A</v>
      </c>
      <c r="AJ7" s="30" t="e">
        <f t="shared" si="12"/>
        <v>#VALUE!</v>
      </c>
      <c r="AK7" s="28" t="e">
        <f t="shared" si="13"/>
        <v>#VALUE!</v>
      </c>
      <c r="AL7" s="14" t="e">
        <f t="shared" si="14"/>
        <v>#VALUE!</v>
      </c>
      <c r="AM7" s="29" t="e">
        <f t="shared" si="15"/>
        <v>#VALUE!</v>
      </c>
      <c r="AO7" s="14" t="str">
        <v>00001010000000010000010000000000</v>
      </c>
      <c r="AP7" s="14" t="str">
        <v>10.1.4.0</v>
      </c>
      <c r="AQ7" s="14">
        <v>24</v>
      </c>
      <c r="AR7" s="14" t="str">
        <v>255.255.255.0</v>
      </c>
      <c r="AS7" s="14" t="str">
        <v>10.1.4.1</v>
      </c>
      <c r="AT7" s="14" t="str">
        <v>10.1.4.254</v>
      </c>
      <c r="AU7" s="14" t="str">
        <v>10.1.4.255</v>
      </c>
      <c r="AV7" s="14">
        <v>254</v>
      </c>
      <c r="AW7" s="14" t="str">
        <v>10.1.4.1</v>
      </c>
      <c r="AY7" s="14" t="str">
        <v>00001010000000100000000100000000</v>
      </c>
      <c r="AZ7" s="14" t="str">
        <v>10.2.1.0</v>
      </c>
      <c r="BA7" s="14">
        <v>26</v>
      </c>
      <c r="BB7" s="14" t="str">
        <v>255.255.255.192</v>
      </c>
      <c r="BC7" s="14" t="str">
        <v>10.2.1.1</v>
      </c>
      <c r="BD7" s="14" t="str">
        <v>10.2.1.62</v>
      </c>
      <c r="BE7" s="14" t="str">
        <v>10.2.1.63</v>
      </c>
      <c r="BF7" s="14">
        <v>62</v>
      </c>
      <c r="BG7" s="14" t="str">
        <v>10.2.1.1</v>
      </c>
      <c r="BI7" s="14" t="str">
        <v>00001010000000110000000000100000</v>
      </c>
      <c r="BJ7" s="14" t="str">
        <v>10.3.0.32</v>
      </c>
      <c r="BK7" s="14">
        <v>29</v>
      </c>
      <c r="BL7" s="14" t="str">
        <v>255.255.255.248</v>
      </c>
      <c r="BM7" s="14" t="str">
        <v>10.3.0.33</v>
      </c>
      <c r="BN7" s="14" t="str">
        <v>10.3.0.38</v>
      </c>
      <c r="BO7" s="14" t="str">
        <v>10.3.0.39</v>
      </c>
      <c r="BP7" s="14">
        <v>6</v>
      </c>
      <c r="BQ7" s="14" t="str">
        <v>10.3.0.33</v>
      </c>
    </row>
    <row r="8" spans="1:139" x14ac:dyDescent="0.25">
      <c r="A8" s="14">
        <v>0</v>
      </c>
      <c r="B8" s="14">
        <v>0</v>
      </c>
      <c r="C8" s="14" t="str">
        <v/>
      </c>
      <c r="D8" s="14" t="str">
        <v/>
      </c>
      <c r="E8" s="14" t="str">
        <v/>
      </c>
      <c r="F8" s="14">
        <v>0</v>
      </c>
      <c r="G8" s="14" t="str">
        <v/>
      </c>
      <c r="H8" s="14" t="str">
        <f t="shared" si="1"/>
        <v>0.0.0.0</v>
      </c>
      <c r="K8" s="28" t="str" cm="1">
        <f t="array" ref="K8">_xlfn.TEXTSPLIT(A8,".")</f>
        <v>0</v>
      </c>
      <c r="N8" s="29"/>
      <c r="O8" s="28" t="e" cm="1">
        <f t="array" ref="O8">_xlfn.TEXTSPLIT(C8,".")</f>
        <v>#VALUE!</v>
      </c>
      <c r="R8" s="29"/>
      <c r="S8" s="28" t="str" cm="1">
        <f t="array" ref="S8:V8">_xlfn.TEXTSPLIT(H8,".")</f>
        <v>0</v>
      </c>
      <c r="T8" s="14" t="str">
        <v>0</v>
      </c>
      <c r="U8" s="14" t="str">
        <v>0</v>
      </c>
      <c r="V8" s="29" t="str">
        <v>0</v>
      </c>
      <c r="X8" s="30" t="str">
        <f t="shared" si="0"/>
        <v>00000000000000000000000000000000</v>
      </c>
      <c r="Y8" s="28" t="e">
        <f t="shared" si="2"/>
        <v>#VALUE!</v>
      </c>
      <c r="Z8" s="14" t="e">
        <f t="shared" si="3"/>
        <v>#VALUE!</v>
      </c>
      <c r="AA8" s="14" t="e">
        <f t="shared" si="4"/>
        <v>#VALUE!</v>
      </c>
      <c r="AB8" s="14" t="e">
        <f t="shared" si="5"/>
        <v>#VALUE!</v>
      </c>
      <c r="AC8" s="29" t="e">
        <f t="shared" si="6"/>
        <v>#VALUE!</v>
      </c>
      <c r="AD8" s="28" t="str">
        <f t="shared" si="7"/>
        <v>00000000000000000000000000000000</v>
      </c>
      <c r="AE8" s="14" t="e">
        <f t="shared" si="8"/>
        <v>#N/A</v>
      </c>
      <c r="AF8" s="14" t="e">
        <f t="shared" si="9"/>
        <v>#N/A</v>
      </c>
      <c r="AG8" s="14" t="e">
        <f t="shared" si="10"/>
        <v>#N/A</v>
      </c>
      <c r="AH8" s="29" t="e">
        <f t="shared" si="11"/>
        <v>#N/A</v>
      </c>
      <c r="AJ8" s="30" t="e">
        <f t="shared" si="12"/>
        <v>#VALUE!</v>
      </c>
      <c r="AK8" s="28" t="e">
        <f t="shared" si="13"/>
        <v>#VALUE!</v>
      </c>
      <c r="AL8" s="14" t="e">
        <f t="shared" si="14"/>
        <v>#VALUE!</v>
      </c>
      <c r="AM8" s="29" t="e">
        <f t="shared" si="15"/>
        <v>#VALUE!</v>
      </c>
      <c r="AO8" s="14" t="str">
        <v>00001010000000010000010100000000</v>
      </c>
      <c r="AP8" s="14" t="str">
        <v>10.1.5.0</v>
      </c>
      <c r="AQ8" s="14">
        <v>24</v>
      </c>
      <c r="AR8" s="14" t="str">
        <v>255.255.255.0</v>
      </c>
      <c r="AS8" s="14" t="str">
        <v>10.1.5.1</v>
      </c>
      <c r="AT8" s="14" t="str">
        <v>10.1.5.254</v>
      </c>
      <c r="AU8" s="14" t="str">
        <v>10.1.5.255</v>
      </c>
      <c r="AV8" s="14">
        <v>254</v>
      </c>
      <c r="AW8" s="14" t="str">
        <v>10.1.5.1</v>
      </c>
      <c r="AY8" s="14" t="str">
        <v>00001010000000100000000101000000</v>
      </c>
      <c r="AZ8" s="14" t="str">
        <v>10.2.1.64</v>
      </c>
      <c r="BA8" s="14">
        <v>26</v>
      </c>
      <c r="BB8" s="14" t="str">
        <v>255.255.255.192</v>
      </c>
      <c r="BC8" s="14" t="str">
        <v>10.2.1.65</v>
      </c>
      <c r="BD8" s="14" t="str">
        <v>10.2.1.126</v>
      </c>
      <c r="BE8" s="14" t="str">
        <v>10.2.1.127</v>
      </c>
      <c r="BF8" s="14">
        <v>62</v>
      </c>
      <c r="BG8" s="14" t="str">
        <v>10.2.1.65</v>
      </c>
      <c r="BI8" s="14" t="str">
        <v>00001010000000110000000000101000</v>
      </c>
      <c r="BJ8" s="14" t="str">
        <v>10.3.0.40</v>
      </c>
      <c r="BK8" s="14">
        <v>29</v>
      </c>
      <c r="BL8" s="14" t="str">
        <v>255.255.255.248</v>
      </c>
      <c r="BM8" s="14" t="str">
        <v>10.3.0.41</v>
      </c>
      <c r="BN8" s="14" t="str">
        <v>10.3.0.46</v>
      </c>
      <c r="BO8" s="14" t="str">
        <v>10.3.0.47</v>
      </c>
      <c r="BP8" s="14">
        <v>6</v>
      </c>
      <c r="BQ8" s="14" t="str">
        <v>10.3.0.41</v>
      </c>
    </row>
    <row r="9" spans="1:139" x14ac:dyDescent="0.25">
      <c r="A9" s="14">
        <v>0</v>
      </c>
      <c r="B9" s="14">
        <v>0</v>
      </c>
      <c r="C9" s="14" t="str">
        <v/>
      </c>
      <c r="D9" s="14" t="str">
        <v/>
      </c>
      <c r="E9" s="14" t="str">
        <v/>
      </c>
      <c r="F9" s="14">
        <v>0</v>
      </c>
      <c r="G9" s="14" t="str">
        <v/>
      </c>
      <c r="H9" s="14" t="str">
        <f t="shared" si="1"/>
        <v>0.0.0.0</v>
      </c>
      <c r="K9" s="28" t="str" cm="1">
        <f t="array" ref="K9">_xlfn.TEXTSPLIT(A9,".")</f>
        <v>0</v>
      </c>
      <c r="N9" s="29"/>
      <c r="O9" s="28" t="e" cm="1">
        <f t="array" ref="O9">_xlfn.TEXTSPLIT(C9,".")</f>
        <v>#VALUE!</v>
      </c>
      <c r="R9" s="29"/>
      <c r="S9" s="28" t="str" cm="1">
        <f t="array" ref="S9:V9">_xlfn.TEXTSPLIT(H9,".")</f>
        <v>0</v>
      </c>
      <c r="T9" s="14" t="str">
        <v>0</v>
      </c>
      <c r="U9" s="14" t="str">
        <v>0</v>
      </c>
      <c r="V9" s="29" t="str">
        <v>0</v>
      </c>
      <c r="X9" s="30" t="str">
        <f t="shared" si="0"/>
        <v>00000000000000000000000000000000</v>
      </c>
      <c r="Y9" s="28" t="e">
        <f t="shared" si="2"/>
        <v>#VALUE!</v>
      </c>
      <c r="Z9" s="14" t="e">
        <f t="shared" si="3"/>
        <v>#VALUE!</v>
      </c>
      <c r="AA9" s="14" t="e">
        <f t="shared" si="4"/>
        <v>#VALUE!</v>
      </c>
      <c r="AB9" s="14" t="e">
        <f t="shared" si="5"/>
        <v>#VALUE!</v>
      </c>
      <c r="AC9" s="29" t="e">
        <f t="shared" si="6"/>
        <v>#VALUE!</v>
      </c>
      <c r="AD9" s="28" t="str">
        <f t="shared" si="7"/>
        <v>00000000000000000000000000000000</v>
      </c>
      <c r="AE9" s="14" t="e">
        <f t="shared" si="8"/>
        <v>#N/A</v>
      </c>
      <c r="AF9" s="14" t="e">
        <f t="shared" si="9"/>
        <v>#N/A</v>
      </c>
      <c r="AG9" s="14" t="e">
        <f t="shared" si="10"/>
        <v>#N/A</v>
      </c>
      <c r="AH9" s="29" t="e">
        <f t="shared" si="11"/>
        <v>#N/A</v>
      </c>
      <c r="AJ9" s="30" t="e">
        <f t="shared" si="12"/>
        <v>#VALUE!</v>
      </c>
      <c r="AK9" s="28" t="e">
        <f t="shared" si="13"/>
        <v>#VALUE!</v>
      </c>
      <c r="AL9" s="14" t="e">
        <f t="shared" si="14"/>
        <v>#VALUE!</v>
      </c>
      <c r="AM9" s="29" t="e">
        <f t="shared" si="15"/>
        <v>#VALUE!</v>
      </c>
      <c r="AO9" s="14" t="str">
        <v>00001010000000010000011000000000</v>
      </c>
      <c r="AP9" s="14" t="str">
        <v>10.1.6.0</v>
      </c>
      <c r="AQ9" s="14">
        <v>24</v>
      </c>
      <c r="AR9" s="14" t="str">
        <v>255.255.255.0</v>
      </c>
      <c r="AS9" s="14" t="str">
        <v>10.1.6.1</v>
      </c>
      <c r="AT9" s="14" t="str">
        <v>10.1.6.254</v>
      </c>
      <c r="AU9" s="14" t="str">
        <v>10.1.6.255</v>
      </c>
      <c r="AV9" s="14">
        <v>254</v>
      </c>
      <c r="AW9" s="14" t="str">
        <v>10.1.6.1</v>
      </c>
      <c r="AY9" s="14" t="str">
        <v>00001010000000100000000110000000</v>
      </c>
      <c r="AZ9" s="14" t="str">
        <v>10.2.1.128</v>
      </c>
      <c r="BA9" s="14">
        <v>26</v>
      </c>
      <c r="BB9" s="14" t="str">
        <v>255.255.255.192</v>
      </c>
      <c r="BC9" s="14" t="str">
        <v>10.2.1.129</v>
      </c>
      <c r="BD9" s="14" t="str">
        <v>10.2.1.190</v>
      </c>
      <c r="BE9" s="14" t="str">
        <v>10.2.1.191</v>
      </c>
      <c r="BF9" s="14">
        <v>62</v>
      </c>
      <c r="BG9" s="14" t="str">
        <v>10.2.1.129</v>
      </c>
      <c r="BI9" s="14" t="str">
        <v>00001010000000110000000000110000</v>
      </c>
      <c r="BJ9" s="14" t="str">
        <v>10.3.0.48</v>
      </c>
      <c r="BK9" s="14">
        <v>29</v>
      </c>
      <c r="BL9" s="14" t="str">
        <v>255.255.255.248</v>
      </c>
      <c r="BM9" s="14" t="str">
        <v>10.3.0.49</v>
      </c>
      <c r="BN9" s="14" t="str">
        <v>10.3.0.54</v>
      </c>
      <c r="BO9" s="14" t="str">
        <v>10.3.0.55</v>
      </c>
      <c r="BP9" s="14">
        <v>6</v>
      </c>
      <c r="BQ9" s="14" t="str">
        <v>10.3.0.49</v>
      </c>
    </row>
    <row r="10" spans="1:139" x14ac:dyDescent="0.25">
      <c r="A10" s="14">
        <v>0</v>
      </c>
      <c r="B10" s="14">
        <v>0</v>
      </c>
      <c r="C10" s="14" t="str">
        <v/>
      </c>
      <c r="D10" s="14" t="str">
        <v/>
      </c>
      <c r="E10" s="14" t="str">
        <v/>
      </c>
      <c r="F10" s="14">
        <v>0</v>
      </c>
      <c r="G10" s="14" t="str">
        <v/>
      </c>
      <c r="H10" s="14" t="str">
        <f t="shared" si="1"/>
        <v>0.0.0.0</v>
      </c>
      <c r="K10" s="28" t="str" cm="1">
        <f t="array" ref="K10">_xlfn.TEXTSPLIT(A10,".")</f>
        <v>0</v>
      </c>
      <c r="N10" s="29"/>
      <c r="O10" s="28" t="e" cm="1">
        <f t="array" ref="O10">_xlfn.TEXTSPLIT(C10,".")</f>
        <v>#VALUE!</v>
      </c>
      <c r="R10" s="29"/>
      <c r="S10" s="28" t="str" cm="1">
        <f t="array" ref="S10:V10">_xlfn.TEXTSPLIT(H10,".")</f>
        <v>0</v>
      </c>
      <c r="T10" s="14" t="str">
        <v>0</v>
      </c>
      <c r="U10" s="14" t="str">
        <v>0</v>
      </c>
      <c r="V10" s="29" t="str">
        <v>0</v>
      </c>
      <c r="X10" s="30" t="str">
        <f t="shared" si="0"/>
        <v>00000000000000000000000000000000</v>
      </c>
      <c r="Y10" s="28" t="e">
        <f t="shared" si="2"/>
        <v>#VALUE!</v>
      </c>
      <c r="Z10" s="14" t="e">
        <f t="shared" si="3"/>
        <v>#VALUE!</v>
      </c>
      <c r="AA10" s="14" t="e">
        <f t="shared" si="4"/>
        <v>#VALUE!</v>
      </c>
      <c r="AB10" s="14" t="e">
        <f t="shared" si="5"/>
        <v>#VALUE!</v>
      </c>
      <c r="AC10" s="29" t="e">
        <f t="shared" si="6"/>
        <v>#VALUE!</v>
      </c>
      <c r="AD10" s="28" t="str">
        <f t="shared" si="7"/>
        <v>00000000000000000000000000000000</v>
      </c>
      <c r="AE10" s="14" t="e">
        <f t="shared" si="8"/>
        <v>#N/A</v>
      </c>
      <c r="AF10" s="14" t="e">
        <f t="shared" si="9"/>
        <v>#N/A</v>
      </c>
      <c r="AG10" s="14" t="e">
        <f t="shared" si="10"/>
        <v>#N/A</v>
      </c>
      <c r="AH10" s="29" t="e">
        <f t="shared" si="11"/>
        <v>#N/A</v>
      </c>
      <c r="AJ10" s="30" t="e">
        <f t="shared" si="12"/>
        <v>#VALUE!</v>
      </c>
      <c r="AK10" s="28" t="e">
        <f t="shared" si="13"/>
        <v>#VALUE!</v>
      </c>
      <c r="AL10" s="14" t="e">
        <f t="shared" si="14"/>
        <v>#VALUE!</v>
      </c>
      <c r="AM10" s="29" t="e">
        <f t="shared" si="15"/>
        <v>#VALUE!</v>
      </c>
      <c r="AO10" s="14" t="str">
        <v>00001010000000010000011100000000</v>
      </c>
      <c r="AP10" s="14" t="str">
        <v>10.1.7.0</v>
      </c>
      <c r="AQ10" s="14">
        <v>24</v>
      </c>
      <c r="AR10" s="14" t="str">
        <v>255.255.255.0</v>
      </c>
      <c r="AS10" s="14" t="str">
        <v>10.1.7.1</v>
      </c>
      <c r="AT10" s="14" t="str">
        <v>10.1.7.254</v>
      </c>
      <c r="AU10" s="14" t="str">
        <v>10.1.7.255</v>
      </c>
      <c r="AV10" s="14">
        <v>254</v>
      </c>
      <c r="AW10" s="14" t="str">
        <v>10.1.7.1</v>
      </c>
      <c r="AY10" s="14" t="str">
        <v>00001010000000100000000111000000</v>
      </c>
      <c r="AZ10" s="14" t="str">
        <v>10.2.1.192</v>
      </c>
      <c r="BA10" s="14">
        <v>26</v>
      </c>
      <c r="BB10" s="14" t="str">
        <v>255.255.255.192</v>
      </c>
      <c r="BC10" s="14" t="str">
        <v>10.2.1.193</v>
      </c>
      <c r="BD10" s="14" t="str">
        <v>10.2.1.254</v>
      </c>
      <c r="BE10" s="14" t="str">
        <v>10.2.1.255</v>
      </c>
      <c r="BF10" s="14">
        <v>62</v>
      </c>
      <c r="BG10" s="14" t="str">
        <v>10.2.1.193</v>
      </c>
      <c r="BI10" s="14" t="str">
        <v>00001010000000110000000000111000</v>
      </c>
      <c r="BJ10" s="14" t="str">
        <v>10.3.0.56</v>
      </c>
      <c r="BK10" s="14">
        <v>29</v>
      </c>
      <c r="BL10" s="14" t="str">
        <v>255.255.255.248</v>
      </c>
      <c r="BM10" s="14" t="str">
        <v>10.3.0.57</v>
      </c>
      <c r="BN10" s="14" t="str">
        <v>10.3.0.62</v>
      </c>
      <c r="BO10" s="14" t="str">
        <v>10.3.0.63</v>
      </c>
      <c r="BP10" s="14">
        <v>6</v>
      </c>
      <c r="BQ10" s="14" t="str">
        <v>10.3.0.57</v>
      </c>
    </row>
    <row r="11" spans="1:139" x14ac:dyDescent="0.25">
      <c r="A11" s="14">
        <v>0</v>
      </c>
      <c r="B11" s="14">
        <v>0</v>
      </c>
      <c r="C11" s="14" t="str">
        <v/>
      </c>
      <c r="D11" s="14" t="str">
        <v/>
      </c>
      <c r="E11" s="14" t="str">
        <v/>
      </c>
      <c r="F11" s="14">
        <v>0</v>
      </c>
      <c r="G11" s="14" t="str">
        <v/>
      </c>
      <c r="H11" s="14" t="str">
        <f t="shared" si="1"/>
        <v>0.0.0.0</v>
      </c>
      <c r="K11" s="28" t="str" cm="1">
        <f t="array" ref="K11">_xlfn.TEXTSPLIT(A11,".")</f>
        <v>0</v>
      </c>
      <c r="N11" s="29"/>
      <c r="O11" s="28" t="e" cm="1">
        <f t="array" ref="O11">_xlfn.TEXTSPLIT(C11,".")</f>
        <v>#VALUE!</v>
      </c>
      <c r="R11" s="29"/>
      <c r="S11" s="28" t="str" cm="1">
        <f t="array" ref="S11:V11">_xlfn.TEXTSPLIT(H11,".")</f>
        <v>0</v>
      </c>
      <c r="T11" s="14" t="str">
        <v>0</v>
      </c>
      <c r="U11" s="14" t="str">
        <v>0</v>
      </c>
      <c r="V11" s="29" t="str">
        <v>0</v>
      </c>
      <c r="X11" s="30" t="str">
        <f t="shared" si="0"/>
        <v>00000000000000000000000000000000</v>
      </c>
      <c r="Y11" s="28" t="e">
        <f t="shared" si="2"/>
        <v>#VALUE!</v>
      </c>
      <c r="Z11" s="14" t="e">
        <f t="shared" si="3"/>
        <v>#VALUE!</v>
      </c>
      <c r="AA11" s="14" t="e">
        <f t="shared" si="4"/>
        <v>#VALUE!</v>
      </c>
      <c r="AB11" s="14" t="e">
        <f t="shared" si="5"/>
        <v>#VALUE!</v>
      </c>
      <c r="AC11" s="29" t="e">
        <f t="shared" si="6"/>
        <v>#VALUE!</v>
      </c>
      <c r="AD11" s="28" t="str">
        <f t="shared" si="7"/>
        <v>00000000000000000000000000000000</v>
      </c>
      <c r="AE11" s="14" t="e">
        <f t="shared" si="8"/>
        <v>#N/A</v>
      </c>
      <c r="AF11" s="14" t="e">
        <f t="shared" si="9"/>
        <v>#N/A</v>
      </c>
      <c r="AG11" s="14" t="e">
        <f t="shared" si="10"/>
        <v>#N/A</v>
      </c>
      <c r="AH11" s="29" t="e">
        <f t="shared" si="11"/>
        <v>#N/A</v>
      </c>
      <c r="AJ11" s="30" t="e">
        <f t="shared" si="12"/>
        <v>#VALUE!</v>
      </c>
      <c r="AK11" s="28" t="e">
        <f t="shared" si="13"/>
        <v>#VALUE!</v>
      </c>
      <c r="AL11" s="14" t="e">
        <f t="shared" si="14"/>
        <v>#VALUE!</v>
      </c>
      <c r="AM11" s="29" t="e">
        <f t="shared" si="15"/>
        <v>#VALUE!</v>
      </c>
      <c r="AO11" s="14" t="str">
        <v>00001010000000010000100000000000</v>
      </c>
      <c r="AP11" s="14" t="str">
        <v>10.1.8.0</v>
      </c>
      <c r="AQ11" s="14">
        <v>24</v>
      </c>
      <c r="AR11" s="14" t="str">
        <v>255.255.255.0</v>
      </c>
      <c r="AS11" s="14" t="str">
        <v>10.1.8.1</v>
      </c>
      <c r="AT11" s="14" t="str">
        <v>10.1.8.254</v>
      </c>
      <c r="AU11" s="14" t="str">
        <v>10.1.8.255</v>
      </c>
      <c r="AV11" s="14">
        <v>254</v>
      </c>
      <c r="AW11" s="14" t="str">
        <v>10.1.8.1</v>
      </c>
      <c r="AY11" s="14" t="str">
        <v>00001010000000100000001000000000</v>
      </c>
      <c r="AZ11" s="14" t="str">
        <v>10.2.2.0</v>
      </c>
      <c r="BA11" s="14">
        <v>26</v>
      </c>
      <c r="BB11" s="14" t="str">
        <v>255.255.255.192</v>
      </c>
      <c r="BC11" s="14" t="str">
        <v>10.2.2.1</v>
      </c>
      <c r="BD11" s="14" t="str">
        <v>10.2.2.62</v>
      </c>
      <c r="BE11" s="14" t="str">
        <v>10.2.2.63</v>
      </c>
      <c r="BF11" s="14">
        <v>62</v>
      </c>
      <c r="BG11" s="14" t="str">
        <v>10.2.2.1</v>
      </c>
      <c r="BI11" s="14" t="str">
        <v>00001010000000110000000001000000</v>
      </c>
      <c r="BJ11" s="14" t="str">
        <v>10.3.0.64</v>
      </c>
      <c r="BK11" s="14">
        <v>29</v>
      </c>
      <c r="BL11" s="14" t="str">
        <v>255.255.255.248</v>
      </c>
      <c r="BM11" s="14" t="str">
        <v>10.3.0.65</v>
      </c>
      <c r="BN11" s="14" t="str">
        <v>10.3.0.70</v>
      </c>
      <c r="BO11" s="14" t="str">
        <v>10.3.0.71</v>
      </c>
      <c r="BP11" s="14">
        <v>6</v>
      </c>
      <c r="BQ11" s="14" t="str">
        <v>10.3.0.65</v>
      </c>
    </row>
    <row r="12" spans="1:139" ht="15.75" thickBot="1" x14ac:dyDescent="0.3">
      <c r="A12" s="14">
        <v>0</v>
      </c>
      <c r="B12" s="14">
        <v>0</v>
      </c>
      <c r="C12" s="14" t="str">
        <v/>
      </c>
      <c r="D12" s="14" t="str">
        <v/>
      </c>
      <c r="E12" s="14" t="str">
        <v/>
      </c>
      <c r="F12" s="14">
        <v>0</v>
      </c>
      <c r="G12" s="14" t="str">
        <v/>
      </c>
      <c r="H12" s="14" t="str">
        <f t="shared" si="1"/>
        <v>0.0.0.0</v>
      </c>
      <c r="K12" s="31" t="str" cm="1">
        <f t="array" ref="K12">_xlfn.TEXTSPLIT(A12,".")</f>
        <v>0</v>
      </c>
      <c r="L12" s="32"/>
      <c r="M12" s="32"/>
      <c r="N12" s="33"/>
      <c r="O12" s="31" t="e" cm="1">
        <f t="array" ref="O12">_xlfn.TEXTSPLIT(C12,".")</f>
        <v>#VALUE!</v>
      </c>
      <c r="P12" s="32"/>
      <c r="Q12" s="32"/>
      <c r="R12" s="33"/>
      <c r="S12" s="31" t="str" cm="1">
        <f t="array" ref="S12:V12">_xlfn.TEXTSPLIT(H12,".")</f>
        <v>0</v>
      </c>
      <c r="T12" s="32" t="str">
        <v>0</v>
      </c>
      <c r="U12" s="32" t="str">
        <v>0</v>
      </c>
      <c r="V12" s="33" t="str">
        <v>0</v>
      </c>
      <c r="X12" s="34" t="str">
        <f t="shared" si="0"/>
        <v>00000000000000000000000000000000</v>
      </c>
      <c r="Y12" s="31" t="e">
        <f t="shared" si="2"/>
        <v>#VALUE!</v>
      </c>
      <c r="Z12" s="32" t="e">
        <f t="shared" si="3"/>
        <v>#VALUE!</v>
      </c>
      <c r="AA12" s="32" t="e">
        <f t="shared" si="4"/>
        <v>#VALUE!</v>
      </c>
      <c r="AB12" s="32" t="e">
        <f t="shared" si="5"/>
        <v>#VALUE!</v>
      </c>
      <c r="AC12" s="33" t="e">
        <f t="shared" si="6"/>
        <v>#VALUE!</v>
      </c>
      <c r="AD12" s="31" t="str">
        <f t="shared" si="7"/>
        <v>00000000000000000000000000000000</v>
      </c>
      <c r="AE12" s="32" t="e">
        <f t="shared" si="8"/>
        <v>#N/A</v>
      </c>
      <c r="AF12" s="32" t="e">
        <f t="shared" si="9"/>
        <v>#N/A</v>
      </c>
      <c r="AG12" s="32" t="e">
        <f t="shared" si="10"/>
        <v>#N/A</v>
      </c>
      <c r="AH12" s="33" t="e">
        <f t="shared" si="11"/>
        <v>#N/A</v>
      </c>
      <c r="AJ12" s="34" t="e">
        <f t="shared" si="12"/>
        <v>#VALUE!</v>
      </c>
      <c r="AK12" s="31" t="e">
        <f t="shared" si="13"/>
        <v>#VALUE!</v>
      </c>
      <c r="AL12" s="32" t="e">
        <f t="shared" si="14"/>
        <v>#VALUE!</v>
      </c>
      <c r="AM12" s="33" t="e">
        <f t="shared" si="15"/>
        <v>#VALUE!</v>
      </c>
      <c r="AO12" s="14" t="str">
        <v>00001010000000010000100100000000</v>
      </c>
      <c r="AP12" s="14" t="str">
        <v>10.1.9.0</v>
      </c>
      <c r="AQ12" s="14">
        <v>24</v>
      </c>
      <c r="AR12" s="14" t="str">
        <v>255.255.255.0</v>
      </c>
      <c r="AS12" s="14" t="str">
        <v>10.1.9.1</v>
      </c>
      <c r="AT12" s="14" t="str">
        <v>10.1.9.254</v>
      </c>
      <c r="AU12" s="14" t="str">
        <v>10.1.9.255</v>
      </c>
      <c r="AV12" s="14">
        <v>254</v>
      </c>
      <c r="AW12" s="14" t="str">
        <v>10.1.9.1</v>
      </c>
      <c r="AY12" s="14" t="str">
        <v>00001010000000100000001001000000</v>
      </c>
      <c r="AZ12" s="14" t="str">
        <v>10.2.2.64</v>
      </c>
      <c r="BA12" s="14">
        <v>26</v>
      </c>
      <c r="BB12" s="14" t="str">
        <v>255.255.255.192</v>
      </c>
      <c r="BC12" s="14" t="str">
        <v>10.2.2.65</v>
      </c>
      <c r="BD12" s="14" t="str">
        <v>10.2.2.126</v>
      </c>
      <c r="BE12" s="14" t="str">
        <v>10.2.2.127</v>
      </c>
      <c r="BF12" s="14">
        <v>62</v>
      </c>
      <c r="BG12" s="14" t="str">
        <v>10.2.2.65</v>
      </c>
      <c r="BI12" s="14" t="str">
        <v>00001010000000110000000001001000</v>
      </c>
      <c r="BJ12" s="14" t="str">
        <v>10.3.0.72</v>
      </c>
      <c r="BK12" s="14">
        <v>29</v>
      </c>
      <c r="BL12" s="14" t="str">
        <v>255.255.255.248</v>
      </c>
      <c r="BM12" s="14" t="str">
        <v>10.3.0.73</v>
      </c>
      <c r="BN12" s="14" t="str">
        <v>10.3.0.78</v>
      </c>
      <c r="BO12" s="14" t="str">
        <v>10.3.0.79</v>
      </c>
      <c r="BP12" s="14">
        <v>6</v>
      </c>
      <c r="BQ12" s="14" t="str">
        <v>10.3.0.73</v>
      </c>
    </row>
    <row r="13" spans="1:139" x14ac:dyDescent="0.25">
      <c r="AO13" s="14" t="str">
        <v>00001010000000010000101000000000</v>
      </c>
      <c r="AP13" s="14" t="str">
        <v>10.1.10.0</v>
      </c>
      <c r="AQ13" s="14">
        <v>24</v>
      </c>
      <c r="AR13" s="14" t="str">
        <v>255.255.255.0</v>
      </c>
      <c r="AS13" s="14" t="str">
        <v>10.1.10.1</v>
      </c>
      <c r="AT13" s="14" t="str">
        <v>10.1.10.254</v>
      </c>
      <c r="AU13" s="14" t="str">
        <v>10.1.10.255</v>
      </c>
      <c r="AV13" s="14">
        <v>254</v>
      </c>
      <c r="AW13" s="14" t="str">
        <v>10.1.10.1</v>
      </c>
      <c r="AY13" s="14" t="str">
        <v>00001010000000100000001010000000</v>
      </c>
      <c r="AZ13" s="14" t="str">
        <v>10.2.2.128</v>
      </c>
      <c r="BA13" s="14">
        <v>26</v>
      </c>
      <c r="BB13" s="14" t="str">
        <v>255.255.255.192</v>
      </c>
      <c r="BC13" s="14" t="str">
        <v>10.2.2.129</v>
      </c>
      <c r="BD13" s="14" t="str">
        <v>10.2.2.190</v>
      </c>
      <c r="BE13" s="14" t="str">
        <v>10.2.2.191</v>
      </c>
      <c r="BF13" s="14">
        <v>62</v>
      </c>
      <c r="BG13" s="14" t="str">
        <v>10.2.2.129</v>
      </c>
      <c r="BI13" s="14" t="str">
        <v>00001010000000110000000001010000</v>
      </c>
      <c r="BJ13" s="14" t="str">
        <v>10.3.0.80</v>
      </c>
      <c r="BK13" s="14">
        <v>29</v>
      </c>
      <c r="BL13" s="14" t="str">
        <v>255.255.255.248</v>
      </c>
      <c r="BM13" s="14" t="str">
        <v>10.3.0.81</v>
      </c>
      <c r="BN13" s="14" t="str">
        <v>10.3.0.86</v>
      </c>
      <c r="BO13" s="14" t="str">
        <v>10.3.0.87</v>
      </c>
      <c r="BP13" s="14">
        <v>6</v>
      </c>
      <c r="BQ13" s="14" t="str">
        <v>10.3.0.81</v>
      </c>
    </row>
    <row r="14" spans="1:139" x14ac:dyDescent="0.25">
      <c r="AO14" s="14" t="str">
        <v>00001010000000010000101100000000</v>
      </c>
      <c r="AP14" s="14" t="str">
        <v>10.1.11.0</v>
      </c>
      <c r="AQ14" s="14">
        <v>24</v>
      </c>
      <c r="AR14" s="14" t="str">
        <v>255.255.255.0</v>
      </c>
      <c r="AS14" s="14" t="str">
        <v>10.1.11.1</v>
      </c>
      <c r="AT14" s="14" t="str">
        <v>10.1.11.254</v>
      </c>
      <c r="AU14" s="14" t="str">
        <v>10.1.11.255</v>
      </c>
      <c r="AV14" s="14">
        <v>254</v>
      </c>
      <c r="AW14" s="14" t="str">
        <v>10.1.11.1</v>
      </c>
      <c r="AY14" s="14" t="str">
        <v>00001010000000100000001011000000</v>
      </c>
      <c r="AZ14" s="14" t="str">
        <v>10.2.2.192</v>
      </c>
      <c r="BA14" s="14">
        <v>26</v>
      </c>
      <c r="BB14" s="14" t="str">
        <v>255.255.255.192</v>
      </c>
      <c r="BC14" s="14" t="str">
        <v>10.2.2.193</v>
      </c>
      <c r="BD14" s="14" t="str">
        <v>10.2.2.254</v>
      </c>
      <c r="BE14" s="14" t="str">
        <v>10.2.2.255</v>
      </c>
      <c r="BF14" s="14">
        <v>62</v>
      </c>
      <c r="BG14" s="14" t="str">
        <v>10.2.2.193</v>
      </c>
      <c r="BI14" s="14" t="str">
        <v>00001010000000110000000001011000</v>
      </c>
      <c r="BJ14" s="14" t="str">
        <v>10.3.0.88</v>
      </c>
      <c r="BK14" s="14">
        <v>29</v>
      </c>
      <c r="BL14" s="14" t="str">
        <v>255.255.255.248</v>
      </c>
      <c r="BM14" s="14" t="str">
        <v>10.3.0.89</v>
      </c>
      <c r="BN14" s="14" t="str">
        <v>10.3.0.94</v>
      </c>
      <c r="BO14" s="14" t="str">
        <v>10.3.0.95</v>
      </c>
      <c r="BP14" s="14">
        <v>6</v>
      </c>
      <c r="BQ14" s="14" t="str">
        <v>10.3.0.89</v>
      </c>
    </row>
    <row r="15" spans="1:139" x14ac:dyDescent="0.25">
      <c r="AO15" s="14" t="str">
        <v>00001010000000010000110000000000</v>
      </c>
      <c r="AP15" s="14" t="str">
        <v>10.1.12.0</v>
      </c>
      <c r="AQ15" s="14">
        <v>24</v>
      </c>
      <c r="AR15" s="14" t="str">
        <v>255.255.255.0</v>
      </c>
      <c r="AS15" s="14" t="str">
        <v>10.1.12.1</v>
      </c>
      <c r="AT15" s="14" t="str">
        <v>10.1.12.254</v>
      </c>
      <c r="AU15" s="14" t="str">
        <v>10.1.12.255</v>
      </c>
      <c r="AV15" s="14">
        <v>254</v>
      </c>
      <c r="AW15" s="14" t="str">
        <v>10.1.12.1</v>
      </c>
      <c r="AY15" s="14" t="str">
        <v>00001010000000100000001100000000</v>
      </c>
      <c r="AZ15" s="14" t="str">
        <v>10.2.3.0</v>
      </c>
      <c r="BA15" s="14">
        <v>26</v>
      </c>
      <c r="BB15" s="14" t="str">
        <v>255.255.255.192</v>
      </c>
      <c r="BC15" s="14" t="str">
        <v>10.2.3.1</v>
      </c>
      <c r="BD15" s="14" t="str">
        <v>10.2.3.62</v>
      </c>
      <c r="BE15" s="14" t="str">
        <v>10.2.3.63</v>
      </c>
      <c r="BF15" s="14">
        <v>62</v>
      </c>
      <c r="BG15" s="14" t="str">
        <v>10.2.3.1</v>
      </c>
      <c r="BI15" s="14" t="str">
        <v>00001010000000110000000001100000</v>
      </c>
      <c r="BJ15" s="14" t="str">
        <v>10.3.0.96</v>
      </c>
      <c r="BK15" s="14">
        <v>29</v>
      </c>
      <c r="BL15" s="14" t="str">
        <v>255.255.255.248</v>
      </c>
      <c r="BM15" s="14" t="str">
        <v>10.3.0.97</v>
      </c>
      <c r="BN15" s="14" t="str">
        <v>10.3.0.102</v>
      </c>
      <c r="BO15" s="14" t="str">
        <v>10.3.0.103</v>
      </c>
      <c r="BP15" s="14">
        <v>6</v>
      </c>
      <c r="BQ15" s="14" t="str">
        <v>10.3.0.97</v>
      </c>
    </row>
    <row r="16" spans="1:139" x14ac:dyDescent="0.25">
      <c r="AO16" s="14" t="str">
        <v>00001010000000010000110100000000</v>
      </c>
      <c r="AP16" s="14" t="str">
        <v>10.1.13.0</v>
      </c>
      <c r="AQ16" s="14">
        <v>24</v>
      </c>
      <c r="AR16" s="14" t="str">
        <v>255.255.255.0</v>
      </c>
      <c r="AS16" s="14" t="str">
        <v>10.1.13.1</v>
      </c>
      <c r="AT16" s="14" t="str">
        <v>10.1.13.254</v>
      </c>
      <c r="AU16" s="14" t="str">
        <v>10.1.13.255</v>
      </c>
      <c r="AV16" s="14">
        <v>254</v>
      </c>
      <c r="AW16" s="14" t="str">
        <v>10.1.13.1</v>
      </c>
      <c r="AY16" s="14" t="str">
        <v>00001010000000100000001101000000</v>
      </c>
      <c r="AZ16" s="14" t="str">
        <v>10.2.3.64</v>
      </c>
      <c r="BA16" s="14">
        <v>26</v>
      </c>
      <c r="BB16" s="14" t="str">
        <v>255.255.255.192</v>
      </c>
      <c r="BC16" s="14" t="str">
        <v>10.2.3.65</v>
      </c>
      <c r="BD16" s="14" t="str">
        <v>10.2.3.126</v>
      </c>
      <c r="BE16" s="14" t="str">
        <v>10.2.3.127</v>
      </c>
      <c r="BF16" s="14">
        <v>62</v>
      </c>
      <c r="BG16" s="14" t="str">
        <v>10.2.3.65</v>
      </c>
      <c r="BI16" s="14" t="str">
        <v>00001010000000110000000001101000</v>
      </c>
      <c r="BJ16" s="14" t="str">
        <v>10.3.0.104</v>
      </c>
      <c r="BK16" s="14">
        <v>29</v>
      </c>
      <c r="BL16" s="14" t="str">
        <v>255.255.255.248</v>
      </c>
      <c r="BM16" s="14" t="str">
        <v>10.3.0.105</v>
      </c>
      <c r="BN16" s="14" t="str">
        <v>10.3.0.110</v>
      </c>
      <c r="BO16" s="14" t="str">
        <v>10.3.0.111</v>
      </c>
      <c r="BP16" s="14">
        <v>6</v>
      </c>
      <c r="BQ16" s="14" t="str">
        <v>10.3.0.105</v>
      </c>
    </row>
    <row r="17" spans="41:69" x14ac:dyDescent="0.25">
      <c r="AO17" s="14" t="str">
        <v>00001010000000010000111000000000</v>
      </c>
      <c r="AP17" s="14" t="str">
        <v>10.1.14.0</v>
      </c>
      <c r="AQ17" s="14">
        <v>24</v>
      </c>
      <c r="AR17" s="14" t="str">
        <v>255.255.255.0</v>
      </c>
      <c r="AS17" s="14" t="str">
        <v>10.1.14.1</v>
      </c>
      <c r="AT17" s="14" t="str">
        <v>10.1.14.254</v>
      </c>
      <c r="AU17" s="14" t="str">
        <v>10.1.14.255</v>
      </c>
      <c r="AV17" s="14">
        <v>254</v>
      </c>
      <c r="AW17" s="14" t="str">
        <v>10.1.14.1</v>
      </c>
      <c r="AY17" s="14" t="str">
        <v>00001010000000100000001110000000</v>
      </c>
      <c r="AZ17" s="14" t="str">
        <v>10.2.3.128</v>
      </c>
      <c r="BA17" s="14">
        <v>26</v>
      </c>
      <c r="BB17" s="14" t="str">
        <v>255.255.255.192</v>
      </c>
      <c r="BC17" s="14" t="str">
        <v>10.2.3.129</v>
      </c>
      <c r="BD17" s="14" t="str">
        <v>10.2.3.190</v>
      </c>
      <c r="BE17" s="14" t="str">
        <v>10.2.3.191</v>
      </c>
      <c r="BF17" s="14">
        <v>62</v>
      </c>
      <c r="BG17" s="14" t="str">
        <v>10.2.3.129</v>
      </c>
      <c r="BI17" s="14" t="str">
        <v>00001010000000110000000001110000</v>
      </c>
      <c r="BJ17" s="14" t="str">
        <v>10.3.0.112</v>
      </c>
      <c r="BK17" s="14">
        <v>29</v>
      </c>
      <c r="BL17" s="14" t="str">
        <v>255.255.255.248</v>
      </c>
      <c r="BM17" s="14" t="str">
        <v>10.3.0.113</v>
      </c>
      <c r="BN17" s="14" t="str">
        <v>10.3.0.118</v>
      </c>
      <c r="BO17" s="14" t="str">
        <v>10.3.0.119</v>
      </c>
      <c r="BP17" s="14">
        <v>6</v>
      </c>
      <c r="BQ17" s="14" t="str">
        <v>10.3.0.113</v>
      </c>
    </row>
    <row r="18" spans="41:69" x14ac:dyDescent="0.25">
      <c r="AO18" s="14" t="str">
        <v>00001010000000010000111100000000</v>
      </c>
      <c r="AP18" s="14" t="str">
        <v>10.1.15.0</v>
      </c>
      <c r="AQ18" s="14">
        <v>24</v>
      </c>
      <c r="AR18" s="14" t="str">
        <v>255.255.255.0</v>
      </c>
      <c r="AS18" s="14" t="str">
        <v>10.1.15.1</v>
      </c>
      <c r="AT18" s="14" t="str">
        <v>10.1.15.254</v>
      </c>
      <c r="AU18" s="14" t="str">
        <v>10.1.15.255</v>
      </c>
      <c r="AV18" s="14">
        <v>254</v>
      </c>
      <c r="AW18" s="14" t="str">
        <v>10.1.15.1</v>
      </c>
      <c r="AY18" s="14" t="str">
        <v>00001010000000100000001111000000</v>
      </c>
      <c r="AZ18" s="14" t="str">
        <v>10.2.3.192</v>
      </c>
      <c r="BA18" s="14">
        <v>26</v>
      </c>
      <c r="BB18" s="14" t="str">
        <v>255.255.255.192</v>
      </c>
      <c r="BC18" s="14" t="str">
        <v>10.2.3.193</v>
      </c>
      <c r="BD18" s="14" t="str">
        <v>10.2.3.254</v>
      </c>
      <c r="BE18" s="14" t="str">
        <v>10.2.3.255</v>
      </c>
      <c r="BF18" s="14">
        <v>62</v>
      </c>
      <c r="BG18" s="14" t="str">
        <v>10.2.3.193</v>
      </c>
      <c r="BI18" s="14" t="str">
        <v>00001010000000110000000001111000</v>
      </c>
      <c r="BJ18" s="14" t="str">
        <v>10.3.0.120</v>
      </c>
      <c r="BK18" s="14">
        <v>29</v>
      </c>
      <c r="BL18" s="14" t="str">
        <v>255.255.255.248</v>
      </c>
      <c r="BM18" s="14" t="str">
        <v>10.3.0.121</v>
      </c>
      <c r="BN18" s="14" t="str">
        <v>10.3.0.126</v>
      </c>
      <c r="BO18" s="14" t="str">
        <v>10.3.0.127</v>
      </c>
      <c r="BP18" s="14">
        <v>6</v>
      </c>
      <c r="BQ18" s="14" t="str">
        <v>10.3.0.121</v>
      </c>
    </row>
    <row r="19" spans="41:69" x14ac:dyDescent="0.25">
      <c r="AO19" s="14" t="str">
        <v>00001010000000010001000000000000</v>
      </c>
      <c r="AP19" s="14" t="str">
        <v>10.1.16.0</v>
      </c>
      <c r="AQ19" s="14">
        <v>24</v>
      </c>
      <c r="AR19" s="14" t="str">
        <v>255.255.255.0</v>
      </c>
      <c r="AS19" s="14" t="str">
        <v>10.1.16.1</v>
      </c>
      <c r="AT19" s="14" t="str">
        <v>10.1.16.254</v>
      </c>
      <c r="AU19" s="14" t="str">
        <v>10.1.16.255</v>
      </c>
      <c r="AV19" s="14">
        <v>254</v>
      </c>
      <c r="AW19" s="14" t="str">
        <v>10.1.16.1</v>
      </c>
      <c r="AY19" s="14" t="str">
        <v>00001010000000100000010000000000</v>
      </c>
      <c r="AZ19" s="14" t="str">
        <v>10.2.4.0</v>
      </c>
      <c r="BA19" s="14">
        <v>26</v>
      </c>
      <c r="BB19" s="14" t="str">
        <v>255.255.255.192</v>
      </c>
      <c r="BC19" s="14" t="str">
        <v>10.2.4.1</v>
      </c>
      <c r="BD19" s="14" t="str">
        <v>10.2.4.62</v>
      </c>
      <c r="BE19" s="14" t="str">
        <v>10.2.4.63</v>
      </c>
      <c r="BF19" s="14">
        <v>62</v>
      </c>
      <c r="BG19" s="14" t="str">
        <v>10.2.4.1</v>
      </c>
      <c r="BI19" s="14" t="str">
        <v>00001010000000110000000010000000</v>
      </c>
      <c r="BJ19" s="14" t="str">
        <v>10.3.0.128</v>
      </c>
      <c r="BK19" s="14">
        <v>29</v>
      </c>
      <c r="BL19" s="14" t="str">
        <v>255.255.255.248</v>
      </c>
      <c r="BM19" s="14" t="str">
        <v>10.3.0.129</v>
      </c>
      <c r="BN19" s="14" t="str">
        <v>10.3.0.134</v>
      </c>
      <c r="BO19" s="14" t="str">
        <v>10.3.0.135</v>
      </c>
      <c r="BP19" s="14">
        <v>6</v>
      </c>
      <c r="BQ19" s="14" t="str">
        <v>10.3.0.129</v>
      </c>
    </row>
    <row r="20" spans="41:69" x14ac:dyDescent="0.25">
      <c r="AO20" s="14" t="str">
        <v>00001010000000010001000100000000</v>
      </c>
      <c r="AP20" s="14" t="str">
        <v>10.1.17.0</v>
      </c>
      <c r="AQ20" s="14">
        <v>24</v>
      </c>
      <c r="AR20" s="14" t="str">
        <v>255.255.255.0</v>
      </c>
      <c r="AS20" s="14" t="str">
        <v>10.1.17.1</v>
      </c>
      <c r="AT20" s="14" t="str">
        <v>10.1.17.254</v>
      </c>
      <c r="AU20" s="14" t="str">
        <v>10.1.17.255</v>
      </c>
      <c r="AV20" s="14">
        <v>254</v>
      </c>
      <c r="AW20" s="14" t="str">
        <v>10.1.17.1</v>
      </c>
      <c r="AY20" s="14" t="str">
        <v>00001010000000100000010001000000</v>
      </c>
      <c r="AZ20" s="14" t="str">
        <v>10.2.4.64</v>
      </c>
      <c r="BA20" s="14">
        <v>26</v>
      </c>
      <c r="BB20" s="14" t="str">
        <v>255.255.255.192</v>
      </c>
      <c r="BC20" s="14" t="str">
        <v>10.2.4.65</v>
      </c>
      <c r="BD20" s="14" t="str">
        <v>10.2.4.126</v>
      </c>
      <c r="BE20" s="14" t="str">
        <v>10.2.4.127</v>
      </c>
      <c r="BF20" s="14">
        <v>62</v>
      </c>
      <c r="BG20" s="14" t="str">
        <v>10.2.4.65</v>
      </c>
      <c r="BI20" s="14" t="str">
        <v>00001010000000110000000010001000</v>
      </c>
      <c r="BJ20" s="14" t="str">
        <v>10.3.0.136</v>
      </c>
      <c r="BK20" s="14">
        <v>29</v>
      </c>
      <c r="BL20" s="14" t="str">
        <v>255.255.255.248</v>
      </c>
      <c r="BM20" s="14" t="str">
        <v>10.3.0.137</v>
      </c>
      <c r="BN20" s="14" t="str">
        <v>10.3.0.142</v>
      </c>
      <c r="BO20" s="14" t="str">
        <v>10.3.0.143</v>
      </c>
      <c r="BP20" s="14">
        <v>6</v>
      </c>
      <c r="BQ20" s="14" t="str">
        <v>10.3.0.137</v>
      </c>
    </row>
    <row r="21" spans="41:69" x14ac:dyDescent="0.25">
      <c r="AO21" s="14" t="str">
        <v>00001010000000010001001000000000</v>
      </c>
      <c r="AP21" s="14" t="str">
        <v>10.1.18.0</v>
      </c>
      <c r="AQ21" s="14">
        <v>24</v>
      </c>
      <c r="AR21" s="14" t="str">
        <v>255.255.255.0</v>
      </c>
      <c r="AS21" s="14" t="str">
        <v>10.1.18.1</v>
      </c>
      <c r="AT21" s="14" t="str">
        <v>10.1.18.254</v>
      </c>
      <c r="AU21" s="14" t="str">
        <v>10.1.18.255</v>
      </c>
      <c r="AV21" s="14">
        <v>254</v>
      </c>
      <c r="AW21" s="14" t="str">
        <v>10.1.18.1</v>
      </c>
      <c r="AY21" s="14" t="str">
        <v>00001010000000100000010010000000</v>
      </c>
      <c r="AZ21" s="14" t="str">
        <v>10.2.4.128</v>
      </c>
      <c r="BA21" s="14">
        <v>26</v>
      </c>
      <c r="BB21" s="14" t="str">
        <v>255.255.255.192</v>
      </c>
      <c r="BC21" s="14" t="str">
        <v>10.2.4.129</v>
      </c>
      <c r="BD21" s="14" t="str">
        <v>10.2.4.190</v>
      </c>
      <c r="BE21" s="14" t="str">
        <v>10.2.4.191</v>
      </c>
      <c r="BF21" s="14">
        <v>62</v>
      </c>
      <c r="BG21" s="14" t="str">
        <v>10.2.4.129</v>
      </c>
      <c r="BI21" s="14" t="str">
        <v>00001010000000110000000010010000</v>
      </c>
      <c r="BJ21" s="14" t="str">
        <v>10.3.0.144</v>
      </c>
      <c r="BK21" s="14">
        <v>29</v>
      </c>
      <c r="BL21" s="14" t="str">
        <v>255.255.255.248</v>
      </c>
      <c r="BM21" s="14" t="str">
        <v>10.3.0.145</v>
      </c>
      <c r="BN21" s="14" t="str">
        <v>10.3.0.150</v>
      </c>
      <c r="BO21" s="14" t="str">
        <v>10.3.0.151</v>
      </c>
      <c r="BP21" s="14">
        <v>6</v>
      </c>
      <c r="BQ21" s="14" t="str">
        <v>10.3.0.145</v>
      </c>
    </row>
    <row r="22" spans="41:69" x14ac:dyDescent="0.25">
      <c r="AO22" s="14" t="str">
        <v>00001010000000010001001100000000</v>
      </c>
      <c r="AP22" s="14" t="str">
        <v>10.1.19.0</v>
      </c>
      <c r="AQ22" s="14">
        <v>24</v>
      </c>
      <c r="AR22" s="14" t="str">
        <v>255.255.255.0</v>
      </c>
      <c r="AS22" s="14" t="str">
        <v>10.1.19.1</v>
      </c>
      <c r="AT22" s="14" t="str">
        <v>10.1.19.254</v>
      </c>
      <c r="AU22" s="14" t="str">
        <v>10.1.19.255</v>
      </c>
      <c r="AV22" s="14">
        <v>254</v>
      </c>
      <c r="AW22" s="14" t="str">
        <v>10.1.19.1</v>
      </c>
      <c r="AY22" s="14" t="str">
        <v>00001010000000100000010011000000</v>
      </c>
      <c r="AZ22" s="14" t="str">
        <v>10.2.4.192</v>
      </c>
      <c r="BA22" s="14">
        <v>26</v>
      </c>
      <c r="BB22" s="14" t="str">
        <v>255.255.255.192</v>
      </c>
      <c r="BC22" s="14" t="str">
        <v>10.2.4.193</v>
      </c>
      <c r="BD22" s="14" t="str">
        <v>10.2.4.254</v>
      </c>
      <c r="BE22" s="14" t="str">
        <v>10.2.4.255</v>
      </c>
      <c r="BF22" s="14">
        <v>62</v>
      </c>
      <c r="BG22" s="14" t="str">
        <v>10.2.4.193</v>
      </c>
      <c r="BI22" s="14" t="str">
        <v>00001010000000110000000010011000</v>
      </c>
      <c r="BJ22" s="14" t="str">
        <v>10.3.0.152</v>
      </c>
      <c r="BK22" s="14">
        <v>29</v>
      </c>
      <c r="BL22" s="14" t="str">
        <v>255.255.255.248</v>
      </c>
      <c r="BM22" s="14" t="str">
        <v>10.3.0.153</v>
      </c>
      <c r="BN22" s="14" t="str">
        <v>10.3.0.158</v>
      </c>
      <c r="BO22" s="14" t="str">
        <v>10.3.0.159</v>
      </c>
      <c r="BP22" s="14">
        <v>6</v>
      </c>
      <c r="BQ22" s="14" t="str">
        <v>10.3.0.153</v>
      </c>
    </row>
    <row r="23" spans="41:69" x14ac:dyDescent="0.25">
      <c r="AO23" s="14" t="str">
        <v>00001010000000010001010000000000</v>
      </c>
      <c r="AP23" s="14" t="str">
        <v>10.1.20.0</v>
      </c>
      <c r="AQ23" s="14">
        <v>24</v>
      </c>
      <c r="AR23" s="14" t="str">
        <v>255.255.255.0</v>
      </c>
      <c r="AS23" s="14" t="str">
        <v>10.1.20.1</v>
      </c>
      <c r="AT23" s="14" t="str">
        <v>10.1.20.254</v>
      </c>
      <c r="AU23" s="14" t="str">
        <v>10.1.20.255</v>
      </c>
      <c r="AV23" s="14">
        <v>254</v>
      </c>
      <c r="AW23" s="14" t="str">
        <v>10.1.20.1</v>
      </c>
      <c r="AY23" s="14" t="str">
        <v>00001010000000100000010100000000</v>
      </c>
      <c r="AZ23" s="14" t="str">
        <v>10.2.5.0</v>
      </c>
      <c r="BA23" s="14">
        <v>26</v>
      </c>
      <c r="BB23" s="14" t="str">
        <v>255.255.255.192</v>
      </c>
      <c r="BC23" s="14" t="str">
        <v>10.2.5.1</v>
      </c>
      <c r="BD23" s="14" t="str">
        <v>10.2.5.62</v>
      </c>
      <c r="BE23" s="14" t="str">
        <v>10.2.5.63</v>
      </c>
      <c r="BF23" s="14">
        <v>62</v>
      </c>
      <c r="BG23" s="14" t="str">
        <v>10.2.5.1</v>
      </c>
      <c r="BI23" s="14" t="str">
        <v>00001010000000110000000010100000</v>
      </c>
      <c r="BJ23" s="14" t="str">
        <v>10.3.0.160</v>
      </c>
      <c r="BK23" s="14">
        <v>29</v>
      </c>
      <c r="BL23" s="14" t="str">
        <v>255.255.255.248</v>
      </c>
      <c r="BM23" s="14" t="str">
        <v>10.3.0.161</v>
      </c>
      <c r="BN23" s="14" t="str">
        <v>10.3.0.166</v>
      </c>
      <c r="BO23" s="14" t="str">
        <v>10.3.0.167</v>
      </c>
      <c r="BP23" s="14">
        <v>6</v>
      </c>
      <c r="BQ23" s="14" t="str">
        <v>10.3.0.161</v>
      </c>
    </row>
    <row r="24" spans="41:69" x14ac:dyDescent="0.25">
      <c r="AO24" s="14" t="str">
        <v>00001010000000010001010100000000</v>
      </c>
      <c r="AP24" s="14" t="str">
        <v>10.1.21.0</v>
      </c>
      <c r="AQ24" s="14">
        <v>24</v>
      </c>
      <c r="AR24" s="14" t="str">
        <v>255.255.255.0</v>
      </c>
      <c r="AS24" s="14" t="str">
        <v>10.1.21.1</v>
      </c>
      <c r="AT24" s="14" t="str">
        <v>10.1.21.254</v>
      </c>
      <c r="AU24" s="14" t="str">
        <v>10.1.21.255</v>
      </c>
      <c r="AV24" s="14">
        <v>254</v>
      </c>
      <c r="AW24" s="14" t="str">
        <v>10.1.21.1</v>
      </c>
      <c r="AY24" s="14" t="str">
        <v>00001010000000100000010101000000</v>
      </c>
      <c r="AZ24" s="14" t="str">
        <v>10.2.5.64</v>
      </c>
      <c r="BA24" s="14">
        <v>26</v>
      </c>
      <c r="BB24" s="14" t="str">
        <v>255.255.255.192</v>
      </c>
      <c r="BC24" s="14" t="str">
        <v>10.2.5.65</v>
      </c>
      <c r="BD24" s="14" t="str">
        <v>10.2.5.126</v>
      </c>
      <c r="BE24" s="14" t="str">
        <v>10.2.5.127</v>
      </c>
      <c r="BF24" s="14">
        <v>62</v>
      </c>
      <c r="BG24" s="14" t="str">
        <v>10.2.5.65</v>
      </c>
      <c r="BI24" s="14" t="str">
        <v>00001010000000110000000010101000</v>
      </c>
      <c r="BJ24" s="14" t="str">
        <v>10.3.0.168</v>
      </c>
      <c r="BK24" s="14">
        <v>29</v>
      </c>
      <c r="BL24" s="14" t="str">
        <v>255.255.255.248</v>
      </c>
      <c r="BM24" s="14" t="str">
        <v>10.3.0.169</v>
      </c>
      <c r="BN24" s="14" t="str">
        <v>10.3.0.174</v>
      </c>
      <c r="BO24" s="14" t="str">
        <v>10.3.0.175</v>
      </c>
      <c r="BP24" s="14">
        <v>6</v>
      </c>
      <c r="BQ24" s="14" t="str">
        <v>10.3.0.169</v>
      </c>
    </row>
    <row r="25" spans="41:69" x14ac:dyDescent="0.25">
      <c r="AO25" s="14" t="str">
        <v>00001010000000010001011000000000</v>
      </c>
      <c r="AP25" s="14" t="str">
        <v>10.1.22.0</v>
      </c>
      <c r="AQ25" s="14">
        <v>24</v>
      </c>
      <c r="AR25" s="14" t="str">
        <v>255.255.255.0</v>
      </c>
      <c r="AS25" s="14" t="str">
        <v>10.1.22.1</v>
      </c>
      <c r="AT25" s="14" t="str">
        <v>10.1.22.254</v>
      </c>
      <c r="AU25" s="14" t="str">
        <v>10.1.22.255</v>
      </c>
      <c r="AV25" s="14">
        <v>254</v>
      </c>
      <c r="AW25" s="14" t="str">
        <v>10.1.22.1</v>
      </c>
      <c r="AY25" s="14" t="str">
        <v>00001010000000100000010110000000</v>
      </c>
      <c r="AZ25" s="14" t="str">
        <v>10.2.5.128</v>
      </c>
      <c r="BA25" s="14">
        <v>26</v>
      </c>
      <c r="BB25" s="14" t="str">
        <v>255.255.255.192</v>
      </c>
      <c r="BC25" s="14" t="str">
        <v>10.2.5.129</v>
      </c>
      <c r="BD25" s="14" t="str">
        <v>10.2.5.190</v>
      </c>
      <c r="BE25" s="14" t="str">
        <v>10.2.5.191</v>
      </c>
      <c r="BF25" s="14">
        <v>62</v>
      </c>
      <c r="BG25" s="14" t="str">
        <v>10.2.5.129</v>
      </c>
      <c r="BI25" s="14" t="str">
        <v>00001010000000110000000010110000</v>
      </c>
      <c r="BJ25" s="14" t="str">
        <v>10.3.0.176</v>
      </c>
      <c r="BK25" s="14">
        <v>29</v>
      </c>
      <c r="BL25" s="14" t="str">
        <v>255.255.255.248</v>
      </c>
      <c r="BM25" s="14" t="str">
        <v>10.3.0.177</v>
      </c>
      <c r="BN25" s="14" t="str">
        <v>10.3.0.182</v>
      </c>
      <c r="BO25" s="14" t="str">
        <v>10.3.0.183</v>
      </c>
      <c r="BP25" s="14">
        <v>6</v>
      </c>
      <c r="BQ25" s="14" t="str">
        <v>10.3.0.177</v>
      </c>
    </row>
    <row r="26" spans="41:69" x14ac:dyDescent="0.25">
      <c r="AO26" s="14" t="str">
        <v>00001010000000010001011100000000</v>
      </c>
      <c r="AP26" s="14" t="str">
        <v>10.1.23.0</v>
      </c>
      <c r="AQ26" s="14">
        <v>24</v>
      </c>
      <c r="AR26" s="14" t="str">
        <v>255.255.255.0</v>
      </c>
      <c r="AS26" s="14" t="str">
        <v>10.1.23.1</v>
      </c>
      <c r="AT26" s="14" t="str">
        <v>10.1.23.254</v>
      </c>
      <c r="AU26" s="14" t="str">
        <v>10.1.23.255</v>
      </c>
      <c r="AV26" s="14">
        <v>254</v>
      </c>
      <c r="AW26" s="14" t="str">
        <v>10.1.23.1</v>
      </c>
      <c r="AY26" s="14" t="str">
        <v>00001010000000100000010111000000</v>
      </c>
      <c r="AZ26" s="14" t="str">
        <v>10.2.5.192</v>
      </c>
      <c r="BA26" s="14">
        <v>26</v>
      </c>
      <c r="BB26" s="14" t="str">
        <v>255.255.255.192</v>
      </c>
      <c r="BC26" s="14" t="str">
        <v>10.2.5.193</v>
      </c>
      <c r="BD26" s="14" t="str">
        <v>10.2.5.254</v>
      </c>
      <c r="BE26" s="14" t="str">
        <v>10.2.5.255</v>
      </c>
      <c r="BF26" s="14">
        <v>62</v>
      </c>
      <c r="BG26" s="14" t="str">
        <v>10.2.5.193</v>
      </c>
      <c r="BI26" s="14" t="str">
        <v>00001010000000110000000010111000</v>
      </c>
      <c r="BJ26" s="14" t="str">
        <v>10.3.0.184</v>
      </c>
      <c r="BK26" s="14">
        <v>29</v>
      </c>
      <c r="BL26" s="14" t="str">
        <v>255.255.255.248</v>
      </c>
      <c r="BM26" s="14" t="str">
        <v>10.3.0.185</v>
      </c>
      <c r="BN26" s="14" t="str">
        <v>10.3.0.190</v>
      </c>
      <c r="BO26" s="14" t="str">
        <v>10.3.0.191</v>
      </c>
      <c r="BP26" s="14">
        <v>6</v>
      </c>
      <c r="BQ26" s="14" t="str">
        <v>10.3.0.185</v>
      </c>
    </row>
    <row r="27" spans="41:69" x14ac:dyDescent="0.25">
      <c r="AO27" s="14" t="str">
        <v>00001010000000010001100000000000</v>
      </c>
      <c r="AP27" s="14" t="str">
        <v>10.1.24.0</v>
      </c>
      <c r="AQ27" s="14">
        <v>24</v>
      </c>
      <c r="AR27" s="14" t="str">
        <v>255.255.255.0</v>
      </c>
      <c r="AS27" s="14" t="str">
        <v>10.1.24.1</v>
      </c>
      <c r="AT27" s="14" t="str">
        <v>10.1.24.254</v>
      </c>
      <c r="AU27" s="14" t="str">
        <v>10.1.24.255</v>
      </c>
      <c r="AV27" s="14">
        <v>254</v>
      </c>
      <c r="AW27" s="14" t="str">
        <v>10.1.24.1</v>
      </c>
      <c r="AY27" s="14" t="str">
        <v>00001010000000100000011000000000</v>
      </c>
      <c r="AZ27" s="14" t="str">
        <v>10.2.6.0</v>
      </c>
      <c r="BA27" s="14">
        <v>26</v>
      </c>
      <c r="BB27" s="14" t="str">
        <v>255.255.255.192</v>
      </c>
      <c r="BC27" s="14" t="str">
        <v>10.2.6.1</v>
      </c>
      <c r="BD27" s="14" t="str">
        <v>10.2.6.62</v>
      </c>
      <c r="BE27" s="14" t="str">
        <v>10.2.6.63</v>
      </c>
      <c r="BF27" s="14">
        <v>62</v>
      </c>
      <c r="BG27" s="14" t="str">
        <v>10.2.6.1</v>
      </c>
      <c r="BI27" s="14" t="str">
        <v>00001010000000110000000011000000</v>
      </c>
      <c r="BJ27" s="14" t="str">
        <v>10.3.0.192</v>
      </c>
      <c r="BK27" s="14">
        <v>29</v>
      </c>
      <c r="BL27" s="14" t="str">
        <v>255.255.255.248</v>
      </c>
      <c r="BM27" s="14" t="str">
        <v>10.3.0.193</v>
      </c>
      <c r="BN27" s="14" t="str">
        <v>10.3.0.198</v>
      </c>
      <c r="BO27" s="14" t="str">
        <v>10.3.0.199</v>
      </c>
      <c r="BP27" s="14">
        <v>6</v>
      </c>
      <c r="BQ27" s="14" t="str">
        <v>10.3.0.193</v>
      </c>
    </row>
    <row r="28" spans="41:69" x14ac:dyDescent="0.25">
      <c r="AO28" s="14" t="str">
        <v>00001010000000010001100100000000</v>
      </c>
      <c r="AP28" s="14" t="str">
        <v>10.1.25.0</v>
      </c>
      <c r="AQ28" s="14">
        <v>24</v>
      </c>
      <c r="AR28" s="14" t="str">
        <v>255.255.255.0</v>
      </c>
      <c r="AS28" s="14" t="str">
        <v>10.1.25.1</v>
      </c>
      <c r="AT28" s="14" t="str">
        <v>10.1.25.254</v>
      </c>
      <c r="AU28" s="14" t="str">
        <v>10.1.25.255</v>
      </c>
      <c r="AV28" s="14">
        <v>254</v>
      </c>
      <c r="AW28" s="14" t="str">
        <v>10.1.25.1</v>
      </c>
      <c r="AY28" s="14" t="str">
        <v>00001010000000100000011001000000</v>
      </c>
      <c r="AZ28" s="14" t="str">
        <v>10.2.6.64</v>
      </c>
      <c r="BA28" s="14">
        <v>26</v>
      </c>
      <c r="BB28" s="14" t="str">
        <v>255.255.255.192</v>
      </c>
      <c r="BC28" s="14" t="str">
        <v>10.2.6.65</v>
      </c>
      <c r="BD28" s="14" t="str">
        <v>10.2.6.126</v>
      </c>
      <c r="BE28" s="14" t="str">
        <v>10.2.6.127</v>
      </c>
      <c r="BF28" s="14">
        <v>62</v>
      </c>
      <c r="BG28" s="14" t="str">
        <v>10.2.6.65</v>
      </c>
      <c r="BI28" s="14" t="str">
        <v>00001010000000110000000011001000</v>
      </c>
      <c r="BJ28" s="14" t="str">
        <v>10.3.0.200</v>
      </c>
      <c r="BK28" s="14">
        <v>29</v>
      </c>
      <c r="BL28" s="14" t="str">
        <v>255.255.255.248</v>
      </c>
      <c r="BM28" s="14" t="str">
        <v>10.3.0.201</v>
      </c>
      <c r="BN28" s="14" t="str">
        <v>10.3.0.206</v>
      </c>
      <c r="BO28" s="14" t="str">
        <v>10.3.0.207</v>
      </c>
      <c r="BP28" s="14">
        <v>6</v>
      </c>
      <c r="BQ28" s="14" t="str">
        <v>10.3.0.201</v>
      </c>
    </row>
    <row r="29" spans="41:69" x14ac:dyDescent="0.25">
      <c r="AO29" s="14" t="str">
        <v>00001010000000010001101000000000</v>
      </c>
      <c r="AP29" s="14" t="str">
        <v>10.1.26.0</v>
      </c>
      <c r="AQ29" s="14">
        <v>24</v>
      </c>
      <c r="AR29" s="14" t="str">
        <v>255.255.255.0</v>
      </c>
      <c r="AS29" s="14" t="str">
        <v>10.1.26.1</v>
      </c>
      <c r="AT29" s="14" t="str">
        <v>10.1.26.254</v>
      </c>
      <c r="AU29" s="14" t="str">
        <v>10.1.26.255</v>
      </c>
      <c r="AV29" s="14">
        <v>254</v>
      </c>
      <c r="AW29" s="14" t="str">
        <v>10.1.26.1</v>
      </c>
      <c r="AY29" s="14" t="str">
        <v>00001010000000100000011010000000</v>
      </c>
      <c r="AZ29" s="14" t="str">
        <v>10.2.6.128</v>
      </c>
      <c r="BA29" s="14">
        <v>26</v>
      </c>
      <c r="BB29" s="14" t="str">
        <v>255.255.255.192</v>
      </c>
      <c r="BC29" s="14" t="str">
        <v>10.2.6.129</v>
      </c>
      <c r="BD29" s="14" t="str">
        <v>10.2.6.190</v>
      </c>
      <c r="BE29" s="14" t="str">
        <v>10.2.6.191</v>
      </c>
      <c r="BF29" s="14">
        <v>62</v>
      </c>
      <c r="BG29" s="14" t="str">
        <v>10.2.6.129</v>
      </c>
      <c r="BI29" s="14" t="str">
        <v>00001010000000110000000011010000</v>
      </c>
      <c r="BJ29" s="14" t="str">
        <v>10.3.0.208</v>
      </c>
      <c r="BK29" s="14">
        <v>29</v>
      </c>
      <c r="BL29" s="14" t="str">
        <v>255.255.255.248</v>
      </c>
      <c r="BM29" s="14" t="str">
        <v>10.3.0.209</v>
      </c>
      <c r="BN29" s="14" t="str">
        <v>10.3.0.214</v>
      </c>
      <c r="BO29" s="14" t="str">
        <v>10.3.0.215</v>
      </c>
      <c r="BP29" s="14">
        <v>6</v>
      </c>
      <c r="BQ29" s="14" t="str">
        <v>10.3.0.209</v>
      </c>
    </row>
    <row r="30" spans="41:69" x14ac:dyDescent="0.25">
      <c r="AO30" s="14" t="str">
        <v>00001010000000010001101100000000</v>
      </c>
      <c r="AP30" s="14" t="str">
        <v>10.1.27.0</v>
      </c>
      <c r="AQ30" s="14">
        <v>24</v>
      </c>
      <c r="AR30" s="14" t="str">
        <v>255.255.255.0</v>
      </c>
      <c r="AS30" s="14" t="str">
        <v>10.1.27.1</v>
      </c>
      <c r="AT30" s="14" t="str">
        <v>10.1.27.254</v>
      </c>
      <c r="AU30" s="14" t="str">
        <v>10.1.27.255</v>
      </c>
      <c r="AV30" s="14">
        <v>254</v>
      </c>
      <c r="AW30" s="14" t="str">
        <v>10.1.27.1</v>
      </c>
      <c r="AY30" s="14" t="str">
        <v>00001010000000100000011011000000</v>
      </c>
      <c r="AZ30" s="14" t="str">
        <v>10.2.6.192</v>
      </c>
      <c r="BA30" s="14">
        <v>26</v>
      </c>
      <c r="BB30" s="14" t="str">
        <v>255.255.255.192</v>
      </c>
      <c r="BC30" s="14" t="str">
        <v>10.2.6.193</v>
      </c>
      <c r="BD30" s="14" t="str">
        <v>10.2.6.254</v>
      </c>
      <c r="BE30" s="14" t="str">
        <v>10.2.6.255</v>
      </c>
      <c r="BF30" s="14">
        <v>62</v>
      </c>
      <c r="BG30" s="14" t="str">
        <v>10.2.6.193</v>
      </c>
      <c r="BI30" s="14" t="str">
        <v>00001010000000110000000011011000</v>
      </c>
      <c r="BJ30" s="14" t="str">
        <v>10.3.0.216</v>
      </c>
      <c r="BK30" s="14">
        <v>29</v>
      </c>
      <c r="BL30" s="14" t="str">
        <v>255.255.255.248</v>
      </c>
      <c r="BM30" s="14" t="str">
        <v>10.3.0.217</v>
      </c>
      <c r="BN30" s="14" t="str">
        <v>10.3.0.222</v>
      </c>
      <c r="BO30" s="14" t="str">
        <v>10.3.0.223</v>
      </c>
      <c r="BP30" s="14">
        <v>6</v>
      </c>
      <c r="BQ30" s="14" t="str">
        <v>10.3.0.217</v>
      </c>
    </row>
    <row r="31" spans="41:69" x14ac:dyDescent="0.25">
      <c r="AO31" s="14" t="str">
        <v>00001010000000010001110000000000</v>
      </c>
      <c r="AP31" s="14" t="str">
        <v>10.1.28.0</v>
      </c>
      <c r="AQ31" s="14">
        <v>24</v>
      </c>
      <c r="AR31" s="14" t="str">
        <v>255.255.255.0</v>
      </c>
      <c r="AS31" s="14" t="str">
        <v>10.1.28.1</v>
      </c>
      <c r="AT31" s="14" t="str">
        <v>10.1.28.254</v>
      </c>
      <c r="AU31" s="14" t="str">
        <v>10.1.28.255</v>
      </c>
      <c r="AV31" s="14">
        <v>254</v>
      </c>
      <c r="AW31" s="14" t="str">
        <v>10.1.28.1</v>
      </c>
      <c r="AY31" s="14" t="str">
        <v>00001010000000100000011100000000</v>
      </c>
      <c r="AZ31" s="14" t="str">
        <v>10.2.7.0</v>
      </c>
      <c r="BA31" s="14">
        <v>26</v>
      </c>
      <c r="BB31" s="14" t="str">
        <v>255.255.255.192</v>
      </c>
      <c r="BC31" s="14" t="str">
        <v>10.2.7.1</v>
      </c>
      <c r="BD31" s="14" t="str">
        <v>10.2.7.62</v>
      </c>
      <c r="BE31" s="14" t="str">
        <v>10.2.7.63</v>
      </c>
      <c r="BF31" s="14">
        <v>62</v>
      </c>
      <c r="BG31" s="14" t="str">
        <v>10.2.7.1</v>
      </c>
      <c r="BI31" s="14" t="str">
        <v>00001010000000110000000011100000</v>
      </c>
      <c r="BJ31" s="14" t="str">
        <v>10.3.0.224</v>
      </c>
      <c r="BK31" s="14">
        <v>29</v>
      </c>
      <c r="BL31" s="14" t="str">
        <v>255.255.255.248</v>
      </c>
      <c r="BM31" s="14" t="str">
        <v>10.3.0.225</v>
      </c>
      <c r="BN31" s="14" t="str">
        <v>10.3.0.230</v>
      </c>
      <c r="BO31" s="14" t="str">
        <v>10.3.0.231</v>
      </c>
      <c r="BP31" s="14">
        <v>6</v>
      </c>
      <c r="BQ31" s="14" t="str">
        <v>10.3.0.225</v>
      </c>
    </row>
    <row r="32" spans="41:69" x14ac:dyDescent="0.25">
      <c r="AO32" s="14" t="str">
        <v>00001010000000010001110100000000</v>
      </c>
      <c r="AP32" s="14" t="str">
        <v>10.1.29.0</v>
      </c>
      <c r="AQ32" s="14">
        <v>24</v>
      </c>
      <c r="AR32" s="14" t="str">
        <v>255.255.255.0</v>
      </c>
      <c r="AS32" s="14" t="str">
        <v>10.1.29.1</v>
      </c>
      <c r="AT32" s="14" t="str">
        <v>10.1.29.254</v>
      </c>
      <c r="AU32" s="14" t="str">
        <v>10.1.29.255</v>
      </c>
      <c r="AV32" s="14">
        <v>254</v>
      </c>
      <c r="AW32" s="14" t="str">
        <v>10.1.29.1</v>
      </c>
      <c r="AY32" s="14" t="str">
        <v>00001010000000100000011101000000</v>
      </c>
      <c r="AZ32" s="14" t="str">
        <v>10.2.7.64</v>
      </c>
      <c r="BA32" s="14">
        <v>26</v>
      </c>
      <c r="BB32" s="14" t="str">
        <v>255.255.255.192</v>
      </c>
      <c r="BC32" s="14" t="str">
        <v>10.2.7.65</v>
      </c>
      <c r="BD32" s="14" t="str">
        <v>10.2.7.126</v>
      </c>
      <c r="BE32" s="14" t="str">
        <v>10.2.7.127</v>
      </c>
      <c r="BF32" s="14">
        <v>62</v>
      </c>
      <c r="BG32" s="14" t="str">
        <v>10.2.7.65</v>
      </c>
      <c r="BI32" s="14" t="str">
        <v>00001010000000110000000011101000</v>
      </c>
      <c r="BJ32" s="14" t="str">
        <v>10.3.0.232</v>
      </c>
      <c r="BK32" s="14">
        <v>29</v>
      </c>
      <c r="BL32" s="14" t="str">
        <v>255.255.255.248</v>
      </c>
      <c r="BM32" s="14" t="str">
        <v>10.3.0.233</v>
      </c>
      <c r="BN32" s="14" t="str">
        <v>10.3.0.238</v>
      </c>
      <c r="BO32" s="14" t="str">
        <v>10.3.0.239</v>
      </c>
      <c r="BP32" s="14">
        <v>6</v>
      </c>
      <c r="BQ32" s="14" t="str">
        <v>10.3.0.233</v>
      </c>
    </row>
    <row r="33" spans="41:69" x14ac:dyDescent="0.25">
      <c r="AO33" s="14" t="str">
        <v>00001010000000010001111000000000</v>
      </c>
      <c r="AP33" s="14" t="str">
        <v>10.1.30.0</v>
      </c>
      <c r="AQ33" s="14">
        <v>24</v>
      </c>
      <c r="AR33" s="14" t="str">
        <v>255.255.255.0</v>
      </c>
      <c r="AS33" s="14" t="str">
        <v>10.1.30.1</v>
      </c>
      <c r="AT33" s="14" t="str">
        <v>10.1.30.254</v>
      </c>
      <c r="AU33" s="14" t="str">
        <v>10.1.30.255</v>
      </c>
      <c r="AV33" s="14">
        <v>254</v>
      </c>
      <c r="AW33" s="14" t="str">
        <v>10.1.30.1</v>
      </c>
      <c r="AY33" s="14" t="str">
        <v>00001010000000100000011110000000</v>
      </c>
      <c r="AZ33" s="14" t="str">
        <v>10.2.7.128</v>
      </c>
      <c r="BA33" s="14">
        <v>26</v>
      </c>
      <c r="BB33" s="14" t="str">
        <v>255.255.255.192</v>
      </c>
      <c r="BC33" s="14" t="str">
        <v>10.2.7.129</v>
      </c>
      <c r="BD33" s="14" t="str">
        <v>10.2.7.190</v>
      </c>
      <c r="BE33" s="14" t="str">
        <v>10.2.7.191</v>
      </c>
      <c r="BF33" s="14">
        <v>62</v>
      </c>
      <c r="BG33" s="14" t="str">
        <v>10.2.7.129</v>
      </c>
      <c r="BI33" s="14" t="str">
        <v>00001010000000110000000011110000</v>
      </c>
      <c r="BJ33" s="14" t="str">
        <v>10.3.0.240</v>
      </c>
      <c r="BK33" s="14">
        <v>29</v>
      </c>
      <c r="BL33" s="14" t="str">
        <v>255.255.255.248</v>
      </c>
      <c r="BM33" s="14" t="str">
        <v>10.3.0.241</v>
      </c>
      <c r="BN33" s="14" t="str">
        <v>10.3.0.246</v>
      </c>
      <c r="BO33" s="14" t="str">
        <v>10.3.0.247</v>
      </c>
      <c r="BP33" s="14">
        <v>6</v>
      </c>
      <c r="BQ33" s="14" t="str">
        <v>10.3.0.241</v>
      </c>
    </row>
    <row r="34" spans="41:69" x14ac:dyDescent="0.25">
      <c r="AO34" s="14" t="str">
        <v>00001010000000010001111100000000</v>
      </c>
      <c r="AP34" s="14" t="str">
        <v>10.1.31.0</v>
      </c>
      <c r="AQ34" s="14">
        <v>24</v>
      </c>
      <c r="AR34" s="14" t="str">
        <v>255.255.255.0</v>
      </c>
      <c r="AS34" s="14" t="str">
        <v>10.1.31.1</v>
      </c>
      <c r="AT34" s="14" t="str">
        <v>10.1.31.254</v>
      </c>
      <c r="AU34" s="14" t="str">
        <v>10.1.31.255</v>
      </c>
      <c r="AV34" s="14">
        <v>254</v>
      </c>
      <c r="AW34" s="14" t="str">
        <v>10.1.31.1</v>
      </c>
      <c r="AY34" s="14" t="str">
        <v>00001010000000100000011111000000</v>
      </c>
      <c r="AZ34" s="14" t="str">
        <v>10.2.7.192</v>
      </c>
      <c r="BA34" s="14">
        <v>26</v>
      </c>
      <c r="BB34" s="14" t="str">
        <v>255.255.255.192</v>
      </c>
      <c r="BC34" s="14" t="str">
        <v>10.2.7.193</v>
      </c>
      <c r="BD34" s="14" t="str">
        <v>10.2.7.254</v>
      </c>
      <c r="BE34" s="14" t="str">
        <v>10.2.7.255</v>
      </c>
      <c r="BF34" s="14">
        <v>62</v>
      </c>
      <c r="BG34" s="14" t="str">
        <v>10.2.7.193</v>
      </c>
      <c r="BI34" s="14" t="str">
        <v>00001010000000110000000011111000</v>
      </c>
      <c r="BJ34" s="14" t="str">
        <v>10.3.0.248</v>
      </c>
      <c r="BK34" s="14">
        <v>29</v>
      </c>
      <c r="BL34" s="14" t="str">
        <v>255.255.255.248</v>
      </c>
      <c r="BM34" s="14" t="str">
        <v>10.3.0.249</v>
      </c>
      <c r="BN34" s="14" t="str">
        <v>10.3.0.254</v>
      </c>
      <c r="BO34" s="14" t="str">
        <v>10.3.0.255</v>
      </c>
      <c r="BP34" s="14">
        <v>6</v>
      </c>
      <c r="BQ34" s="14" t="str">
        <v>10.3.0.249</v>
      </c>
    </row>
    <row r="35" spans="41:69" x14ac:dyDescent="0.25">
      <c r="AO35" s="14" t="str">
        <v>00001010000000010010000000000000</v>
      </c>
      <c r="AP35" s="14" t="str">
        <v>10.1.32.0</v>
      </c>
      <c r="AQ35" s="14">
        <v>24</v>
      </c>
      <c r="AR35" s="14" t="str">
        <v>255.255.255.0</v>
      </c>
      <c r="AS35" s="14" t="str">
        <v>10.1.32.1</v>
      </c>
      <c r="AT35" s="14" t="str">
        <v>10.1.32.254</v>
      </c>
      <c r="AU35" s="14" t="str">
        <v>10.1.32.255</v>
      </c>
      <c r="AV35" s="14">
        <v>254</v>
      </c>
      <c r="AW35" s="14" t="str">
        <v>10.1.32.1</v>
      </c>
      <c r="AY35" s="14" t="str">
        <v>00001010000000100000100000000000</v>
      </c>
      <c r="AZ35" s="14" t="str">
        <v>10.2.8.0</v>
      </c>
      <c r="BA35" s="14">
        <v>26</v>
      </c>
      <c r="BB35" s="14" t="str">
        <v>255.255.255.192</v>
      </c>
      <c r="BC35" s="14" t="str">
        <v>10.2.8.1</v>
      </c>
      <c r="BD35" s="14" t="str">
        <v>10.2.8.62</v>
      </c>
      <c r="BE35" s="14" t="str">
        <v>10.2.8.63</v>
      </c>
      <c r="BF35" s="14">
        <v>62</v>
      </c>
      <c r="BG35" s="14" t="str">
        <v>10.2.8.1</v>
      </c>
    </row>
    <row r="36" spans="41:69" x14ac:dyDescent="0.25">
      <c r="AO36" s="14" t="str">
        <v>00001010000000010010000100000000</v>
      </c>
      <c r="AP36" s="14" t="str">
        <v>10.1.33.0</v>
      </c>
      <c r="AQ36" s="14">
        <v>24</v>
      </c>
      <c r="AR36" s="14" t="str">
        <v>255.255.255.0</v>
      </c>
      <c r="AS36" s="14" t="str">
        <v>10.1.33.1</v>
      </c>
      <c r="AT36" s="14" t="str">
        <v>10.1.33.254</v>
      </c>
      <c r="AU36" s="14" t="str">
        <v>10.1.33.255</v>
      </c>
      <c r="AV36" s="14">
        <v>254</v>
      </c>
      <c r="AW36" s="14" t="str">
        <v>10.1.33.1</v>
      </c>
      <c r="AY36" s="14" t="str">
        <v>00001010000000100000100001000000</v>
      </c>
      <c r="AZ36" s="14" t="str">
        <v>10.2.8.64</v>
      </c>
      <c r="BA36" s="14">
        <v>26</v>
      </c>
      <c r="BB36" s="14" t="str">
        <v>255.255.255.192</v>
      </c>
      <c r="BC36" s="14" t="str">
        <v>10.2.8.65</v>
      </c>
      <c r="BD36" s="14" t="str">
        <v>10.2.8.126</v>
      </c>
      <c r="BE36" s="14" t="str">
        <v>10.2.8.127</v>
      </c>
      <c r="BF36" s="14">
        <v>62</v>
      </c>
      <c r="BG36" s="14" t="str">
        <v>10.2.8.65</v>
      </c>
    </row>
    <row r="37" spans="41:69" x14ac:dyDescent="0.25">
      <c r="AO37" s="14" t="str">
        <v>00001010000000010010001000000000</v>
      </c>
      <c r="AP37" s="14" t="str">
        <v>10.1.34.0</v>
      </c>
      <c r="AQ37" s="14">
        <v>24</v>
      </c>
      <c r="AR37" s="14" t="str">
        <v>255.255.255.0</v>
      </c>
      <c r="AS37" s="14" t="str">
        <v>10.1.34.1</v>
      </c>
      <c r="AT37" s="14" t="str">
        <v>10.1.34.254</v>
      </c>
      <c r="AU37" s="14" t="str">
        <v>10.1.34.255</v>
      </c>
      <c r="AV37" s="14">
        <v>254</v>
      </c>
      <c r="AW37" s="14" t="str">
        <v>10.1.34.1</v>
      </c>
      <c r="AY37" s="14" t="str">
        <v>00001010000000100000100010000000</v>
      </c>
      <c r="AZ37" s="14" t="str">
        <v>10.2.8.128</v>
      </c>
      <c r="BA37" s="14">
        <v>26</v>
      </c>
      <c r="BB37" s="14" t="str">
        <v>255.255.255.192</v>
      </c>
      <c r="BC37" s="14" t="str">
        <v>10.2.8.129</v>
      </c>
      <c r="BD37" s="14" t="str">
        <v>10.2.8.190</v>
      </c>
      <c r="BE37" s="14" t="str">
        <v>10.2.8.191</v>
      </c>
      <c r="BF37" s="14">
        <v>62</v>
      </c>
      <c r="BG37" s="14" t="str">
        <v>10.2.8.129</v>
      </c>
    </row>
    <row r="38" spans="41:69" x14ac:dyDescent="0.25">
      <c r="AO38" s="14" t="str">
        <v>00001010000000010010001100000000</v>
      </c>
      <c r="AP38" s="14" t="str">
        <v>10.1.35.0</v>
      </c>
      <c r="AQ38" s="14">
        <v>24</v>
      </c>
      <c r="AR38" s="14" t="str">
        <v>255.255.255.0</v>
      </c>
      <c r="AS38" s="14" t="str">
        <v>10.1.35.1</v>
      </c>
      <c r="AT38" s="14" t="str">
        <v>10.1.35.254</v>
      </c>
      <c r="AU38" s="14" t="str">
        <v>10.1.35.255</v>
      </c>
      <c r="AV38" s="14">
        <v>254</v>
      </c>
      <c r="AW38" s="14" t="str">
        <v>10.1.35.1</v>
      </c>
      <c r="AY38" s="14" t="str">
        <v>00001010000000100000100011000000</v>
      </c>
      <c r="AZ38" s="14" t="str">
        <v>10.2.8.192</v>
      </c>
      <c r="BA38" s="14">
        <v>26</v>
      </c>
      <c r="BB38" s="14" t="str">
        <v>255.255.255.192</v>
      </c>
      <c r="BC38" s="14" t="str">
        <v>10.2.8.193</v>
      </c>
      <c r="BD38" s="14" t="str">
        <v>10.2.8.254</v>
      </c>
      <c r="BE38" s="14" t="str">
        <v>10.2.8.255</v>
      </c>
      <c r="BF38" s="14">
        <v>62</v>
      </c>
      <c r="BG38" s="14" t="str">
        <v>10.2.8.193</v>
      </c>
    </row>
    <row r="39" spans="41:69" x14ac:dyDescent="0.25">
      <c r="AO39" s="14" t="str">
        <v>00001010000000010010010000000000</v>
      </c>
      <c r="AP39" s="14" t="str">
        <v>10.1.36.0</v>
      </c>
      <c r="AQ39" s="14">
        <v>24</v>
      </c>
      <c r="AR39" s="14" t="str">
        <v>255.255.255.0</v>
      </c>
      <c r="AS39" s="14" t="str">
        <v>10.1.36.1</v>
      </c>
      <c r="AT39" s="14" t="str">
        <v>10.1.36.254</v>
      </c>
      <c r="AU39" s="14" t="str">
        <v>10.1.36.255</v>
      </c>
      <c r="AV39" s="14">
        <v>254</v>
      </c>
      <c r="AW39" s="14" t="str">
        <v>10.1.36.1</v>
      </c>
      <c r="AY39" s="14" t="str">
        <v>00001010000000100000100100000000</v>
      </c>
      <c r="AZ39" s="14" t="str">
        <v>10.2.9.0</v>
      </c>
      <c r="BA39" s="14">
        <v>26</v>
      </c>
      <c r="BB39" s="14" t="str">
        <v>255.255.255.192</v>
      </c>
      <c r="BC39" s="14" t="str">
        <v>10.2.9.1</v>
      </c>
      <c r="BD39" s="14" t="str">
        <v>10.2.9.62</v>
      </c>
      <c r="BE39" s="14" t="str">
        <v>10.2.9.63</v>
      </c>
      <c r="BF39" s="14">
        <v>62</v>
      </c>
      <c r="BG39" s="14" t="str">
        <v>10.2.9.1</v>
      </c>
    </row>
    <row r="40" spans="41:69" x14ac:dyDescent="0.25">
      <c r="AO40" s="14" t="str">
        <v>00001010000000010010010100000000</v>
      </c>
      <c r="AP40" s="14" t="str">
        <v>10.1.37.0</v>
      </c>
      <c r="AQ40" s="14">
        <v>24</v>
      </c>
      <c r="AR40" s="14" t="str">
        <v>255.255.255.0</v>
      </c>
      <c r="AS40" s="14" t="str">
        <v>10.1.37.1</v>
      </c>
      <c r="AT40" s="14" t="str">
        <v>10.1.37.254</v>
      </c>
      <c r="AU40" s="14" t="str">
        <v>10.1.37.255</v>
      </c>
      <c r="AV40" s="14">
        <v>254</v>
      </c>
      <c r="AW40" s="14" t="str">
        <v>10.1.37.1</v>
      </c>
      <c r="AY40" s="14" t="str">
        <v>00001010000000100000100101000000</v>
      </c>
      <c r="AZ40" s="14" t="str">
        <v>10.2.9.64</v>
      </c>
      <c r="BA40" s="14">
        <v>26</v>
      </c>
      <c r="BB40" s="14" t="str">
        <v>255.255.255.192</v>
      </c>
      <c r="BC40" s="14" t="str">
        <v>10.2.9.65</v>
      </c>
      <c r="BD40" s="14" t="str">
        <v>10.2.9.126</v>
      </c>
      <c r="BE40" s="14" t="str">
        <v>10.2.9.127</v>
      </c>
      <c r="BF40" s="14">
        <v>62</v>
      </c>
      <c r="BG40" s="14" t="str">
        <v>10.2.9.65</v>
      </c>
    </row>
    <row r="41" spans="41:69" x14ac:dyDescent="0.25">
      <c r="AO41" s="14" t="str">
        <v>00001010000000010010011000000000</v>
      </c>
      <c r="AP41" s="14" t="str">
        <v>10.1.38.0</v>
      </c>
      <c r="AQ41" s="14">
        <v>24</v>
      </c>
      <c r="AR41" s="14" t="str">
        <v>255.255.255.0</v>
      </c>
      <c r="AS41" s="14" t="str">
        <v>10.1.38.1</v>
      </c>
      <c r="AT41" s="14" t="str">
        <v>10.1.38.254</v>
      </c>
      <c r="AU41" s="14" t="str">
        <v>10.1.38.255</v>
      </c>
      <c r="AV41" s="14">
        <v>254</v>
      </c>
      <c r="AW41" s="14" t="str">
        <v>10.1.38.1</v>
      </c>
      <c r="AY41" s="14" t="str">
        <v>00001010000000100000100110000000</v>
      </c>
      <c r="AZ41" s="14" t="str">
        <v>10.2.9.128</v>
      </c>
      <c r="BA41" s="14">
        <v>26</v>
      </c>
      <c r="BB41" s="14" t="str">
        <v>255.255.255.192</v>
      </c>
      <c r="BC41" s="14" t="str">
        <v>10.2.9.129</v>
      </c>
      <c r="BD41" s="14" t="str">
        <v>10.2.9.190</v>
      </c>
      <c r="BE41" s="14" t="str">
        <v>10.2.9.191</v>
      </c>
      <c r="BF41" s="14">
        <v>62</v>
      </c>
      <c r="BG41" s="14" t="str">
        <v>10.2.9.129</v>
      </c>
    </row>
    <row r="42" spans="41:69" x14ac:dyDescent="0.25">
      <c r="AO42" s="14" t="str">
        <v>00001010000000010010011100000000</v>
      </c>
      <c r="AP42" s="14" t="str">
        <v>10.1.39.0</v>
      </c>
      <c r="AQ42" s="14">
        <v>24</v>
      </c>
      <c r="AR42" s="14" t="str">
        <v>255.255.255.0</v>
      </c>
      <c r="AS42" s="14" t="str">
        <v>10.1.39.1</v>
      </c>
      <c r="AT42" s="14" t="str">
        <v>10.1.39.254</v>
      </c>
      <c r="AU42" s="14" t="str">
        <v>10.1.39.255</v>
      </c>
      <c r="AV42" s="14">
        <v>254</v>
      </c>
      <c r="AW42" s="14" t="str">
        <v>10.1.39.1</v>
      </c>
      <c r="AY42" s="14" t="str">
        <v>00001010000000100000100111000000</v>
      </c>
      <c r="AZ42" s="14" t="str">
        <v>10.2.9.192</v>
      </c>
      <c r="BA42" s="14">
        <v>26</v>
      </c>
      <c r="BB42" s="14" t="str">
        <v>255.255.255.192</v>
      </c>
      <c r="BC42" s="14" t="str">
        <v>10.2.9.193</v>
      </c>
      <c r="BD42" s="14" t="str">
        <v>10.2.9.254</v>
      </c>
      <c r="BE42" s="14" t="str">
        <v>10.2.9.255</v>
      </c>
      <c r="BF42" s="14">
        <v>62</v>
      </c>
      <c r="BG42" s="14" t="str">
        <v>10.2.9.193</v>
      </c>
    </row>
    <row r="43" spans="41:69" x14ac:dyDescent="0.25">
      <c r="AO43" s="14" t="str">
        <v>00001010000000010010100000000000</v>
      </c>
      <c r="AP43" s="14" t="str">
        <v>10.1.40.0</v>
      </c>
      <c r="AQ43" s="14">
        <v>24</v>
      </c>
      <c r="AR43" s="14" t="str">
        <v>255.255.255.0</v>
      </c>
      <c r="AS43" s="14" t="str">
        <v>10.1.40.1</v>
      </c>
      <c r="AT43" s="14" t="str">
        <v>10.1.40.254</v>
      </c>
      <c r="AU43" s="14" t="str">
        <v>10.1.40.255</v>
      </c>
      <c r="AV43" s="14">
        <v>254</v>
      </c>
      <c r="AW43" s="14" t="str">
        <v>10.1.40.1</v>
      </c>
      <c r="AY43" s="14" t="str">
        <v>00001010000000100000101000000000</v>
      </c>
      <c r="AZ43" s="14" t="str">
        <v>10.2.10.0</v>
      </c>
      <c r="BA43" s="14">
        <v>26</v>
      </c>
      <c r="BB43" s="14" t="str">
        <v>255.255.255.192</v>
      </c>
      <c r="BC43" s="14" t="str">
        <v>10.2.10.1</v>
      </c>
      <c r="BD43" s="14" t="str">
        <v>10.2.10.62</v>
      </c>
      <c r="BE43" s="14" t="str">
        <v>10.2.10.63</v>
      </c>
      <c r="BF43" s="14">
        <v>62</v>
      </c>
      <c r="BG43" s="14" t="str">
        <v>10.2.10.1</v>
      </c>
    </row>
    <row r="44" spans="41:69" x14ac:dyDescent="0.25">
      <c r="AO44" s="14" t="str">
        <v>00001010000000010010100100000000</v>
      </c>
      <c r="AP44" s="14" t="str">
        <v>10.1.41.0</v>
      </c>
      <c r="AQ44" s="14">
        <v>24</v>
      </c>
      <c r="AR44" s="14" t="str">
        <v>255.255.255.0</v>
      </c>
      <c r="AS44" s="14" t="str">
        <v>10.1.41.1</v>
      </c>
      <c r="AT44" s="14" t="str">
        <v>10.1.41.254</v>
      </c>
      <c r="AU44" s="14" t="str">
        <v>10.1.41.255</v>
      </c>
      <c r="AV44" s="14">
        <v>254</v>
      </c>
      <c r="AW44" s="14" t="str">
        <v>10.1.41.1</v>
      </c>
      <c r="AY44" s="14" t="str">
        <v>00001010000000100000101001000000</v>
      </c>
      <c r="AZ44" s="14" t="str">
        <v>10.2.10.64</v>
      </c>
      <c r="BA44" s="14">
        <v>26</v>
      </c>
      <c r="BB44" s="14" t="str">
        <v>255.255.255.192</v>
      </c>
      <c r="BC44" s="14" t="str">
        <v>10.2.10.65</v>
      </c>
      <c r="BD44" s="14" t="str">
        <v>10.2.10.126</v>
      </c>
      <c r="BE44" s="14" t="str">
        <v>10.2.10.127</v>
      </c>
      <c r="BF44" s="14">
        <v>62</v>
      </c>
      <c r="BG44" s="14" t="str">
        <v>10.2.10.65</v>
      </c>
    </row>
    <row r="45" spans="41:69" x14ac:dyDescent="0.25">
      <c r="AO45" s="14" t="str">
        <v>00001010000000010010101000000000</v>
      </c>
      <c r="AP45" s="14" t="str">
        <v>10.1.42.0</v>
      </c>
      <c r="AQ45" s="14">
        <v>24</v>
      </c>
      <c r="AR45" s="14" t="str">
        <v>255.255.255.0</v>
      </c>
      <c r="AS45" s="14" t="str">
        <v>10.1.42.1</v>
      </c>
      <c r="AT45" s="14" t="str">
        <v>10.1.42.254</v>
      </c>
      <c r="AU45" s="14" t="str">
        <v>10.1.42.255</v>
      </c>
      <c r="AV45" s="14">
        <v>254</v>
      </c>
      <c r="AW45" s="14" t="str">
        <v>10.1.42.1</v>
      </c>
      <c r="AY45" s="14" t="str">
        <v>00001010000000100000101010000000</v>
      </c>
      <c r="AZ45" s="14" t="str">
        <v>10.2.10.128</v>
      </c>
      <c r="BA45" s="14">
        <v>26</v>
      </c>
      <c r="BB45" s="14" t="str">
        <v>255.255.255.192</v>
      </c>
      <c r="BC45" s="14" t="str">
        <v>10.2.10.129</v>
      </c>
      <c r="BD45" s="14" t="str">
        <v>10.2.10.190</v>
      </c>
      <c r="BE45" s="14" t="str">
        <v>10.2.10.191</v>
      </c>
      <c r="BF45" s="14">
        <v>62</v>
      </c>
      <c r="BG45" s="14" t="str">
        <v>10.2.10.129</v>
      </c>
    </row>
    <row r="46" spans="41:69" x14ac:dyDescent="0.25">
      <c r="AO46" s="14" t="str">
        <v>00001010000000010010101100000000</v>
      </c>
      <c r="AP46" s="14" t="str">
        <v>10.1.43.0</v>
      </c>
      <c r="AQ46" s="14">
        <v>24</v>
      </c>
      <c r="AR46" s="14" t="str">
        <v>255.255.255.0</v>
      </c>
      <c r="AS46" s="14" t="str">
        <v>10.1.43.1</v>
      </c>
      <c r="AT46" s="14" t="str">
        <v>10.1.43.254</v>
      </c>
      <c r="AU46" s="14" t="str">
        <v>10.1.43.255</v>
      </c>
      <c r="AV46" s="14">
        <v>254</v>
      </c>
      <c r="AW46" s="14" t="str">
        <v>10.1.43.1</v>
      </c>
      <c r="AY46" s="14" t="str">
        <v>00001010000000100000101011000000</v>
      </c>
      <c r="AZ46" s="14" t="str">
        <v>10.2.10.192</v>
      </c>
      <c r="BA46" s="14">
        <v>26</v>
      </c>
      <c r="BB46" s="14" t="str">
        <v>255.255.255.192</v>
      </c>
      <c r="BC46" s="14" t="str">
        <v>10.2.10.193</v>
      </c>
      <c r="BD46" s="14" t="str">
        <v>10.2.10.254</v>
      </c>
      <c r="BE46" s="14" t="str">
        <v>10.2.10.255</v>
      </c>
      <c r="BF46" s="14">
        <v>62</v>
      </c>
      <c r="BG46" s="14" t="str">
        <v>10.2.10.193</v>
      </c>
    </row>
    <row r="47" spans="41:69" x14ac:dyDescent="0.25">
      <c r="AO47" s="14" t="str">
        <v>00001010000000010010110000000000</v>
      </c>
      <c r="AP47" s="14" t="str">
        <v>10.1.44.0</v>
      </c>
      <c r="AQ47" s="14">
        <v>24</v>
      </c>
      <c r="AR47" s="14" t="str">
        <v>255.255.255.0</v>
      </c>
      <c r="AS47" s="14" t="str">
        <v>10.1.44.1</v>
      </c>
      <c r="AT47" s="14" t="str">
        <v>10.1.44.254</v>
      </c>
      <c r="AU47" s="14" t="str">
        <v>10.1.44.255</v>
      </c>
      <c r="AV47" s="14">
        <v>254</v>
      </c>
      <c r="AW47" s="14" t="str">
        <v>10.1.44.1</v>
      </c>
      <c r="AY47" s="14" t="str">
        <v>00001010000000100000101100000000</v>
      </c>
      <c r="AZ47" s="14" t="str">
        <v>10.2.11.0</v>
      </c>
      <c r="BA47" s="14">
        <v>26</v>
      </c>
      <c r="BB47" s="14" t="str">
        <v>255.255.255.192</v>
      </c>
      <c r="BC47" s="14" t="str">
        <v>10.2.11.1</v>
      </c>
      <c r="BD47" s="14" t="str">
        <v>10.2.11.62</v>
      </c>
      <c r="BE47" s="14" t="str">
        <v>10.2.11.63</v>
      </c>
      <c r="BF47" s="14">
        <v>62</v>
      </c>
      <c r="BG47" s="14" t="str">
        <v>10.2.11.1</v>
      </c>
    </row>
    <row r="48" spans="41:69" x14ac:dyDescent="0.25">
      <c r="AO48" s="14" t="str">
        <v>00001010000000010010110100000000</v>
      </c>
      <c r="AP48" s="14" t="str">
        <v>10.1.45.0</v>
      </c>
      <c r="AQ48" s="14">
        <v>24</v>
      </c>
      <c r="AR48" s="14" t="str">
        <v>255.255.255.0</v>
      </c>
      <c r="AS48" s="14" t="str">
        <v>10.1.45.1</v>
      </c>
      <c r="AT48" s="14" t="str">
        <v>10.1.45.254</v>
      </c>
      <c r="AU48" s="14" t="str">
        <v>10.1.45.255</v>
      </c>
      <c r="AV48" s="14">
        <v>254</v>
      </c>
      <c r="AW48" s="14" t="str">
        <v>10.1.45.1</v>
      </c>
      <c r="AY48" s="14" t="str">
        <v>00001010000000100000101101000000</v>
      </c>
      <c r="AZ48" s="14" t="str">
        <v>10.2.11.64</v>
      </c>
      <c r="BA48" s="14">
        <v>26</v>
      </c>
      <c r="BB48" s="14" t="str">
        <v>255.255.255.192</v>
      </c>
      <c r="BC48" s="14" t="str">
        <v>10.2.11.65</v>
      </c>
      <c r="BD48" s="14" t="str">
        <v>10.2.11.126</v>
      </c>
      <c r="BE48" s="14" t="str">
        <v>10.2.11.127</v>
      </c>
      <c r="BF48" s="14">
        <v>62</v>
      </c>
      <c r="BG48" s="14" t="str">
        <v>10.2.11.65</v>
      </c>
    </row>
    <row r="49" spans="41:59" x14ac:dyDescent="0.25">
      <c r="AO49" s="14" t="str">
        <v>00001010000000010010111000000000</v>
      </c>
      <c r="AP49" s="14" t="str">
        <v>10.1.46.0</v>
      </c>
      <c r="AQ49" s="14">
        <v>24</v>
      </c>
      <c r="AR49" s="14" t="str">
        <v>255.255.255.0</v>
      </c>
      <c r="AS49" s="14" t="str">
        <v>10.1.46.1</v>
      </c>
      <c r="AT49" s="14" t="str">
        <v>10.1.46.254</v>
      </c>
      <c r="AU49" s="14" t="str">
        <v>10.1.46.255</v>
      </c>
      <c r="AV49" s="14">
        <v>254</v>
      </c>
      <c r="AW49" s="14" t="str">
        <v>10.1.46.1</v>
      </c>
      <c r="AY49" s="14" t="str">
        <v>00001010000000100000101110000000</v>
      </c>
      <c r="AZ49" s="14" t="str">
        <v>10.2.11.128</v>
      </c>
      <c r="BA49" s="14">
        <v>26</v>
      </c>
      <c r="BB49" s="14" t="str">
        <v>255.255.255.192</v>
      </c>
      <c r="BC49" s="14" t="str">
        <v>10.2.11.129</v>
      </c>
      <c r="BD49" s="14" t="str">
        <v>10.2.11.190</v>
      </c>
      <c r="BE49" s="14" t="str">
        <v>10.2.11.191</v>
      </c>
      <c r="BF49" s="14">
        <v>62</v>
      </c>
      <c r="BG49" s="14" t="str">
        <v>10.2.11.129</v>
      </c>
    </row>
    <row r="50" spans="41:59" x14ac:dyDescent="0.25">
      <c r="AO50" s="14" t="str">
        <v>00001010000000010010111100000000</v>
      </c>
      <c r="AP50" s="14" t="str">
        <v>10.1.47.0</v>
      </c>
      <c r="AQ50" s="14">
        <v>24</v>
      </c>
      <c r="AR50" s="14" t="str">
        <v>255.255.255.0</v>
      </c>
      <c r="AS50" s="14" t="str">
        <v>10.1.47.1</v>
      </c>
      <c r="AT50" s="14" t="str">
        <v>10.1.47.254</v>
      </c>
      <c r="AU50" s="14" t="str">
        <v>10.1.47.255</v>
      </c>
      <c r="AV50" s="14">
        <v>254</v>
      </c>
      <c r="AW50" s="14" t="str">
        <v>10.1.47.1</v>
      </c>
      <c r="AY50" s="14" t="str">
        <v>00001010000000100000101111000000</v>
      </c>
      <c r="AZ50" s="14" t="str">
        <v>10.2.11.192</v>
      </c>
      <c r="BA50" s="14">
        <v>26</v>
      </c>
      <c r="BB50" s="14" t="str">
        <v>255.255.255.192</v>
      </c>
      <c r="BC50" s="14" t="str">
        <v>10.2.11.193</v>
      </c>
      <c r="BD50" s="14" t="str">
        <v>10.2.11.254</v>
      </c>
      <c r="BE50" s="14" t="str">
        <v>10.2.11.255</v>
      </c>
      <c r="BF50" s="14">
        <v>62</v>
      </c>
      <c r="BG50" s="14" t="str">
        <v>10.2.11.193</v>
      </c>
    </row>
    <row r="51" spans="41:59" x14ac:dyDescent="0.25">
      <c r="AO51" s="14" t="str">
        <v>00001010000000010011000000000000</v>
      </c>
      <c r="AP51" s="14" t="str">
        <v>10.1.48.0</v>
      </c>
      <c r="AQ51" s="14">
        <v>24</v>
      </c>
      <c r="AR51" s="14" t="str">
        <v>255.255.255.0</v>
      </c>
      <c r="AS51" s="14" t="str">
        <v>10.1.48.1</v>
      </c>
      <c r="AT51" s="14" t="str">
        <v>10.1.48.254</v>
      </c>
      <c r="AU51" s="14" t="str">
        <v>10.1.48.255</v>
      </c>
      <c r="AV51" s="14">
        <v>254</v>
      </c>
      <c r="AW51" s="14" t="str">
        <v>10.1.48.1</v>
      </c>
      <c r="AY51" s="14" t="str">
        <v>00001010000000100000110000000000</v>
      </c>
      <c r="AZ51" s="14" t="str">
        <v>10.2.12.0</v>
      </c>
      <c r="BA51" s="14">
        <v>26</v>
      </c>
      <c r="BB51" s="14" t="str">
        <v>255.255.255.192</v>
      </c>
      <c r="BC51" s="14" t="str">
        <v>10.2.12.1</v>
      </c>
      <c r="BD51" s="14" t="str">
        <v>10.2.12.62</v>
      </c>
      <c r="BE51" s="14" t="str">
        <v>10.2.12.63</v>
      </c>
      <c r="BF51" s="14">
        <v>62</v>
      </c>
      <c r="BG51" s="14" t="str">
        <v>10.2.12.1</v>
      </c>
    </row>
    <row r="52" spans="41:59" x14ac:dyDescent="0.25">
      <c r="AO52" s="14" t="str">
        <v>00001010000000010011000100000000</v>
      </c>
      <c r="AP52" s="14" t="str">
        <v>10.1.49.0</v>
      </c>
      <c r="AQ52" s="14">
        <v>24</v>
      </c>
      <c r="AR52" s="14" t="str">
        <v>255.255.255.0</v>
      </c>
      <c r="AS52" s="14" t="str">
        <v>10.1.49.1</v>
      </c>
      <c r="AT52" s="14" t="str">
        <v>10.1.49.254</v>
      </c>
      <c r="AU52" s="14" t="str">
        <v>10.1.49.255</v>
      </c>
      <c r="AV52" s="14">
        <v>254</v>
      </c>
      <c r="AW52" s="14" t="str">
        <v>10.1.49.1</v>
      </c>
      <c r="AY52" s="14" t="str">
        <v>00001010000000100000110001000000</v>
      </c>
      <c r="AZ52" s="14" t="str">
        <v>10.2.12.64</v>
      </c>
      <c r="BA52" s="14">
        <v>26</v>
      </c>
      <c r="BB52" s="14" t="str">
        <v>255.255.255.192</v>
      </c>
      <c r="BC52" s="14" t="str">
        <v>10.2.12.65</v>
      </c>
      <c r="BD52" s="14" t="str">
        <v>10.2.12.126</v>
      </c>
      <c r="BE52" s="14" t="str">
        <v>10.2.12.127</v>
      </c>
      <c r="BF52" s="14">
        <v>62</v>
      </c>
      <c r="BG52" s="14" t="str">
        <v>10.2.12.65</v>
      </c>
    </row>
    <row r="53" spans="41:59" x14ac:dyDescent="0.25">
      <c r="AO53" s="14" t="str">
        <v>00001010000000010011001000000000</v>
      </c>
      <c r="AP53" s="14" t="str">
        <v>10.1.50.0</v>
      </c>
      <c r="AQ53" s="14">
        <v>24</v>
      </c>
      <c r="AR53" s="14" t="str">
        <v>255.255.255.0</v>
      </c>
      <c r="AS53" s="14" t="str">
        <v>10.1.50.1</v>
      </c>
      <c r="AT53" s="14" t="str">
        <v>10.1.50.254</v>
      </c>
      <c r="AU53" s="14" t="str">
        <v>10.1.50.255</v>
      </c>
      <c r="AV53" s="14">
        <v>254</v>
      </c>
      <c r="AW53" s="14" t="str">
        <v>10.1.50.1</v>
      </c>
      <c r="AY53" s="14" t="str">
        <v>00001010000000100000110010000000</v>
      </c>
      <c r="AZ53" s="14" t="str">
        <v>10.2.12.128</v>
      </c>
      <c r="BA53" s="14">
        <v>26</v>
      </c>
      <c r="BB53" s="14" t="str">
        <v>255.255.255.192</v>
      </c>
      <c r="BC53" s="14" t="str">
        <v>10.2.12.129</v>
      </c>
      <c r="BD53" s="14" t="str">
        <v>10.2.12.190</v>
      </c>
      <c r="BE53" s="14" t="str">
        <v>10.2.12.191</v>
      </c>
      <c r="BF53" s="14">
        <v>62</v>
      </c>
      <c r="BG53" s="14" t="str">
        <v>10.2.12.129</v>
      </c>
    </row>
    <row r="54" spans="41:59" x14ac:dyDescent="0.25">
      <c r="AO54" s="14" t="str">
        <v>00001010000000010011001100000000</v>
      </c>
      <c r="AP54" s="14" t="str">
        <v>10.1.51.0</v>
      </c>
      <c r="AQ54" s="14">
        <v>24</v>
      </c>
      <c r="AR54" s="14" t="str">
        <v>255.255.255.0</v>
      </c>
      <c r="AS54" s="14" t="str">
        <v>10.1.51.1</v>
      </c>
      <c r="AT54" s="14" t="str">
        <v>10.1.51.254</v>
      </c>
      <c r="AU54" s="14" t="str">
        <v>10.1.51.255</v>
      </c>
      <c r="AV54" s="14">
        <v>254</v>
      </c>
      <c r="AW54" s="14" t="str">
        <v>10.1.51.1</v>
      </c>
      <c r="AY54" s="14" t="str">
        <v>00001010000000100000110011000000</v>
      </c>
      <c r="AZ54" s="14" t="str">
        <v>10.2.12.192</v>
      </c>
      <c r="BA54" s="14">
        <v>26</v>
      </c>
      <c r="BB54" s="14" t="str">
        <v>255.255.255.192</v>
      </c>
      <c r="BC54" s="14" t="str">
        <v>10.2.12.193</v>
      </c>
      <c r="BD54" s="14" t="str">
        <v>10.2.12.254</v>
      </c>
      <c r="BE54" s="14" t="str">
        <v>10.2.12.255</v>
      </c>
      <c r="BF54" s="14">
        <v>62</v>
      </c>
      <c r="BG54" s="14" t="str">
        <v>10.2.12.193</v>
      </c>
    </row>
    <row r="55" spans="41:59" x14ac:dyDescent="0.25">
      <c r="AO55" s="14" t="str">
        <v>00001010000000010011010000000000</v>
      </c>
      <c r="AP55" s="14" t="str">
        <v>10.1.52.0</v>
      </c>
      <c r="AQ55" s="14">
        <v>24</v>
      </c>
      <c r="AR55" s="14" t="str">
        <v>255.255.255.0</v>
      </c>
      <c r="AS55" s="14" t="str">
        <v>10.1.52.1</v>
      </c>
      <c r="AT55" s="14" t="str">
        <v>10.1.52.254</v>
      </c>
      <c r="AU55" s="14" t="str">
        <v>10.1.52.255</v>
      </c>
      <c r="AV55" s="14">
        <v>254</v>
      </c>
      <c r="AW55" s="14" t="str">
        <v>10.1.52.1</v>
      </c>
      <c r="AY55" s="14" t="str">
        <v>00001010000000100000110100000000</v>
      </c>
      <c r="AZ55" s="14" t="str">
        <v>10.2.13.0</v>
      </c>
      <c r="BA55" s="14">
        <v>26</v>
      </c>
      <c r="BB55" s="14" t="str">
        <v>255.255.255.192</v>
      </c>
      <c r="BC55" s="14" t="str">
        <v>10.2.13.1</v>
      </c>
      <c r="BD55" s="14" t="str">
        <v>10.2.13.62</v>
      </c>
      <c r="BE55" s="14" t="str">
        <v>10.2.13.63</v>
      </c>
      <c r="BF55" s="14">
        <v>62</v>
      </c>
      <c r="BG55" s="14" t="str">
        <v>10.2.13.1</v>
      </c>
    </row>
    <row r="56" spans="41:59" x14ac:dyDescent="0.25">
      <c r="AO56" s="14" t="str">
        <v>00001010000000010011010100000000</v>
      </c>
      <c r="AP56" s="14" t="str">
        <v>10.1.53.0</v>
      </c>
      <c r="AQ56" s="14">
        <v>24</v>
      </c>
      <c r="AR56" s="14" t="str">
        <v>255.255.255.0</v>
      </c>
      <c r="AS56" s="14" t="str">
        <v>10.1.53.1</v>
      </c>
      <c r="AT56" s="14" t="str">
        <v>10.1.53.254</v>
      </c>
      <c r="AU56" s="14" t="str">
        <v>10.1.53.255</v>
      </c>
      <c r="AV56" s="14">
        <v>254</v>
      </c>
      <c r="AW56" s="14" t="str">
        <v>10.1.53.1</v>
      </c>
      <c r="AY56" s="14" t="str">
        <v>00001010000000100000110101000000</v>
      </c>
      <c r="AZ56" s="14" t="str">
        <v>10.2.13.64</v>
      </c>
      <c r="BA56" s="14">
        <v>26</v>
      </c>
      <c r="BB56" s="14" t="str">
        <v>255.255.255.192</v>
      </c>
      <c r="BC56" s="14" t="str">
        <v>10.2.13.65</v>
      </c>
      <c r="BD56" s="14" t="str">
        <v>10.2.13.126</v>
      </c>
      <c r="BE56" s="14" t="str">
        <v>10.2.13.127</v>
      </c>
      <c r="BF56" s="14">
        <v>62</v>
      </c>
      <c r="BG56" s="14" t="str">
        <v>10.2.13.65</v>
      </c>
    </row>
    <row r="57" spans="41:59" x14ac:dyDescent="0.25">
      <c r="AO57" s="14" t="str">
        <v>00001010000000010011011000000000</v>
      </c>
      <c r="AP57" s="14" t="str">
        <v>10.1.54.0</v>
      </c>
      <c r="AQ57" s="14">
        <v>24</v>
      </c>
      <c r="AR57" s="14" t="str">
        <v>255.255.255.0</v>
      </c>
      <c r="AS57" s="14" t="str">
        <v>10.1.54.1</v>
      </c>
      <c r="AT57" s="14" t="str">
        <v>10.1.54.254</v>
      </c>
      <c r="AU57" s="14" t="str">
        <v>10.1.54.255</v>
      </c>
      <c r="AV57" s="14">
        <v>254</v>
      </c>
      <c r="AW57" s="14" t="str">
        <v>10.1.54.1</v>
      </c>
      <c r="AY57" s="14" t="str">
        <v>00001010000000100000110110000000</v>
      </c>
      <c r="AZ57" s="14" t="str">
        <v>10.2.13.128</v>
      </c>
      <c r="BA57" s="14">
        <v>26</v>
      </c>
      <c r="BB57" s="14" t="str">
        <v>255.255.255.192</v>
      </c>
      <c r="BC57" s="14" t="str">
        <v>10.2.13.129</v>
      </c>
      <c r="BD57" s="14" t="str">
        <v>10.2.13.190</v>
      </c>
      <c r="BE57" s="14" t="str">
        <v>10.2.13.191</v>
      </c>
      <c r="BF57" s="14">
        <v>62</v>
      </c>
      <c r="BG57" s="14" t="str">
        <v>10.2.13.129</v>
      </c>
    </row>
    <row r="58" spans="41:59" x14ac:dyDescent="0.25">
      <c r="AO58" s="14" t="str">
        <v>00001010000000010011011100000000</v>
      </c>
      <c r="AP58" s="14" t="str">
        <v>10.1.55.0</v>
      </c>
      <c r="AQ58" s="14">
        <v>24</v>
      </c>
      <c r="AR58" s="14" t="str">
        <v>255.255.255.0</v>
      </c>
      <c r="AS58" s="14" t="str">
        <v>10.1.55.1</v>
      </c>
      <c r="AT58" s="14" t="str">
        <v>10.1.55.254</v>
      </c>
      <c r="AU58" s="14" t="str">
        <v>10.1.55.255</v>
      </c>
      <c r="AV58" s="14">
        <v>254</v>
      </c>
      <c r="AW58" s="14" t="str">
        <v>10.1.55.1</v>
      </c>
      <c r="AY58" s="14" t="str">
        <v>00001010000000100000110111000000</v>
      </c>
      <c r="AZ58" s="14" t="str">
        <v>10.2.13.192</v>
      </c>
      <c r="BA58" s="14">
        <v>26</v>
      </c>
      <c r="BB58" s="14" t="str">
        <v>255.255.255.192</v>
      </c>
      <c r="BC58" s="14" t="str">
        <v>10.2.13.193</v>
      </c>
      <c r="BD58" s="14" t="str">
        <v>10.2.13.254</v>
      </c>
      <c r="BE58" s="14" t="str">
        <v>10.2.13.255</v>
      </c>
      <c r="BF58" s="14">
        <v>62</v>
      </c>
      <c r="BG58" s="14" t="str">
        <v>10.2.13.193</v>
      </c>
    </row>
    <row r="59" spans="41:59" x14ac:dyDescent="0.25">
      <c r="AO59" s="14" t="str">
        <v>00001010000000010011100000000000</v>
      </c>
      <c r="AP59" s="14" t="str">
        <v>10.1.56.0</v>
      </c>
      <c r="AQ59" s="14">
        <v>24</v>
      </c>
      <c r="AR59" s="14" t="str">
        <v>255.255.255.0</v>
      </c>
      <c r="AS59" s="14" t="str">
        <v>10.1.56.1</v>
      </c>
      <c r="AT59" s="14" t="str">
        <v>10.1.56.254</v>
      </c>
      <c r="AU59" s="14" t="str">
        <v>10.1.56.255</v>
      </c>
      <c r="AV59" s="14">
        <v>254</v>
      </c>
      <c r="AW59" s="14" t="str">
        <v>10.1.56.1</v>
      </c>
      <c r="AY59" s="14" t="str">
        <v>00001010000000100000111000000000</v>
      </c>
      <c r="AZ59" s="14" t="str">
        <v>10.2.14.0</v>
      </c>
      <c r="BA59" s="14">
        <v>26</v>
      </c>
      <c r="BB59" s="14" t="str">
        <v>255.255.255.192</v>
      </c>
      <c r="BC59" s="14" t="str">
        <v>10.2.14.1</v>
      </c>
      <c r="BD59" s="14" t="str">
        <v>10.2.14.62</v>
      </c>
      <c r="BE59" s="14" t="str">
        <v>10.2.14.63</v>
      </c>
      <c r="BF59" s="14">
        <v>62</v>
      </c>
      <c r="BG59" s="14" t="str">
        <v>10.2.14.1</v>
      </c>
    </row>
    <row r="60" spans="41:59" x14ac:dyDescent="0.25">
      <c r="AO60" s="14" t="str">
        <v>00001010000000010011100100000000</v>
      </c>
      <c r="AP60" s="14" t="str">
        <v>10.1.57.0</v>
      </c>
      <c r="AQ60" s="14">
        <v>24</v>
      </c>
      <c r="AR60" s="14" t="str">
        <v>255.255.255.0</v>
      </c>
      <c r="AS60" s="14" t="str">
        <v>10.1.57.1</v>
      </c>
      <c r="AT60" s="14" t="str">
        <v>10.1.57.254</v>
      </c>
      <c r="AU60" s="14" t="str">
        <v>10.1.57.255</v>
      </c>
      <c r="AV60" s="14">
        <v>254</v>
      </c>
      <c r="AW60" s="14" t="str">
        <v>10.1.57.1</v>
      </c>
      <c r="AY60" s="14" t="str">
        <v>00001010000000100000111001000000</v>
      </c>
      <c r="AZ60" s="14" t="str">
        <v>10.2.14.64</v>
      </c>
      <c r="BA60" s="14">
        <v>26</v>
      </c>
      <c r="BB60" s="14" t="str">
        <v>255.255.255.192</v>
      </c>
      <c r="BC60" s="14" t="str">
        <v>10.2.14.65</v>
      </c>
      <c r="BD60" s="14" t="str">
        <v>10.2.14.126</v>
      </c>
      <c r="BE60" s="14" t="str">
        <v>10.2.14.127</v>
      </c>
      <c r="BF60" s="14">
        <v>62</v>
      </c>
      <c r="BG60" s="14" t="str">
        <v>10.2.14.65</v>
      </c>
    </row>
    <row r="61" spans="41:59" x14ac:dyDescent="0.25">
      <c r="AO61" s="14" t="str">
        <v>00001010000000010011101000000000</v>
      </c>
      <c r="AP61" s="14" t="str">
        <v>10.1.58.0</v>
      </c>
      <c r="AQ61" s="14">
        <v>24</v>
      </c>
      <c r="AR61" s="14" t="str">
        <v>255.255.255.0</v>
      </c>
      <c r="AS61" s="14" t="str">
        <v>10.1.58.1</v>
      </c>
      <c r="AT61" s="14" t="str">
        <v>10.1.58.254</v>
      </c>
      <c r="AU61" s="14" t="str">
        <v>10.1.58.255</v>
      </c>
      <c r="AV61" s="14">
        <v>254</v>
      </c>
      <c r="AW61" s="14" t="str">
        <v>10.1.58.1</v>
      </c>
      <c r="AY61" s="14" t="str">
        <v>00001010000000100000111010000000</v>
      </c>
      <c r="AZ61" s="14" t="str">
        <v>10.2.14.128</v>
      </c>
      <c r="BA61" s="14">
        <v>26</v>
      </c>
      <c r="BB61" s="14" t="str">
        <v>255.255.255.192</v>
      </c>
      <c r="BC61" s="14" t="str">
        <v>10.2.14.129</v>
      </c>
      <c r="BD61" s="14" t="str">
        <v>10.2.14.190</v>
      </c>
      <c r="BE61" s="14" t="str">
        <v>10.2.14.191</v>
      </c>
      <c r="BF61" s="14">
        <v>62</v>
      </c>
      <c r="BG61" s="14" t="str">
        <v>10.2.14.129</v>
      </c>
    </row>
    <row r="62" spans="41:59" x14ac:dyDescent="0.25">
      <c r="AO62" s="14" t="str">
        <v>00001010000000010011101100000000</v>
      </c>
      <c r="AP62" s="14" t="str">
        <v>10.1.59.0</v>
      </c>
      <c r="AQ62" s="14">
        <v>24</v>
      </c>
      <c r="AR62" s="14" t="str">
        <v>255.255.255.0</v>
      </c>
      <c r="AS62" s="14" t="str">
        <v>10.1.59.1</v>
      </c>
      <c r="AT62" s="14" t="str">
        <v>10.1.59.254</v>
      </c>
      <c r="AU62" s="14" t="str">
        <v>10.1.59.255</v>
      </c>
      <c r="AV62" s="14">
        <v>254</v>
      </c>
      <c r="AW62" s="14" t="str">
        <v>10.1.59.1</v>
      </c>
      <c r="AY62" s="14" t="str">
        <v>00001010000000100000111011000000</v>
      </c>
      <c r="AZ62" s="14" t="str">
        <v>10.2.14.192</v>
      </c>
      <c r="BA62" s="14">
        <v>26</v>
      </c>
      <c r="BB62" s="14" t="str">
        <v>255.255.255.192</v>
      </c>
      <c r="BC62" s="14" t="str">
        <v>10.2.14.193</v>
      </c>
      <c r="BD62" s="14" t="str">
        <v>10.2.14.254</v>
      </c>
      <c r="BE62" s="14" t="str">
        <v>10.2.14.255</v>
      </c>
      <c r="BF62" s="14">
        <v>62</v>
      </c>
      <c r="BG62" s="14" t="str">
        <v>10.2.14.193</v>
      </c>
    </row>
    <row r="63" spans="41:59" x14ac:dyDescent="0.25">
      <c r="AO63" s="14" t="str">
        <v>00001010000000010011110000000000</v>
      </c>
      <c r="AP63" s="14" t="str">
        <v>10.1.60.0</v>
      </c>
      <c r="AQ63" s="14">
        <v>24</v>
      </c>
      <c r="AR63" s="14" t="str">
        <v>255.255.255.0</v>
      </c>
      <c r="AS63" s="14" t="str">
        <v>10.1.60.1</v>
      </c>
      <c r="AT63" s="14" t="str">
        <v>10.1.60.254</v>
      </c>
      <c r="AU63" s="14" t="str">
        <v>10.1.60.255</v>
      </c>
      <c r="AV63" s="14">
        <v>254</v>
      </c>
      <c r="AW63" s="14" t="str">
        <v>10.1.60.1</v>
      </c>
      <c r="AY63" s="14" t="str">
        <v>00001010000000100000111100000000</v>
      </c>
      <c r="AZ63" s="14" t="str">
        <v>10.2.15.0</v>
      </c>
      <c r="BA63" s="14">
        <v>26</v>
      </c>
      <c r="BB63" s="14" t="str">
        <v>255.255.255.192</v>
      </c>
      <c r="BC63" s="14" t="str">
        <v>10.2.15.1</v>
      </c>
      <c r="BD63" s="14" t="str">
        <v>10.2.15.62</v>
      </c>
      <c r="BE63" s="14" t="str">
        <v>10.2.15.63</v>
      </c>
      <c r="BF63" s="14">
        <v>62</v>
      </c>
      <c r="BG63" s="14" t="str">
        <v>10.2.15.1</v>
      </c>
    </row>
    <row r="64" spans="41:59" x14ac:dyDescent="0.25">
      <c r="AO64" s="14" t="str">
        <v>00001010000000010011110100000000</v>
      </c>
      <c r="AP64" s="14" t="str">
        <v>10.1.61.0</v>
      </c>
      <c r="AQ64" s="14">
        <v>24</v>
      </c>
      <c r="AR64" s="14" t="str">
        <v>255.255.255.0</v>
      </c>
      <c r="AS64" s="14" t="str">
        <v>10.1.61.1</v>
      </c>
      <c r="AT64" s="14" t="str">
        <v>10.1.61.254</v>
      </c>
      <c r="AU64" s="14" t="str">
        <v>10.1.61.255</v>
      </c>
      <c r="AV64" s="14">
        <v>254</v>
      </c>
      <c r="AW64" s="14" t="str">
        <v>10.1.61.1</v>
      </c>
      <c r="AY64" s="14" t="str">
        <v>00001010000000100000111101000000</v>
      </c>
      <c r="AZ64" s="14" t="str">
        <v>10.2.15.64</v>
      </c>
      <c r="BA64" s="14">
        <v>26</v>
      </c>
      <c r="BB64" s="14" t="str">
        <v>255.255.255.192</v>
      </c>
      <c r="BC64" s="14" t="str">
        <v>10.2.15.65</v>
      </c>
      <c r="BD64" s="14" t="str">
        <v>10.2.15.126</v>
      </c>
      <c r="BE64" s="14" t="str">
        <v>10.2.15.127</v>
      </c>
      <c r="BF64" s="14">
        <v>62</v>
      </c>
      <c r="BG64" s="14" t="str">
        <v>10.2.15.65</v>
      </c>
    </row>
    <row r="65" spans="41:59" x14ac:dyDescent="0.25">
      <c r="AO65" s="14" t="str">
        <v>00001010000000010011111000000000</v>
      </c>
      <c r="AP65" s="14" t="str">
        <v>10.1.62.0</v>
      </c>
      <c r="AQ65" s="14">
        <v>24</v>
      </c>
      <c r="AR65" s="14" t="str">
        <v>255.255.255.0</v>
      </c>
      <c r="AS65" s="14" t="str">
        <v>10.1.62.1</v>
      </c>
      <c r="AT65" s="14" t="str">
        <v>10.1.62.254</v>
      </c>
      <c r="AU65" s="14" t="str">
        <v>10.1.62.255</v>
      </c>
      <c r="AV65" s="14">
        <v>254</v>
      </c>
      <c r="AW65" s="14" t="str">
        <v>10.1.62.1</v>
      </c>
      <c r="AY65" s="14" t="str">
        <v>00001010000000100000111110000000</v>
      </c>
      <c r="AZ65" s="14" t="str">
        <v>10.2.15.128</v>
      </c>
      <c r="BA65" s="14">
        <v>26</v>
      </c>
      <c r="BB65" s="14" t="str">
        <v>255.255.255.192</v>
      </c>
      <c r="BC65" s="14" t="str">
        <v>10.2.15.129</v>
      </c>
      <c r="BD65" s="14" t="str">
        <v>10.2.15.190</v>
      </c>
      <c r="BE65" s="14" t="str">
        <v>10.2.15.191</v>
      </c>
      <c r="BF65" s="14">
        <v>62</v>
      </c>
      <c r="BG65" s="14" t="str">
        <v>10.2.15.129</v>
      </c>
    </row>
    <row r="66" spans="41:59" x14ac:dyDescent="0.25">
      <c r="AO66" s="14" t="str">
        <v>00001010000000010011111100000000</v>
      </c>
      <c r="AP66" s="14" t="str">
        <v>10.1.63.0</v>
      </c>
      <c r="AQ66" s="14">
        <v>24</v>
      </c>
      <c r="AR66" s="14" t="str">
        <v>255.255.255.0</v>
      </c>
      <c r="AS66" s="14" t="str">
        <v>10.1.63.1</v>
      </c>
      <c r="AT66" s="14" t="str">
        <v>10.1.63.254</v>
      </c>
      <c r="AU66" s="14" t="str">
        <v>10.1.63.255</v>
      </c>
      <c r="AV66" s="14">
        <v>254</v>
      </c>
      <c r="AW66" s="14" t="str">
        <v>10.1.63.1</v>
      </c>
      <c r="AY66" s="14" t="str">
        <v>00001010000000100000111111000000</v>
      </c>
      <c r="AZ66" s="14" t="str">
        <v>10.2.15.192</v>
      </c>
      <c r="BA66" s="14">
        <v>26</v>
      </c>
      <c r="BB66" s="14" t="str">
        <v>255.255.255.192</v>
      </c>
      <c r="BC66" s="14" t="str">
        <v>10.2.15.193</v>
      </c>
      <c r="BD66" s="14" t="str">
        <v>10.2.15.254</v>
      </c>
      <c r="BE66" s="14" t="str">
        <v>10.2.15.255</v>
      </c>
      <c r="BF66" s="14">
        <v>62</v>
      </c>
      <c r="BG66" s="14" t="str">
        <v>10.2.15.193</v>
      </c>
    </row>
    <row r="67" spans="41:59" x14ac:dyDescent="0.25">
      <c r="AO67" s="14" t="str">
        <v>00001010000000010100000000000000</v>
      </c>
      <c r="AP67" s="14" t="str">
        <v>10.1.64.0</v>
      </c>
      <c r="AQ67" s="14">
        <v>24</v>
      </c>
      <c r="AR67" s="14" t="str">
        <v>255.255.255.0</v>
      </c>
      <c r="AS67" s="14" t="str">
        <v>10.1.64.1</v>
      </c>
      <c r="AT67" s="14" t="str">
        <v>10.1.64.254</v>
      </c>
      <c r="AU67" s="14" t="str">
        <v>10.1.64.255</v>
      </c>
      <c r="AV67" s="14">
        <v>254</v>
      </c>
      <c r="AW67" s="14" t="str">
        <v>10.1.64.1</v>
      </c>
    </row>
    <row r="68" spans="41:59" x14ac:dyDescent="0.25">
      <c r="AO68" s="14" t="str">
        <v>00001010000000010100000100000000</v>
      </c>
      <c r="AP68" s="14" t="str">
        <v>10.1.65.0</v>
      </c>
      <c r="AQ68" s="14">
        <v>24</v>
      </c>
      <c r="AR68" s="14" t="str">
        <v>255.255.255.0</v>
      </c>
      <c r="AS68" s="14" t="str">
        <v>10.1.65.1</v>
      </c>
      <c r="AT68" s="14" t="str">
        <v>10.1.65.254</v>
      </c>
      <c r="AU68" s="14" t="str">
        <v>10.1.65.255</v>
      </c>
      <c r="AV68" s="14">
        <v>254</v>
      </c>
      <c r="AW68" s="14" t="str">
        <v>10.1.65.1</v>
      </c>
    </row>
    <row r="69" spans="41:59" x14ac:dyDescent="0.25">
      <c r="AO69" s="14" t="str">
        <v>00001010000000010100001000000000</v>
      </c>
      <c r="AP69" s="14" t="str">
        <v>10.1.66.0</v>
      </c>
      <c r="AQ69" s="14">
        <v>24</v>
      </c>
      <c r="AR69" s="14" t="str">
        <v>255.255.255.0</v>
      </c>
      <c r="AS69" s="14" t="str">
        <v>10.1.66.1</v>
      </c>
      <c r="AT69" s="14" t="str">
        <v>10.1.66.254</v>
      </c>
      <c r="AU69" s="14" t="str">
        <v>10.1.66.255</v>
      </c>
      <c r="AV69" s="14">
        <v>254</v>
      </c>
      <c r="AW69" s="14" t="str">
        <v>10.1.66.1</v>
      </c>
    </row>
    <row r="70" spans="41:59" x14ac:dyDescent="0.25">
      <c r="AO70" s="14" t="str">
        <v>00001010000000010100001100000000</v>
      </c>
      <c r="AP70" s="14" t="str">
        <v>10.1.67.0</v>
      </c>
      <c r="AQ70" s="14">
        <v>24</v>
      </c>
      <c r="AR70" s="14" t="str">
        <v>255.255.255.0</v>
      </c>
      <c r="AS70" s="14" t="str">
        <v>10.1.67.1</v>
      </c>
      <c r="AT70" s="14" t="str">
        <v>10.1.67.254</v>
      </c>
      <c r="AU70" s="14" t="str">
        <v>10.1.67.255</v>
      </c>
      <c r="AV70" s="14">
        <v>254</v>
      </c>
      <c r="AW70" s="14" t="str">
        <v>10.1.67.1</v>
      </c>
    </row>
    <row r="71" spans="41:59" x14ac:dyDescent="0.25">
      <c r="AO71" s="14" t="str">
        <v>00001010000000010100010000000000</v>
      </c>
      <c r="AP71" s="14" t="str">
        <v>10.1.68.0</v>
      </c>
      <c r="AQ71" s="14">
        <v>24</v>
      </c>
      <c r="AR71" s="14" t="str">
        <v>255.255.255.0</v>
      </c>
      <c r="AS71" s="14" t="str">
        <v>10.1.68.1</v>
      </c>
      <c r="AT71" s="14" t="str">
        <v>10.1.68.254</v>
      </c>
      <c r="AU71" s="14" t="str">
        <v>10.1.68.255</v>
      </c>
      <c r="AV71" s="14">
        <v>254</v>
      </c>
      <c r="AW71" s="14" t="str">
        <v>10.1.68.1</v>
      </c>
    </row>
    <row r="72" spans="41:59" x14ac:dyDescent="0.25">
      <c r="AO72" s="14" t="str">
        <v>00001010000000010100010100000000</v>
      </c>
      <c r="AP72" s="14" t="str">
        <v>10.1.69.0</v>
      </c>
      <c r="AQ72" s="14">
        <v>24</v>
      </c>
      <c r="AR72" s="14" t="str">
        <v>255.255.255.0</v>
      </c>
      <c r="AS72" s="14" t="str">
        <v>10.1.69.1</v>
      </c>
      <c r="AT72" s="14" t="str">
        <v>10.1.69.254</v>
      </c>
      <c r="AU72" s="14" t="str">
        <v>10.1.69.255</v>
      </c>
      <c r="AV72" s="14">
        <v>254</v>
      </c>
      <c r="AW72" s="14" t="str">
        <v>10.1.69.1</v>
      </c>
    </row>
    <row r="73" spans="41:59" x14ac:dyDescent="0.25">
      <c r="AO73" s="14" t="str">
        <v>00001010000000010100011000000000</v>
      </c>
      <c r="AP73" s="14" t="str">
        <v>10.1.70.0</v>
      </c>
      <c r="AQ73" s="14">
        <v>24</v>
      </c>
      <c r="AR73" s="14" t="str">
        <v>255.255.255.0</v>
      </c>
      <c r="AS73" s="14" t="str">
        <v>10.1.70.1</v>
      </c>
      <c r="AT73" s="14" t="str">
        <v>10.1.70.254</v>
      </c>
      <c r="AU73" s="14" t="str">
        <v>10.1.70.255</v>
      </c>
      <c r="AV73" s="14">
        <v>254</v>
      </c>
      <c r="AW73" s="14" t="str">
        <v>10.1.70.1</v>
      </c>
    </row>
    <row r="74" spans="41:59" x14ac:dyDescent="0.25">
      <c r="AO74" s="14" t="str">
        <v>00001010000000010100011100000000</v>
      </c>
      <c r="AP74" s="14" t="str">
        <v>10.1.71.0</v>
      </c>
      <c r="AQ74" s="14">
        <v>24</v>
      </c>
      <c r="AR74" s="14" t="str">
        <v>255.255.255.0</v>
      </c>
      <c r="AS74" s="14" t="str">
        <v>10.1.71.1</v>
      </c>
      <c r="AT74" s="14" t="str">
        <v>10.1.71.254</v>
      </c>
      <c r="AU74" s="14" t="str">
        <v>10.1.71.255</v>
      </c>
      <c r="AV74" s="14">
        <v>254</v>
      </c>
      <c r="AW74" s="14" t="str">
        <v>10.1.71.1</v>
      </c>
    </row>
    <row r="75" spans="41:59" x14ac:dyDescent="0.25">
      <c r="AO75" s="14" t="str">
        <v>00001010000000010100100000000000</v>
      </c>
      <c r="AP75" s="14" t="str">
        <v>10.1.72.0</v>
      </c>
      <c r="AQ75" s="14">
        <v>24</v>
      </c>
      <c r="AR75" s="14" t="str">
        <v>255.255.255.0</v>
      </c>
      <c r="AS75" s="14" t="str">
        <v>10.1.72.1</v>
      </c>
      <c r="AT75" s="14" t="str">
        <v>10.1.72.254</v>
      </c>
      <c r="AU75" s="14" t="str">
        <v>10.1.72.255</v>
      </c>
      <c r="AV75" s="14">
        <v>254</v>
      </c>
      <c r="AW75" s="14" t="str">
        <v>10.1.72.1</v>
      </c>
    </row>
    <row r="76" spans="41:59" x14ac:dyDescent="0.25">
      <c r="AO76" s="14" t="str">
        <v>00001010000000010100100100000000</v>
      </c>
      <c r="AP76" s="14" t="str">
        <v>10.1.73.0</v>
      </c>
      <c r="AQ76" s="14">
        <v>24</v>
      </c>
      <c r="AR76" s="14" t="str">
        <v>255.255.255.0</v>
      </c>
      <c r="AS76" s="14" t="str">
        <v>10.1.73.1</v>
      </c>
      <c r="AT76" s="14" t="str">
        <v>10.1.73.254</v>
      </c>
      <c r="AU76" s="14" t="str">
        <v>10.1.73.255</v>
      </c>
      <c r="AV76" s="14">
        <v>254</v>
      </c>
      <c r="AW76" s="14" t="str">
        <v>10.1.73.1</v>
      </c>
    </row>
    <row r="77" spans="41:59" x14ac:dyDescent="0.25">
      <c r="AO77" s="14" t="str">
        <v>00001010000000010100101000000000</v>
      </c>
      <c r="AP77" s="14" t="str">
        <v>10.1.74.0</v>
      </c>
      <c r="AQ77" s="14">
        <v>24</v>
      </c>
      <c r="AR77" s="14" t="str">
        <v>255.255.255.0</v>
      </c>
      <c r="AS77" s="14" t="str">
        <v>10.1.74.1</v>
      </c>
      <c r="AT77" s="14" t="str">
        <v>10.1.74.254</v>
      </c>
      <c r="AU77" s="14" t="str">
        <v>10.1.74.255</v>
      </c>
      <c r="AV77" s="14">
        <v>254</v>
      </c>
      <c r="AW77" s="14" t="str">
        <v>10.1.74.1</v>
      </c>
    </row>
    <row r="78" spans="41:59" x14ac:dyDescent="0.25">
      <c r="AO78" s="14" t="str">
        <v>00001010000000010100101100000000</v>
      </c>
      <c r="AP78" s="14" t="str">
        <v>10.1.75.0</v>
      </c>
      <c r="AQ78" s="14">
        <v>24</v>
      </c>
      <c r="AR78" s="14" t="str">
        <v>255.255.255.0</v>
      </c>
      <c r="AS78" s="14" t="str">
        <v>10.1.75.1</v>
      </c>
      <c r="AT78" s="14" t="str">
        <v>10.1.75.254</v>
      </c>
      <c r="AU78" s="14" t="str">
        <v>10.1.75.255</v>
      </c>
      <c r="AV78" s="14">
        <v>254</v>
      </c>
      <c r="AW78" s="14" t="str">
        <v>10.1.75.1</v>
      </c>
    </row>
    <row r="79" spans="41:59" x14ac:dyDescent="0.25">
      <c r="AO79" s="14" t="str">
        <v>00001010000000010100110000000000</v>
      </c>
      <c r="AP79" s="14" t="str">
        <v>10.1.76.0</v>
      </c>
      <c r="AQ79" s="14">
        <v>24</v>
      </c>
      <c r="AR79" s="14" t="str">
        <v>255.255.255.0</v>
      </c>
      <c r="AS79" s="14" t="str">
        <v>10.1.76.1</v>
      </c>
      <c r="AT79" s="14" t="str">
        <v>10.1.76.254</v>
      </c>
      <c r="AU79" s="14" t="str">
        <v>10.1.76.255</v>
      </c>
      <c r="AV79" s="14">
        <v>254</v>
      </c>
      <c r="AW79" s="14" t="str">
        <v>10.1.76.1</v>
      </c>
    </row>
    <row r="80" spans="41:59" x14ac:dyDescent="0.25">
      <c r="AO80" s="14" t="str">
        <v>00001010000000010100110100000000</v>
      </c>
      <c r="AP80" s="14" t="str">
        <v>10.1.77.0</v>
      </c>
      <c r="AQ80" s="14">
        <v>24</v>
      </c>
      <c r="AR80" s="14" t="str">
        <v>255.255.255.0</v>
      </c>
      <c r="AS80" s="14" t="str">
        <v>10.1.77.1</v>
      </c>
      <c r="AT80" s="14" t="str">
        <v>10.1.77.254</v>
      </c>
      <c r="AU80" s="14" t="str">
        <v>10.1.77.255</v>
      </c>
      <c r="AV80" s="14">
        <v>254</v>
      </c>
      <c r="AW80" s="14" t="str">
        <v>10.1.77.1</v>
      </c>
    </row>
    <row r="81" spans="41:49" x14ac:dyDescent="0.25">
      <c r="AO81" s="14" t="str">
        <v>00001010000000010100111000000000</v>
      </c>
      <c r="AP81" s="14" t="str">
        <v>10.1.78.0</v>
      </c>
      <c r="AQ81" s="14">
        <v>24</v>
      </c>
      <c r="AR81" s="14" t="str">
        <v>255.255.255.0</v>
      </c>
      <c r="AS81" s="14" t="str">
        <v>10.1.78.1</v>
      </c>
      <c r="AT81" s="14" t="str">
        <v>10.1.78.254</v>
      </c>
      <c r="AU81" s="14" t="str">
        <v>10.1.78.255</v>
      </c>
      <c r="AV81" s="14">
        <v>254</v>
      </c>
      <c r="AW81" s="14" t="str">
        <v>10.1.78.1</v>
      </c>
    </row>
    <row r="82" spans="41:49" x14ac:dyDescent="0.25">
      <c r="AO82" s="14" t="str">
        <v>00001010000000010100111100000000</v>
      </c>
      <c r="AP82" s="14" t="str">
        <v>10.1.79.0</v>
      </c>
      <c r="AQ82" s="14">
        <v>24</v>
      </c>
      <c r="AR82" s="14" t="str">
        <v>255.255.255.0</v>
      </c>
      <c r="AS82" s="14" t="str">
        <v>10.1.79.1</v>
      </c>
      <c r="AT82" s="14" t="str">
        <v>10.1.79.254</v>
      </c>
      <c r="AU82" s="14" t="str">
        <v>10.1.79.255</v>
      </c>
      <c r="AV82" s="14">
        <v>254</v>
      </c>
      <c r="AW82" s="14" t="str">
        <v>10.1.79.1</v>
      </c>
    </row>
    <row r="83" spans="41:49" x14ac:dyDescent="0.25">
      <c r="AO83" s="14" t="str">
        <v>00001010000000010101000000000000</v>
      </c>
      <c r="AP83" s="14" t="str">
        <v>10.1.80.0</v>
      </c>
      <c r="AQ83" s="14">
        <v>24</v>
      </c>
      <c r="AR83" s="14" t="str">
        <v>255.255.255.0</v>
      </c>
      <c r="AS83" s="14" t="str">
        <v>10.1.80.1</v>
      </c>
      <c r="AT83" s="14" t="str">
        <v>10.1.80.254</v>
      </c>
      <c r="AU83" s="14" t="str">
        <v>10.1.80.255</v>
      </c>
      <c r="AV83" s="14">
        <v>254</v>
      </c>
      <c r="AW83" s="14" t="str">
        <v>10.1.80.1</v>
      </c>
    </row>
    <row r="84" spans="41:49" x14ac:dyDescent="0.25">
      <c r="AO84" s="14" t="str">
        <v>00001010000000010101000100000000</v>
      </c>
      <c r="AP84" s="14" t="str">
        <v>10.1.81.0</v>
      </c>
      <c r="AQ84" s="14">
        <v>24</v>
      </c>
      <c r="AR84" s="14" t="str">
        <v>255.255.255.0</v>
      </c>
      <c r="AS84" s="14" t="str">
        <v>10.1.81.1</v>
      </c>
      <c r="AT84" s="14" t="str">
        <v>10.1.81.254</v>
      </c>
      <c r="AU84" s="14" t="str">
        <v>10.1.81.255</v>
      </c>
      <c r="AV84" s="14">
        <v>254</v>
      </c>
      <c r="AW84" s="14" t="str">
        <v>10.1.81.1</v>
      </c>
    </row>
    <row r="85" spans="41:49" x14ac:dyDescent="0.25">
      <c r="AO85" s="14" t="str">
        <v>00001010000000010101001000000000</v>
      </c>
      <c r="AP85" s="14" t="str">
        <v>10.1.82.0</v>
      </c>
      <c r="AQ85" s="14">
        <v>24</v>
      </c>
      <c r="AR85" s="14" t="str">
        <v>255.255.255.0</v>
      </c>
      <c r="AS85" s="14" t="str">
        <v>10.1.82.1</v>
      </c>
      <c r="AT85" s="14" t="str">
        <v>10.1.82.254</v>
      </c>
      <c r="AU85" s="14" t="str">
        <v>10.1.82.255</v>
      </c>
      <c r="AV85" s="14">
        <v>254</v>
      </c>
      <c r="AW85" s="14" t="str">
        <v>10.1.82.1</v>
      </c>
    </row>
    <row r="86" spans="41:49" x14ac:dyDescent="0.25">
      <c r="AO86" s="14" t="str">
        <v>00001010000000010101001100000000</v>
      </c>
      <c r="AP86" s="14" t="str">
        <v>10.1.83.0</v>
      </c>
      <c r="AQ86" s="14">
        <v>24</v>
      </c>
      <c r="AR86" s="14" t="str">
        <v>255.255.255.0</v>
      </c>
      <c r="AS86" s="14" t="str">
        <v>10.1.83.1</v>
      </c>
      <c r="AT86" s="14" t="str">
        <v>10.1.83.254</v>
      </c>
      <c r="AU86" s="14" t="str">
        <v>10.1.83.255</v>
      </c>
      <c r="AV86" s="14">
        <v>254</v>
      </c>
      <c r="AW86" s="14" t="str">
        <v>10.1.83.1</v>
      </c>
    </row>
    <row r="87" spans="41:49" x14ac:dyDescent="0.25">
      <c r="AO87" s="14" t="str">
        <v>00001010000000010101010000000000</v>
      </c>
      <c r="AP87" s="14" t="str">
        <v>10.1.84.0</v>
      </c>
      <c r="AQ87" s="14">
        <v>24</v>
      </c>
      <c r="AR87" s="14" t="str">
        <v>255.255.255.0</v>
      </c>
      <c r="AS87" s="14" t="str">
        <v>10.1.84.1</v>
      </c>
      <c r="AT87" s="14" t="str">
        <v>10.1.84.254</v>
      </c>
      <c r="AU87" s="14" t="str">
        <v>10.1.84.255</v>
      </c>
      <c r="AV87" s="14">
        <v>254</v>
      </c>
      <c r="AW87" s="14" t="str">
        <v>10.1.84.1</v>
      </c>
    </row>
    <row r="88" spans="41:49" x14ac:dyDescent="0.25">
      <c r="AO88" s="14" t="str">
        <v>00001010000000010101010100000000</v>
      </c>
      <c r="AP88" s="14" t="str">
        <v>10.1.85.0</v>
      </c>
      <c r="AQ88" s="14">
        <v>24</v>
      </c>
      <c r="AR88" s="14" t="str">
        <v>255.255.255.0</v>
      </c>
      <c r="AS88" s="14" t="str">
        <v>10.1.85.1</v>
      </c>
      <c r="AT88" s="14" t="str">
        <v>10.1.85.254</v>
      </c>
      <c r="AU88" s="14" t="str">
        <v>10.1.85.255</v>
      </c>
      <c r="AV88" s="14">
        <v>254</v>
      </c>
      <c r="AW88" s="14" t="str">
        <v>10.1.85.1</v>
      </c>
    </row>
    <row r="89" spans="41:49" x14ac:dyDescent="0.25">
      <c r="AO89" s="14" t="str">
        <v>00001010000000010101011000000000</v>
      </c>
      <c r="AP89" s="14" t="str">
        <v>10.1.86.0</v>
      </c>
      <c r="AQ89" s="14">
        <v>24</v>
      </c>
      <c r="AR89" s="14" t="str">
        <v>255.255.255.0</v>
      </c>
      <c r="AS89" s="14" t="str">
        <v>10.1.86.1</v>
      </c>
      <c r="AT89" s="14" t="str">
        <v>10.1.86.254</v>
      </c>
      <c r="AU89" s="14" t="str">
        <v>10.1.86.255</v>
      </c>
      <c r="AV89" s="14">
        <v>254</v>
      </c>
      <c r="AW89" s="14" t="str">
        <v>10.1.86.1</v>
      </c>
    </row>
    <row r="90" spans="41:49" x14ac:dyDescent="0.25">
      <c r="AO90" s="14" t="str">
        <v>00001010000000010101011100000000</v>
      </c>
      <c r="AP90" s="14" t="str">
        <v>10.1.87.0</v>
      </c>
      <c r="AQ90" s="14">
        <v>24</v>
      </c>
      <c r="AR90" s="14" t="str">
        <v>255.255.255.0</v>
      </c>
      <c r="AS90" s="14" t="str">
        <v>10.1.87.1</v>
      </c>
      <c r="AT90" s="14" t="str">
        <v>10.1.87.254</v>
      </c>
      <c r="AU90" s="14" t="str">
        <v>10.1.87.255</v>
      </c>
      <c r="AV90" s="14">
        <v>254</v>
      </c>
      <c r="AW90" s="14" t="str">
        <v>10.1.87.1</v>
      </c>
    </row>
    <row r="91" spans="41:49" x14ac:dyDescent="0.25">
      <c r="AO91" s="14" t="str">
        <v>00001010000000010101100000000000</v>
      </c>
      <c r="AP91" s="14" t="str">
        <v>10.1.88.0</v>
      </c>
      <c r="AQ91" s="14">
        <v>24</v>
      </c>
      <c r="AR91" s="14" t="str">
        <v>255.255.255.0</v>
      </c>
      <c r="AS91" s="14" t="str">
        <v>10.1.88.1</v>
      </c>
      <c r="AT91" s="14" t="str">
        <v>10.1.88.254</v>
      </c>
      <c r="AU91" s="14" t="str">
        <v>10.1.88.255</v>
      </c>
      <c r="AV91" s="14">
        <v>254</v>
      </c>
      <c r="AW91" s="14" t="str">
        <v>10.1.88.1</v>
      </c>
    </row>
    <row r="92" spans="41:49" x14ac:dyDescent="0.25">
      <c r="AO92" s="14" t="str">
        <v>00001010000000010101100100000000</v>
      </c>
      <c r="AP92" s="14" t="str">
        <v>10.1.89.0</v>
      </c>
      <c r="AQ92" s="14">
        <v>24</v>
      </c>
      <c r="AR92" s="14" t="str">
        <v>255.255.255.0</v>
      </c>
      <c r="AS92" s="14" t="str">
        <v>10.1.89.1</v>
      </c>
      <c r="AT92" s="14" t="str">
        <v>10.1.89.254</v>
      </c>
      <c r="AU92" s="14" t="str">
        <v>10.1.89.255</v>
      </c>
      <c r="AV92" s="14">
        <v>254</v>
      </c>
      <c r="AW92" s="14" t="str">
        <v>10.1.89.1</v>
      </c>
    </row>
    <row r="93" spans="41:49" x14ac:dyDescent="0.25">
      <c r="AO93" s="14" t="str">
        <v>00001010000000010101101000000000</v>
      </c>
      <c r="AP93" s="14" t="str">
        <v>10.1.90.0</v>
      </c>
      <c r="AQ93" s="14">
        <v>24</v>
      </c>
      <c r="AR93" s="14" t="str">
        <v>255.255.255.0</v>
      </c>
      <c r="AS93" s="14" t="str">
        <v>10.1.90.1</v>
      </c>
      <c r="AT93" s="14" t="str">
        <v>10.1.90.254</v>
      </c>
      <c r="AU93" s="14" t="str">
        <v>10.1.90.255</v>
      </c>
      <c r="AV93" s="14">
        <v>254</v>
      </c>
      <c r="AW93" s="14" t="str">
        <v>10.1.90.1</v>
      </c>
    </row>
    <row r="94" spans="41:49" x14ac:dyDescent="0.25">
      <c r="AO94" s="14" t="str">
        <v>00001010000000010101101100000000</v>
      </c>
      <c r="AP94" s="14" t="str">
        <v>10.1.91.0</v>
      </c>
      <c r="AQ94" s="14">
        <v>24</v>
      </c>
      <c r="AR94" s="14" t="str">
        <v>255.255.255.0</v>
      </c>
      <c r="AS94" s="14" t="str">
        <v>10.1.91.1</v>
      </c>
      <c r="AT94" s="14" t="str">
        <v>10.1.91.254</v>
      </c>
      <c r="AU94" s="14" t="str">
        <v>10.1.91.255</v>
      </c>
      <c r="AV94" s="14">
        <v>254</v>
      </c>
      <c r="AW94" s="14" t="str">
        <v>10.1.91.1</v>
      </c>
    </row>
    <row r="95" spans="41:49" x14ac:dyDescent="0.25">
      <c r="AO95" s="14" t="str">
        <v>00001010000000010101110000000000</v>
      </c>
      <c r="AP95" s="14" t="str">
        <v>10.1.92.0</v>
      </c>
      <c r="AQ95" s="14">
        <v>24</v>
      </c>
      <c r="AR95" s="14" t="str">
        <v>255.255.255.0</v>
      </c>
      <c r="AS95" s="14" t="str">
        <v>10.1.92.1</v>
      </c>
      <c r="AT95" s="14" t="str">
        <v>10.1.92.254</v>
      </c>
      <c r="AU95" s="14" t="str">
        <v>10.1.92.255</v>
      </c>
      <c r="AV95" s="14">
        <v>254</v>
      </c>
      <c r="AW95" s="14" t="str">
        <v>10.1.92.1</v>
      </c>
    </row>
    <row r="96" spans="41:49" x14ac:dyDescent="0.25">
      <c r="AO96" s="14" t="str">
        <v>00001010000000010101110100000000</v>
      </c>
      <c r="AP96" s="14" t="str">
        <v>10.1.93.0</v>
      </c>
      <c r="AQ96" s="14">
        <v>24</v>
      </c>
      <c r="AR96" s="14" t="str">
        <v>255.255.255.0</v>
      </c>
      <c r="AS96" s="14" t="str">
        <v>10.1.93.1</v>
      </c>
      <c r="AT96" s="14" t="str">
        <v>10.1.93.254</v>
      </c>
      <c r="AU96" s="14" t="str">
        <v>10.1.93.255</v>
      </c>
      <c r="AV96" s="14">
        <v>254</v>
      </c>
      <c r="AW96" s="14" t="str">
        <v>10.1.93.1</v>
      </c>
    </row>
    <row r="97" spans="41:49" x14ac:dyDescent="0.25">
      <c r="AO97" s="14" t="str">
        <v>00001010000000010101111000000000</v>
      </c>
      <c r="AP97" s="14" t="str">
        <v>10.1.94.0</v>
      </c>
      <c r="AQ97" s="14">
        <v>24</v>
      </c>
      <c r="AR97" s="14" t="str">
        <v>255.255.255.0</v>
      </c>
      <c r="AS97" s="14" t="str">
        <v>10.1.94.1</v>
      </c>
      <c r="AT97" s="14" t="str">
        <v>10.1.94.254</v>
      </c>
      <c r="AU97" s="14" t="str">
        <v>10.1.94.255</v>
      </c>
      <c r="AV97" s="14">
        <v>254</v>
      </c>
      <c r="AW97" s="14" t="str">
        <v>10.1.94.1</v>
      </c>
    </row>
    <row r="98" spans="41:49" x14ac:dyDescent="0.25">
      <c r="AO98" s="14" t="str">
        <v>00001010000000010101111100000000</v>
      </c>
      <c r="AP98" s="14" t="str">
        <v>10.1.95.0</v>
      </c>
      <c r="AQ98" s="14">
        <v>24</v>
      </c>
      <c r="AR98" s="14" t="str">
        <v>255.255.255.0</v>
      </c>
      <c r="AS98" s="14" t="str">
        <v>10.1.95.1</v>
      </c>
      <c r="AT98" s="14" t="str">
        <v>10.1.95.254</v>
      </c>
      <c r="AU98" s="14" t="str">
        <v>10.1.95.255</v>
      </c>
      <c r="AV98" s="14">
        <v>254</v>
      </c>
      <c r="AW98" s="14" t="str">
        <v>10.1.95.1</v>
      </c>
    </row>
    <row r="99" spans="41:49" x14ac:dyDescent="0.25">
      <c r="AO99" s="14" t="str">
        <v>00001010000000010110000000000000</v>
      </c>
      <c r="AP99" s="14" t="str">
        <v>10.1.96.0</v>
      </c>
      <c r="AQ99" s="14">
        <v>24</v>
      </c>
      <c r="AR99" s="14" t="str">
        <v>255.255.255.0</v>
      </c>
      <c r="AS99" s="14" t="str">
        <v>10.1.96.1</v>
      </c>
      <c r="AT99" s="14" t="str">
        <v>10.1.96.254</v>
      </c>
      <c r="AU99" s="14" t="str">
        <v>10.1.96.255</v>
      </c>
      <c r="AV99" s="14">
        <v>254</v>
      </c>
      <c r="AW99" s="14" t="str">
        <v>10.1.96.1</v>
      </c>
    </row>
    <row r="100" spans="41:49" x14ac:dyDescent="0.25">
      <c r="AO100" s="14" t="str">
        <v>00001010000000010110000100000000</v>
      </c>
      <c r="AP100" s="14" t="str">
        <v>10.1.97.0</v>
      </c>
      <c r="AQ100" s="14">
        <v>24</v>
      </c>
      <c r="AR100" s="14" t="str">
        <v>255.255.255.0</v>
      </c>
      <c r="AS100" s="14" t="str">
        <v>10.1.97.1</v>
      </c>
      <c r="AT100" s="14" t="str">
        <v>10.1.97.254</v>
      </c>
      <c r="AU100" s="14" t="str">
        <v>10.1.97.255</v>
      </c>
      <c r="AV100" s="14">
        <v>254</v>
      </c>
      <c r="AW100" s="14" t="str">
        <v>10.1.97.1</v>
      </c>
    </row>
    <row r="101" spans="41:49" x14ac:dyDescent="0.25">
      <c r="AO101" s="14" t="str">
        <v>00001010000000010110001000000000</v>
      </c>
      <c r="AP101" s="14" t="str">
        <v>10.1.98.0</v>
      </c>
      <c r="AQ101" s="14">
        <v>24</v>
      </c>
      <c r="AR101" s="14" t="str">
        <v>255.255.255.0</v>
      </c>
      <c r="AS101" s="14" t="str">
        <v>10.1.98.1</v>
      </c>
      <c r="AT101" s="14" t="str">
        <v>10.1.98.254</v>
      </c>
      <c r="AU101" s="14" t="str">
        <v>10.1.98.255</v>
      </c>
      <c r="AV101" s="14">
        <v>254</v>
      </c>
      <c r="AW101" s="14" t="str">
        <v>10.1.98.1</v>
      </c>
    </row>
    <row r="102" spans="41:49" x14ac:dyDescent="0.25">
      <c r="AO102" s="14" t="str">
        <v>00001010000000010110001100000000</v>
      </c>
      <c r="AP102" s="14" t="str">
        <v>10.1.99.0</v>
      </c>
      <c r="AQ102" s="14">
        <v>24</v>
      </c>
      <c r="AR102" s="14" t="str">
        <v>255.255.255.0</v>
      </c>
      <c r="AS102" s="14" t="str">
        <v>10.1.99.1</v>
      </c>
      <c r="AT102" s="14" t="str">
        <v>10.1.99.254</v>
      </c>
      <c r="AU102" s="14" t="str">
        <v>10.1.99.255</v>
      </c>
      <c r="AV102" s="14">
        <v>254</v>
      </c>
      <c r="AW102" s="14" t="str">
        <v>10.1.99.1</v>
      </c>
    </row>
    <row r="103" spans="41:49" x14ac:dyDescent="0.25">
      <c r="AO103" s="14" t="str">
        <v>00001010000000010110010000000000</v>
      </c>
      <c r="AP103" s="14" t="str">
        <v>10.1.100.0</v>
      </c>
      <c r="AQ103" s="14">
        <v>24</v>
      </c>
      <c r="AR103" s="14" t="str">
        <v>255.255.255.0</v>
      </c>
      <c r="AS103" s="14" t="str">
        <v>10.1.100.1</v>
      </c>
      <c r="AT103" s="14" t="str">
        <v>10.1.100.254</v>
      </c>
      <c r="AU103" s="14" t="str">
        <v>10.1.100.255</v>
      </c>
      <c r="AV103" s="14">
        <v>254</v>
      </c>
      <c r="AW103" s="14" t="str">
        <v>10.1.100.1</v>
      </c>
    </row>
    <row r="104" spans="41:49" x14ac:dyDescent="0.25">
      <c r="AO104" s="14" t="str">
        <v>00001010000000010110010100000000</v>
      </c>
      <c r="AP104" s="14" t="str">
        <v>10.1.101.0</v>
      </c>
      <c r="AQ104" s="14">
        <v>24</v>
      </c>
      <c r="AR104" s="14" t="str">
        <v>255.255.255.0</v>
      </c>
      <c r="AS104" s="14" t="str">
        <v>10.1.101.1</v>
      </c>
      <c r="AT104" s="14" t="str">
        <v>10.1.101.254</v>
      </c>
      <c r="AU104" s="14" t="str">
        <v>10.1.101.255</v>
      </c>
      <c r="AV104" s="14">
        <v>254</v>
      </c>
      <c r="AW104" s="14" t="str">
        <v>10.1.101.1</v>
      </c>
    </row>
    <row r="105" spans="41:49" x14ac:dyDescent="0.25">
      <c r="AO105" s="14" t="str">
        <v>00001010000000010110011000000000</v>
      </c>
      <c r="AP105" s="14" t="str">
        <v>10.1.102.0</v>
      </c>
      <c r="AQ105" s="14">
        <v>24</v>
      </c>
      <c r="AR105" s="14" t="str">
        <v>255.255.255.0</v>
      </c>
      <c r="AS105" s="14" t="str">
        <v>10.1.102.1</v>
      </c>
      <c r="AT105" s="14" t="str">
        <v>10.1.102.254</v>
      </c>
      <c r="AU105" s="14" t="str">
        <v>10.1.102.255</v>
      </c>
      <c r="AV105" s="14">
        <v>254</v>
      </c>
      <c r="AW105" s="14" t="str">
        <v>10.1.102.1</v>
      </c>
    </row>
    <row r="106" spans="41:49" x14ac:dyDescent="0.25">
      <c r="AO106" s="14" t="str">
        <v>00001010000000010110011100000000</v>
      </c>
      <c r="AP106" s="14" t="str">
        <v>10.1.103.0</v>
      </c>
      <c r="AQ106" s="14">
        <v>24</v>
      </c>
      <c r="AR106" s="14" t="str">
        <v>255.255.255.0</v>
      </c>
      <c r="AS106" s="14" t="str">
        <v>10.1.103.1</v>
      </c>
      <c r="AT106" s="14" t="str">
        <v>10.1.103.254</v>
      </c>
      <c r="AU106" s="14" t="str">
        <v>10.1.103.255</v>
      </c>
      <c r="AV106" s="14">
        <v>254</v>
      </c>
      <c r="AW106" s="14" t="str">
        <v>10.1.103.1</v>
      </c>
    </row>
    <row r="107" spans="41:49" x14ac:dyDescent="0.25">
      <c r="AO107" s="14" t="str">
        <v>00001010000000010110100000000000</v>
      </c>
      <c r="AP107" s="14" t="str">
        <v>10.1.104.0</v>
      </c>
      <c r="AQ107" s="14">
        <v>24</v>
      </c>
      <c r="AR107" s="14" t="str">
        <v>255.255.255.0</v>
      </c>
      <c r="AS107" s="14" t="str">
        <v>10.1.104.1</v>
      </c>
      <c r="AT107" s="14" t="str">
        <v>10.1.104.254</v>
      </c>
      <c r="AU107" s="14" t="str">
        <v>10.1.104.255</v>
      </c>
      <c r="AV107" s="14">
        <v>254</v>
      </c>
      <c r="AW107" s="14" t="str">
        <v>10.1.104.1</v>
      </c>
    </row>
    <row r="108" spans="41:49" x14ac:dyDescent="0.25">
      <c r="AO108" s="14" t="str">
        <v>00001010000000010110100100000000</v>
      </c>
      <c r="AP108" s="14" t="str">
        <v>10.1.105.0</v>
      </c>
      <c r="AQ108" s="14">
        <v>24</v>
      </c>
      <c r="AR108" s="14" t="str">
        <v>255.255.255.0</v>
      </c>
      <c r="AS108" s="14" t="str">
        <v>10.1.105.1</v>
      </c>
      <c r="AT108" s="14" t="str">
        <v>10.1.105.254</v>
      </c>
      <c r="AU108" s="14" t="str">
        <v>10.1.105.255</v>
      </c>
      <c r="AV108" s="14">
        <v>254</v>
      </c>
      <c r="AW108" s="14" t="str">
        <v>10.1.105.1</v>
      </c>
    </row>
    <row r="109" spans="41:49" x14ac:dyDescent="0.25">
      <c r="AO109" s="14" t="str">
        <v>00001010000000010110101000000000</v>
      </c>
      <c r="AP109" s="14" t="str">
        <v>10.1.106.0</v>
      </c>
      <c r="AQ109" s="14">
        <v>24</v>
      </c>
      <c r="AR109" s="14" t="str">
        <v>255.255.255.0</v>
      </c>
      <c r="AS109" s="14" t="str">
        <v>10.1.106.1</v>
      </c>
      <c r="AT109" s="14" t="str">
        <v>10.1.106.254</v>
      </c>
      <c r="AU109" s="14" t="str">
        <v>10.1.106.255</v>
      </c>
      <c r="AV109" s="14">
        <v>254</v>
      </c>
      <c r="AW109" s="14" t="str">
        <v>10.1.106.1</v>
      </c>
    </row>
    <row r="110" spans="41:49" x14ac:dyDescent="0.25">
      <c r="AO110" s="14" t="str">
        <v>00001010000000010110101100000000</v>
      </c>
      <c r="AP110" s="14" t="str">
        <v>10.1.107.0</v>
      </c>
      <c r="AQ110" s="14">
        <v>24</v>
      </c>
      <c r="AR110" s="14" t="str">
        <v>255.255.255.0</v>
      </c>
      <c r="AS110" s="14" t="str">
        <v>10.1.107.1</v>
      </c>
      <c r="AT110" s="14" t="str">
        <v>10.1.107.254</v>
      </c>
      <c r="AU110" s="14" t="str">
        <v>10.1.107.255</v>
      </c>
      <c r="AV110" s="14">
        <v>254</v>
      </c>
      <c r="AW110" s="14" t="str">
        <v>10.1.107.1</v>
      </c>
    </row>
    <row r="111" spans="41:49" x14ac:dyDescent="0.25">
      <c r="AO111" s="14" t="str">
        <v>00001010000000010110110000000000</v>
      </c>
      <c r="AP111" s="14" t="str">
        <v>10.1.108.0</v>
      </c>
      <c r="AQ111" s="14">
        <v>24</v>
      </c>
      <c r="AR111" s="14" t="str">
        <v>255.255.255.0</v>
      </c>
      <c r="AS111" s="14" t="str">
        <v>10.1.108.1</v>
      </c>
      <c r="AT111" s="14" t="str">
        <v>10.1.108.254</v>
      </c>
      <c r="AU111" s="14" t="str">
        <v>10.1.108.255</v>
      </c>
      <c r="AV111" s="14">
        <v>254</v>
      </c>
      <c r="AW111" s="14" t="str">
        <v>10.1.108.1</v>
      </c>
    </row>
    <row r="112" spans="41:49" x14ac:dyDescent="0.25">
      <c r="AO112" s="14" t="str">
        <v>00001010000000010110110100000000</v>
      </c>
      <c r="AP112" s="14" t="str">
        <v>10.1.109.0</v>
      </c>
      <c r="AQ112" s="14">
        <v>24</v>
      </c>
      <c r="AR112" s="14" t="str">
        <v>255.255.255.0</v>
      </c>
      <c r="AS112" s="14" t="str">
        <v>10.1.109.1</v>
      </c>
      <c r="AT112" s="14" t="str">
        <v>10.1.109.254</v>
      </c>
      <c r="AU112" s="14" t="str">
        <v>10.1.109.255</v>
      </c>
      <c r="AV112" s="14">
        <v>254</v>
      </c>
      <c r="AW112" s="14" t="str">
        <v>10.1.109.1</v>
      </c>
    </row>
    <row r="113" spans="41:49" x14ac:dyDescent="0.25">
      <c r="AO113" s="14" t="str">
        <v>00001010000000010110111000000000</v>
      </c>
      <c r="AP113" s="14" t="str">
        <v>10.1.110.0</v>
      </c>
      <c r="AQ113" s="14">
        <v>24</v>
      </c>
      <c r="AR113" s="14" t="str">
        <v>255.255.255.0</v>
      </c>
      <c r="AS113" s="14" t="str">
        <v>10.1.110.1</v>
      </c>
      <c r="AT113" s="14" t="str">
        <v>10.1.110.254</v>
      </c>
      <c r="AU113" s="14" t="str">
        <v>10.1.110.255</v>
      </c>
      <c r="AV113" s="14">
        <v>254</v>
      </c>
      <c r="AW113" s="14" t="str">
        <v>10.1.110.1</v>
      </c>
    </row>
    <row r="114" spans="41:49" x14ac:dyDescent="0.25">
      <c r="AO114" s="14" t="str">
        <v>00001010000000010110111100000000</v>
      </c>
      <c r="AP114" s="14" t="str">
        <v>10.1.111.0</v>
      </c>
      <c r="AQ114" s="14">
        <v>24</v>
      </c>
      <c r="AR114" s="14" t="str">
        <v>255.255.255.0</v>
      </c>
      <c r="AS114" s="14" t="str">
        <v>10.1.111.1</v>
      </c>
      <c r="AT114" s="14" t="str">
        <v>10.1.111.254</v>
      </c>
      <c r="AU114" s="14" t="str">
        <v>10.1.111.255</v>
      </c>
      <c r="AV114" s="14">
        <v>254</v>
      </c>
      <c r="AW114" s="14" t="str">
        <v>10.1.111.1</v>
      </c>
    </row>
    <row r="115" spans="41:49" x14ac:dyDescent="0.25">
      <c r="AO115" s="14" t="str">
        <v>00001010000000010111000000000000</v>
      </c>
      <c r="AP115" s="14" t="str">
        <v>10.1.112.0</v>
      </c>
      <c r="AQ115" s="14">
        <v>24</v>
      </c>
      <c r="AR115" s="14" t="str">
        <v>255.255.255.0</v>
      </c>
      <c r="AS115" s="14" t="str">
        <v>10.1.112.1</v>
      </c>
      <c r="AT115" s="14" t="str">
        <v>10.1.112.254</v>
      </c>
      <c r="AU115" s="14" t="str">
        <v>10.1.112.255</v>
      </c>
      <c r="AV115" s="14">
        <v>254</v>
      </c>
      <c r="AW115" s="14" t="str">
        <v>10.1.112.1</v>
      </c>
    </row>
    <row r="116" spans="41:49" x14ac:dyDescent="0.25">
      <c r="AO116" s="14" t="str">
        <v>00001010000000010111000100000000</v>
      </c>
      <c r="AP116" s="14" t="str">
        <v>10.1.113.0</v>
      </c>
      <c r="AQ116" s="14">
        <v>24</v>
      </c>
      <c r="AR116" s="14" t="str">
        <v>255.255.255.0</v>
      </c>
      <c r="AS116" s="14" t="str">
        <v>10.1.113.1</v>
      </c>
      <c r="AT116" s="14" t="str">
        <v>10.1.113.254</v>
      </c>
      <c r="AU116" s="14" t="str">
        <v>10.1.113.255</v>
      </c>
      <c r="AV116" s="14">
        <v>254</v>
      </c>
      <c r="AW116" s="14" t="str">
        <v>10.1.113.1</v>
      </c>
    </row>
    <row r="117" spans="41:49" x14ac:dyDescent="0.25">
      <c r="AO117" s="14" t="str">
        <v>00001010000000010111001000000000</v>
      </c>
      <c r="AP117" s="14" t="str">
        <v>10.1.114.0</v>
      </c>
      <c r="AQ117" s="14">
        <v>24</v>
      </c>
      <c r="AR117" s="14" t="str">
        <v>255.255.255.0</v>
      </c>
      <c r="AS117" s="14" t="str">
        <v>10.1.114.1</v>
      </c>
      <c r="AT117" s="14" t="str">
        <v>10.1.114.254</v>
      </c>
      <c r="AU117" s="14" t="str">
        <v>10.1.114.255</v>
      </c>
      <c r="AV117" s="14">
        <v>254</v>
      </c>
      <c r="AW117" s="14" t="str">
        <v>10.1.114.1</v>
      </c>
    </row>
    <row r="118" spans="41:49" x14ac:dyDescent="0.25">
      <c r="AO118" s="14" t="str">
        <v>00001010000000010111001100000000</v>
      </c>
      <c r="AP118" s="14" t="str">
        <v>10.1.115.0</v>
      </c>
      <c r="AQ118" s="14">
        <v>24</v>
      </c>
      <c r="AR118" s="14" t="str">
        <v>255.255.255.0</v>
      </c>
      <c r="AS118" s="14" t="str">
        <v>10.1.115.1</v>
      </c>
      <c r="AT118" s="14" t="str">
        <v>10.1.115.254</v>
      </c>
      <c r="AU118" s="14" t="str">
        <v>10.1.115.255</v>
      </c>
      <c r="AV118" s="14">
        <v>254</v>
      </c>
      <c r="AW118" s="14" t="str">
        <v>10.1.115.1</v>
      </c>
    </row>
    <row r="119" spans="41:49" x14ac:dyDescent="0.25">
      <c r="AO119" s="14" t="str">
        <v>00001010000000010111010000000000</v>
      </c>
      <c r="AP119" s="14" t="str">
        <v>10.1.116.0</v>
      </c>
      <c r="AQ119" s="14">
        <v>24</v>
      </c>
      <c r="AR119" s="14" t="str">
        <v>255.255.255.0</v>
      </c>
      <c r="AS119" s="14" t="str">
        <v>10.1.116.1</v>
      </c>
      <c r="AT119" s="14" t="str">
        <v>10.1.116.254</v>
      </c>
      <c r="AU119" s="14" t="str">
        <v>10.1.116.255</v>
      </c>
      <c r="AV119" s="14">
        <v>254</v>
      </c>
      <c r="AW119" s="14" t="str">
        <v>10.1.116.1</v>
      </c>
    </row>
    <row r="120" spans="41:49" x14ac:dyDescent="0.25">
      <c r="AO120" s="14" t="str">
        <v>00001010000000010111010100000000</v>
      </c>
      <c r="AP120" s="14" t="str">
        <v>10.1.117.0</v>
      </c>
      <c r="AQ120" s="14">
        <v>24</v>
      </c>
      <c r="AR120" s="14" t="str">
        <v>255.255.255.0</v>
      </c>
      <c r="AS120" s="14" t="str">
        <v>10.1.117.1</v>
      </c>
      <c r="AT120" s="14" t="str">
        <v>10.1.117.254</v>
      </c>
      <c r="AU120" s="14" t="str">
        <v>10.1.117.255</v>
      </c>
      <c r="AV120" s="14">
        <v>254</v>
      </c>
      <c r="AW120" s="14" t="str">
        <v>10.1.117.1</v>
      </c>
    </row>
    <row r="121" spans="41:49" x14ac:dyDescent="0.25">
      <c r="AO121" s="14" t="str">
        <v>00001010000000010111011000000000</v>
      </c>
      <c r="AP121" s="14" t="str">
        <v>10.1.118.0</v>
      </c>
      <c r="AQ121" s="14">
        <v>24</v>
      </c>
      <c r="AR121" s="14" t="str">
        <v>255.255.255.0</v>
      </c>
      <c r="AS121" s="14" t="str">
        <v>10.1.118.1</v>
      </c>
      <c r="AT121" s="14" t="str">
        <v>10.1.118.254</v>
      </c>
      <c r="AU121" s="14" t="str">
        <v>10.1.118.255</v>
      </c>
      <c r="AV121" s="14">
        <v>254</v>
      </c>
      <c r="AW121" s="14" t="str">
        <v>10.1.118.1</v>
      </c>
    </row>
    <row r="122" spans="41:49" x14ac:dyDescent="0.25">
      <c r="AO122" s="14" t="str">
        <v>00001010000000010111011100000000</v>
      </c>
      <c r="AP122" s="14" t="str">
        <v>10.1.119.0</v>
      </c>
      <c r="AQ122" s="14">
        <v>24</v>
      </c>
      <c r="AR122" s="14" t="str">
        <v>255.255.255.0</v>
      </c>
      <c r="AS122" s="14" t="str">
        <v>10.1.119.1</v>
      </c>
      <c r="AT122" s="14" t="str">
        <v>10.1.119.254</v>
      </c>
      <c r="AU122" s="14" t="str">
        <v>10.1.119.255</v>
      </c>
      <c r="AV122" s="14">
        <v>254</v>
      </c>
      <c r="AW122" s="14" t="str">
        <v>10.1.119.1</v>
      </c>
    </row>
    <row r="123" spans="41:49" x14ac:dyDescent="0.25">
      <c r="AO123" s="14" t="str">
        <v>00001010000000010111100000000000</v>
      </c>
      <c r="AP123" s="14" t="str">
        <v>10.1.120.0</v>
      </c>
      <c r="AQ123" s="14">
        <v>24</v>
      </c>
      <c r="AR123" s="14" t="str">
        <v>255.255.255.0</v>
      </c>
      <c r="AS123" s="14" t="str">
        <v>10.1.120.1</v>
      </c>
      <c r="AT123" s="14" t="str">
        <v>10.1.120.254</v>
      </c>
      <c r="AU123" s="14" t="str">
        <v>10.1.120.255</v>
      </c>
      <c r="AV123" s="14">
        <v>254</v>
      </c>
      <c r="AW123" s="14" t="str">
        <v>10.1.120.1</v>
      </c>
    </row>
    <row r="124" spans="41:49" x14ac:dyDescent="0.25">
      <c r="AO124" s="14" t="str">
        <v>00001010000000010111100100000000</v>
      </c>
      <c r="AP124" s="14" t="str">
        <v>10.1.121.0</v>
      </c>
      <c r="AQ124" s="14">
        <v>24</v>
      </c>
      <c r="AR124" s="14" t="str">
        <v>255.255.255.0</v>
      </c>
      <c r="AS124" s="14" t="str">
        <v>10.1.121.1</v>
      </c>
      <c r="AT124" s="14" t="str">
        <v>10.1.121.254</v>
      </c>
      <c r="AU124" s="14" t="str">
        <v>10.1.121.255</v>
      </c>
      <c r="AV124" s="14">
        <v>254</v>
      </c>
      <c r="AW124" s="14" t="str">
        <v>10.1.121.1</v>
      </c>
    </row>
    <row r="125" spans="41:49" x14ac:dyDescent="0.25">
      <c r="AO125" s="14" t="str">
        <v>00001010000000010111101000000000</v>
      </c>
      <c r="AP125" s="14" t="str">
        <v>10.1.122.0</v>
      </c>
      <c r="AQ125" s="14">
        <v>24</v>
      </c>
      <c r="AR125" s="14" t="str">
        <v>255.255.255.0</v>
      </c>
      <c r="AS125" s="14" t="str">
        <v>10.1.122.1</v>
      </c>
      <c r="AT125" s="14" t="str">
        <v>10.1.122.254</v>
      </c>
      <c r="AU125" s="14" t="str">
        <v>10.1.122.255</v>
      </c>
      <c r="AV125" s="14">
        <v>254</v>
      </c>
      <c r="AW125" s="14" t="str">
        <v>10.1.122.1</v>
      </c>
    </row>
    <row r="126" spans="41:49" x14ac:dyDescent="0.25">
      <c r="AO126" s="14" t="str">
        <v>00001010000000010111101100000000</v>
      </c>
      <c r="AP126" s="14" t="str">
        <v>10.1.123.0</v>
      </c>
      <c r="AQ126" s="14">
        <v>24</v>
      </c>
      <c r="AR126" s="14" t="str">
        <v>255.255.255.0</v>
      </c>
      <c r="AS126" s="14" t="str">
        <v>10.1.123.1</v>
      </c>
      <c r="AT126" s="14" t="str">
        <v>10.1.123.254</v>
      </c>
      <c r="AU126" s="14" t="str">
        <v>10.1.123.255</v>
      </c>
      <c r="AV126" s="14">
        <v>254</v>
      </c>
      <c r="AW126" s="14" t="str">
        <v>10.1.123.1</v>
      </c>
    </row>
    <row r="127" spans="41:49" x14ac:dyDescent="0.25">
      <c r="AO127" s="14" t="str">
        <v>00001010000000010111110000000000</v>
      </c>
      <c r="AP127" s="14" t="str">
        <v>10.1.124.0</v>
      </c>
      <c r="AQ127" s="14">
        <v>24</v>
      </c>
      <c r="AR127" s="14" t="str">
        <v>255.255.255.0</v>
      </c>
      <c r="AS127" s="14" t="str">
        <v>10.1.124.1</v>
      </c>
      <c r="AT127" s="14" t="str">
        <v>10.1.124.254</v>
      </c>
      <c r="AU127" s="14" t="str">
        <v>10.1.124.255</v>
      </c>
      <c r="AV127" s="14">
        <v>254</v>
      </c>
      <c r="AW127" s="14" t="str">
        <v>10.1.124.1</v>
      </c>
    </row>
    <row r="128" spans="41:49" x14ac:dyDescent="0.25">
      <c r="AO128" s="14" t="str">
        <v>00001010000000010111110100000000</v>
      </c>
      <c r="AP128" s="14" t="str">
        <v>10.1.125.0</v>
      </c>
      <c r="AQ128" s="14">
        <v>24</v>
      </c>
      <c r="AR128" s="14" t="str">
        <v>255.255.255.0</v>
      </c>
      <c r="AS128" s="14" t="str">
        <v>10.1.125.1</v>
      </c>
      <c r="AT128" s="14" t="str">
        <v>10.1.125.254</v>
      </c>
      <c r="AU128" s="14" t="str">
        <v>10.1.125.255</v>
      </c>
      <c r="AV128" s="14">
        <v>254</v>
      </c>
      <c r="AW128" s="14" t="str">
        <v>10.1.125.1</v>
      </c>
    </row>
    <row r="129" spans="41:49" x14ac:dyDescent="0.25">
      <c r="AO129" s="14" t="str">
        <v>00001010000000010111111000000000</v>
      </c>
      <c r="AP129" s="14" t="str">
        <v>10.1.126.0</v>
      </c>
      <c r="AQ129" s="14">
        <v>24</v>
      </c>
      <c r="AR129" s="14" t="str">
        <v>255.255.255.0</v>
      </c>
      <c r="AS129" s="14" t="str">
        <v>10.1.126.1</v>
      </c>
      <c r="AT129" s="14" t="str">
        <v>10.1.126.254</v>
      </c>
      <c r="AU129" s="14" t="str">
        <v>10.1.126.255</v>
      </c>
      <c r="AV129" s="14">
        <v>254</v>
      </c>
      <c r="AW129" s="14" t="str">
        <v>10.1.126.1</v>
      </c>
    </row>
    <row r="130" spans="41:49" x14ac:dyDescent="0.25">
      <c r="AO130" s="14" t="str">
        <v>00001010000000010111111100000000</v>
      </c>
      <c r="AP130" s="14" t="str">
        <v>10.1.127.0</v>
      </c>
      <c r="AQ130" s="14">
        <v>24</v>
      </c>
      <c r="AR130" s="14" t="str">
        <v>255.255.255.0</v>
      </c>
      <c r="AS130" s="14" t="str">
        <v>10.1.127.1</v>
      </c>
      <c r="AT130" s="14" t="str">
        <v>10.1.127.254</v>
      </c>
      <c r="AU130" s="14" t="str">
        <v>10.1.127.255</v>
      </c>
      <c r="AV130" s="14">
        <v>254</v>
      </c>
      <c r="AW130" s="14" t="str">
        <v>10.1.127.1</v>
      </c>
    </row>
    <row r="131" spans="41:49" x14ac:dyDescent="0.25">
      <c r="AO131" s="14" t="str">
        <v>00001010000000011000000000000000</v>
      </c>
      <c r="AP131" s="14" t="str">
        <v>10.1.128.0</v>
      </c>
      <c r="AQ131" s="14">
        <v>24</v>
      </c>
      <c r="AR131" s="14" t="str">
        <v>255.255.255.0</v>
      </c>
      <c r="AS131" s="14" t="str">
        <v>10.1.128.1</v>
      </c>
      <c r="AT131" s="14" t="str">
        <v>10.1.128.254</v>
      </c>
      <c r="AU131" s="14" t="str">
        <v>10.1.128.255</v>
      </c>
      <c r="AV131" s="14">
        <v>254</v>
      </c>
      <c r="AW131" s="14" t="str">
        <v>10.1.128.1</v>
      </c>
    </row>
    <row r="132" spans="41:49" x14ac:dyDescent="0.25">
      <c r="AO132" s="14" t="str">
        <v>00001010000000011000000100000000</v>
      </c>
      <c r="AP132" s="14" t="str">
        <v>10.1.129.0</v>
      </c>
      <c r="AQ132" s="14">
        <v>24</v>
      </c>
      <c r="AR132" s="14" t="str">
        <v>255.255.255.0</v>
      </c>
      <c r="AS132" s="14" t="str">
        <v>10.1.129.1</v>
      </c>
      <c r="AT132" s="14" t="str">
        <v>10.1.129.254</v>
      </c>
      <c r="AU132" s="14" t="str">
        <v>10.1.129.255</v>
      </c>
      <c r="AV132" s="14">
        <v>254</v>
      </c>
      <c r="AW132" s="14" t="str">
        <v>10.1.129.1</v>
      </c>
    </row>
    <row r="133" spans="41:49" x14ac:dyDescent="0.25">
      <c r="AO133" s="14" t="str">
        <v>00001010000000011000001000000000</v>
      </c>
      <c r="AP133" s="14" t="str">
        <v>10.1.130.0</v>
      </c>
      <c r="AQ133" s="14">
        <v>24</v>
      </c>
      <c r="AR133" s="14" t="str">
        <v>255.255.255.0</v>
      </c>
      <c r="AS133" s="14" t="str">
        <v>10.1.130.1</v>
      </c>
      <c r="AT133" s="14" t="str">
        <v>10.1.130.254</v>
      </c>
      <c r="AU133" s="14" t="str">
        <v>10.1.130.255</v>
      </c>
      <c r="AV133" s="14">
        <v>254</v>
      </c>
      <c r="AW133" s="14" t="str">
        <v>10.1.130.1</v>
      </c>
    </row>
    <row r="134" spans="41:49" x14ac:dyDescent="0.25">
      <c r="AO134" s="14" t="str">
        <v>00001010000000011000001100000000</v>
      </c>
      <c r="AP134" s="14" t="str">
        <v>10.1.131.0</v>
      </c>
      <c r="AQ134" s="14">
        <v>24</v>
      </c>
      <c r="AR134" s="14" t="str">
        <v>255.255.255.0</v>
      </c>
      <c r="AS134" s="14" t="str">
        <v>10.1.131.1</v>
      </c>
      <c r="AT134" s="14" t="str">
        <v>10.1.131.254</v>
      </c>
      <c r="AU134" s="14" t="str">
        <v>10.1.131.255</v>
      </c>
      <c r="AV134" s="14">
        <v>254</v>
      </c>
      <c r="AW134" s="14" t="str">
        <v>10.1.131.1</v>
      </c>
    </row>
    <row r="135" spans="41:49" x14ac:dyDescent="0.25">
      <c r="AO135" s="14" t="str">
        <v>00001010000000011000010000000000</v>
      </c>
      <c r="AP135" s="14" t="str">
        <v>10.1.132.0</v>
      </c>
      <c r="AQ135" s="14">
        <v>24</v>
      </c>
      <c r="AR135" s="14" t="str">
        <v>255.255.255.0</v>
      </c>
      <c r="AS135" s="14" t="str">
        <v>10.1.132.1</v>
      </c>
      <c r="AT135" s="14" t="str">
        <v>10.1.132.254</v>
      </c>
      <c r="AU135" s="14" t="str">
        <v>10.1.132.255</v>
      </c>
      <c r="AV135" s="14">
        <v>254</v>
      </c>
      <c r="AW135" s="14" t="str">
        <v>10.1.132.1</v>
      </c>
    </row>
    <row r="136" spans="41:49" x14ac:dyDescent="0.25">
      <c r="AO136" s="14" t="str">
        <v>00001010000000011000010100000000</v>
      </c>
      <c r="AP136" s="14" t="str">
        <v>10.1.133.0</v>
      </c>
      <c r="AQ136" s="14">
        <v>24</v>
      </c>
      <c r="AR136" s="14" t="str">
        <v>255.255.255.0</v>
      </c>
      <c r="AS136" s="14" t="str">
        <v>10.1.133.1</v>
      </c>
      <c r="AT136" s="14" t="str">
        <v>10.1.133.254</v>
      </c>
      <c r="AU136" s="14" t="str">
        <v>10.1.133.255</v>
      </c>
      <c r="AV136" s="14">
        <v>254</v>
      </c>
      <c r="AW136" s="14" t="str">
        <v>10.1.133.1</v>
      </c>
    </row>
    <row r="137" spans="41:49" x14ac:dyDescent="0.25">
      <c r="AO137" s="14" t="str">
        <v>00001010000000011000011000000000</v>
      </c>
      <c r="AP137" s="14" t="str">
        <v>10.1.134.0</v>
      </c>
      <c r="AQ137" s="14">
        <v>24</v>
      </c>
      <c r="AR137" s="14" t="str">
        <v>255.255.255.0</v>
      </c>
      <c r="AS137" s="14" t="str">
        <v>10.1.134.1</v>
      </c>
      <c r="AT137" s="14" t="str">
        <v>10.1.134.254</v>
      </c>
      <c r="AU137" s="14" t="str">
        <v>10.1.134.255</v>
      </c>
      <c r="AV137" s="14">
        <v>254</v>
      </c>
      <c r="AW137" s="14" t="str">
        <v>10.1.134.1</v>
      </c>
    </row>
    <row r="138" spans="41:49" x14ac:dyDescent="0.25">
      <c r="AO138" s="14" t="str">
        <v>00001010000000011000011100000000</v>
      </c>
      <c r="AP138" s="14" t="str">
        <v>10.1.135.0</v>
      </c>
      <c r="AQ138" s="14">
        <v>24</v>
      </c>
      <c r="AR138" s="14" t="str">
        <v>255.255.255.0</v>
      </c>
      <c r="AS138" s="14" t="str">
        <v>10.1.135.1</v>
      </c>
      <c r="AT138" s="14" t="str">
        <v>10.1.135.254</v>
      </c>
      <c r="AU138" s="14" t="str">
        <v>10.1.135.255</v>
      </c>
      <c r="AV138" s="14">
        <v>254</v>
      </c>
      <c r="AW138" s="14" t="str">
        <v>10.1.135.1</v>
      </c>
    </row>
    <row r="139" spans="41:49" x14ac:dyDescent="0.25">
      <c r="AO139" s="14" t="str">
        <v>00001010000000011000100000000000</v>
      </c>
      <c r="AP139" s="14" t="str">
        <v>10.1.136.0</v>
      </c>
      <c r="AQ139" s="14">
        <v>24</v>
      </c>
      <c r="AR139" s="14" t="str">
        <v>255.255.255.0</v>
      </c>
      <c r="AS139" s="14" t="str">
        <v>10.1.136.1</v>
      </c>
      <c r="AT139" s="14" t="str">
        <v>10.1.136.254</v>
      </c>
      <c r="AU139" s="14" t="str">
        <v>10.1.136.255</v>
      </c>
      <c r="AV139" s="14">
        <v>254</v>
      </c>
      <c r="AW139" s="14" t="str">
        <v>10.1.136.1</v>
      </c>
    </row>
    <row r="140" spans="41:49" x14ac:dyDescent="0.25">
      <c r="AO140" s="14" t="str">
        <v>00001010000000011000100100000000</v>
      </c>
      <c r="AP140" s="14" t="str">
        <v>10.1.137.0</v>
      </c>
      <c r="AQ140" s="14">
        <v>24</v>
      </c>
      <c r="AR140" s="14" t="str">
        <v>255.255.255.0</v>
      </c>
      <c r="AS140" s="14" t="str">
        <v>10.1.137.1</v>
      </c>
      <c r="AT140" s="14" t="str">
        <v>10.1.137.254</v>
      </c>
      <c r="AU140" s="14" t="str">
        <v>10.1.137.255</v>
      </c>
      <c r="AV140" s="14">
        <v>254</v>
      </c>
      <c r="AW140" s="14" t="str">
        <v>10.1.137.1</v>
      </c>
    </row>
    <row r="141" spans="41:49" x14ac:dyDescent="0.25">
      <c r="AO141" s="14" t="str">
        <v>00001010000000011000101000000000</v>
      </c>
      <c r="AP141" s="14" t="str">
        <v>10.1.138.0</v>
      </c>
      <c r="AQ141" s="14">
        <v>24</v>
      </c>
      <c r="AR141" s="14" t="str">
        <v>255.255.255.0</v>
      </c>
      <c r="AS141" s="14" t="str">
        <v>10.1.138.1</v>
      </c>
      <c r="AT141" s="14" t="str">
        <v>10.1.138.254</v>
      </c>
      <c r="AU141" s="14" t="str">
        <v>10.1.138.255</v>
      </c>
      <c r="AV141" s="14">
        <v>254</v>
      </c>
      <c r="AW141" s="14" t="str">
        <v>10.1.138.1</v>
      </c>
    </row>
    <row r="142" spans="41:49" x14ac:dyDescent="0.25">
      <c r="AO142" s="14" t="str">
        <v>00001010000000011000101100000000</v>
      </c>
      <c r="AP142" s="14" t="str">
        <v>10.1.139.0</v>
      </c>
      <c r="AQ142" s="14">
        <v>24</v>
      </c>
      <c r="AR142" s="14" t="str">
        <v>255.255.255.0</v>
      </c>
      <c r="AS142" s="14" t="str">
        <v>10.1.139.1</v>
      </c>
      <c r="AT142" s="14" t="str">
        <v>10.1.139.254</v>
      </c>
      <c r="AU142" s="14" t="str">
        <v>10.1.139.255</v>
      </c>
      <c r="AV142" s="14">
        <v>254</v>
      </c>
      <c r="AW142" s="14" t="str">
        <v>10.1.139.1</v>
      </c>
    </row>
    <row r="143" spans="41:49" x14ac:dyDescent="0.25">
      <c r="AO143" s="14" t="str">
        <v>00001010000000011000110000000000</v>
      </c>
      <c r="AP143" s="14" t="str">
        <v>10.1.140.0</v>
      </c>
      <c r="AQ143" s="14">
        <v>24</v>
      </c>
      <c r="AR143" s="14" t="str">
        <v>255.255.255.0</v>
      </c>
      <c r="AS143" s="14" t="str">
        <v>10.1.140.1</v>
      </c>
      <c r="AT143" s="14" t="str">
        <v>10.1.140.254</v>
      </c>
      <c r="AU143" s="14" t="str">
        <v>10.1.140.255</v>
      </c>
      <c r="AV143" s="14">
        <v>254</v>
      </c>
      <c r="AW143" s="14" t="str">
        <v>10.1.140.1</v>
      </c>
    </row>
    <row r="144" spans="41:49" x14ac:dyDescent="0.25">
      <c r="AO144" s="14" t="str">
        <v>00001010000000011000110100000000</v>
      </c>
      <c r="AP144" s="14" t="str">
        <v>10.1.141.0</v>
      </c>
      <c r="AQ144" s="14">
        <v>24</v>
      </c>
      <c r="AR144" s="14" t="str">
        <v>255.255.255.0</v>
      </c>
      <c r="AS144" s="14" t="str">
        <v>10.1.141.1</v>
      </c>
      <c r="AT144" s="14" t="str">
        <v>10.1.141.254</v>
      </c>
      <c r="AU144" s="14" t="str">
        <v>10.1.141.255</v>
      </c>
      <c r="AV144" s="14">
        <v>254</v>
      </c>
      <c r="AW144" s="14" t="str">
        <v>10.1.141.1</v>
      </c>
    </row>
    <row r="145" spans="41:49" x14ac:dyDescent="0.25">
      <c r="AO145" s="14" t="str">
        <v>00001010000000011000111000000000</v>
      </c>
      <c r="AP145" s="14" t="str">
        <v>10.1.142.0</v>
      </c>
      <c r="AQ145" s="14">
        <v>24</v>
      </c>
      <c r="AR145" s="14" t="str">
        <v>255.255.255.0</v>
      </c>
      <c r="AS145" s="14" t="str">
        <v>10.1.142.1</v>
      </c>
      <c r="AT145" s="14" t="str">
        <v>10.1.142.254</v>
      </c>
      <c r="AU145" s="14" t="str">
        <v>10.1.142.255</v>
      </c>
      <c r="AV145" s="14">
        <v>254</v>
      </c>
      <c r="AW145" s="14" t="str">
        <v>10.1.142.1</v>
      </c>
    </row>
    <row r="146" spans="41:49" x14ac:dyDescent="0.25">
      <c r="AO146" s="14" t="str">
        <v>00001010000000011000111100000000</v>
      </c>
      <c r="AP146" s="14" t="str">
        <v>10.1.143.0</v>
      </c>
      <c r="AQ146" s="14">
        <v>24</v>
      </c>
      <c r="AR146" s="14" t="str">
        <v>255.255.255.0</v>
      </c>
      <c r="AS146" s="14" t="str">
        <v>10.1.143.1</v>
      </c>
      <c r="AT146" s="14" t="str">
        <v>10.1.143.254</v>
      </c>
      <c r="AU146" s="14" t="str">
        <v>10.1.143.255</v>
      </c>
      <c r="AV146" s="14">
        <v>254</v>
      </c>
      <c r="AW146" s="14" t="str">
        <v>10.1.143.1</v>
      </c>
    </row>
    <row r="147" spans="41:49" x14ac:dyDescent="0.25">
      <c r="AO147" s="14" t="str">
        <v>00001010000000011001000000000000</v>
      </c>
      <c r="AP147" s="14" t="str">
        <v>10.1.144.0</v>
      </c>
      <c r="AQ147" s="14">
        <v>24</v>
      </c>
      <c r="AR147" s="14" t="str">
        <v>255.255.255.0</v>
      </c>
      <c r="AS147" s="14" t="str">
        <v>10.1.144.1</v>
      </c>
      <c r="AT147" s="14" t="str">
        <v>10.1.144.254</v>
      </c>
      <c r="AU147" s="14" t="str">
        <v>10.1.144.255</v>
      </c>
      <c r="AV147" s="14">
        <v>254</v>
      </c>
      <c r="AW147" s="14" t="str">
        <v>10.1.144.1</v>
      </c>
    </row>
    <row r="148" spans="41:49" x14ac:dyDescent="0.25">
      <c r="AO148" s="14" t="str">
        <v>00001010000000011001000100000000</v>
      </c>
      <c r="AP148" s="14" t="str">
        <v>10.1.145.0</v>
      </c>
      <c r="AQ148" s="14">
        <v>24</v>
      </c>
      <c r="AR148" s="14" t="str">
        <v>255.255.255.0</v>
      </c>
      <c r="AS148" s="14" t="str">
        <v>10.1.145.1</v>
      </c>
      <c r="AT148" s="14" t="str">
        <v>10.1.145.254</v>
      </c>
      <c r="AU148" s="14" t="str">
        <v>10.1.145.255</v>
      </c>
      <c r="AV148" s="14">
        <v>254</v>
      </c>
      <c r="AW148" s="14" t="str">
        <v>10.1.145.1</v>
      </c>
    </row>
    <row r="149" spans="41:49" x14ac:dyDescent="0.25">
      <c r="AO149" s="14" t="str">
        <v>00001010000000011001001000000000</v>
      </c>
      <c r="AP149" s="14" t="str">
        <v>10.1.146.0</v>
      </c>
      <c r="AQ149" s="14">
        <v>24</v>
      </c>
      <c r="AR149" s="14" t="str">
        <v>255.255.255.0</v>
      </c>
      <c r="AS149" s="14" t="str">
        <v>10.1.146.1</v>
      </c>
      <c r="AT149" s="14" t="str">
        <v>10.1.146.254</v>
      </c>
      <c r="AU149" s="14" t="str">
        <v>10.1.146.255</v>
      </c>
      <c r="AV149" s="14">
        <v>254</v>
      </c>
      <c r="AW149" s="14" t="str">
        <v>10.1.146.1</v>
      </c>
    </row>
    <row r="150" spans="41:49" x14ac:dyDescent="0.25">
      <c r="AO150" s="14" t="str">
        <v>00001010000000011001001100000000</v>
      </c>
      <c r="AP150" s="14" t="str">
        <v>10.1.147.0</v>
      </c>
      <c r="AQ150" s="14">
        <v>24</v>
      </c>
      <c r="AR150" s="14" t="str">
        <v>255.255.255.0</v>
      </c>
      <c r="AS150" s="14" t="str">
        <v>10.1.147.1</v>
      </c>
      <c r="AT150" s="14" t="str">
        <v>10.1.147.254</v>
      </c>
      <c r="AU150" s="14" t="str">
        <v>10.1.147.255</v>
      </c>
      <c r="AV150" s="14">
        <v>254</v>
      </c>
      <c r="AW150" s="14" t="str">
        <v>10.1.147.1</v>
      </c>
    </row>
    <row r="151" spans="41:49" x14ac:dyDescent="0.25">
      <c r="AO151" s="14" t="str">
        <v>00001010000000011001010000000000</v>
      </c>
      <c r="AP151" s="14" t="str">
        <v>10.1.148.0</v>
      </c>
      <c r="AQ151" s="14">
        <v>24</v>
      </c>
      <c r="AR151" s="14" t="str">
        <v>255.255.255.0</v>
      </c>
      <c r="AS151" s="14" t="str">
        <v>10.1.148.1</v>
      </c>
      <c r="AT151" s="14" t="str">
        <v>10.1.148.254</v>
      </c>
      <c r="AU151" s="14" t="str">
        <v>10.1.148.255</v>
      </c>
      <c r="AV151" s="14">
        <v>254</v>
      </c>
      <c r="AW151" s="14" t="str">
        <v>10.1.148.1</v>
      </c>
    </row>
    <row r="152" spans="41:49" x14ac:dyDescent="0.25">
      <c r="AO152" s="14" t="str">
        <v>00001010000000011001010100000000</v>
      </c>
      <c r="AP152" s="14" t="str">
        <v>10.1.149.0</v>
      </c>
      <c r="AQ152" s="14">
        <v>24</v>
      </c>
      <c r="AR152" s="14" t="str">
        <v>255.255.255.0</v>
      </c>
      <c r="AS152" s="14" t="str">
        <v>10.1.149.1</v>
      </c>
      <c r="AT152" s="14" t="str">
        <v>10.1.149.254</v>
      </c>
      <c r="AU152" s="14" t="str">
        <v>10.1.149.255</v>
      </c>
      <c r="AV152" s="14">
        <v>254</v>
      </c>
      <c r="AW152" s="14" t="str">
        <v>10.1.149.1</v>
      </c>
    </row>
    <row r="153" spans="41:49" x14ac:dyDescent="0.25">
      <c r="AO153" s="14" t="str">
        <v>00001010000000011001011000000000</v>
      </c>
      <c r="AP153" s="14" t="str">
        <v>10.1.150.0</v>
      </c>
      <c r="AQ153" s="14">
        <v>24</v>
      </c>
      <c r="AR153" s="14" t="str">
        <v>255.255.255.0</v>
      </c>
      <c r="AS153" s="14" t="str">
        <v>10.1.150.1</v>
      </c>
      <c r="AT153" s="14" t="str">
        <v>10.1.150.254</v>
      </c>
      <c r="AU153" s="14" t="str">
        <v>10.1.150.255</v>
      </c>
      <c r="AV153" s="14">
        <v>254</v>
      </c>
      <c r="AW153" s="14" t="str">
        <v>10.1.150.1</v>
      </c>
    </row>
    <row r="154" spans="41:49" x14ac:dyDescent="0.25">
      <c r="AO154" s="14" t="str">
        <v>00001010000000011001011100000000</v>
      </c>
      <c r="AP154" s="14" t="str">
        <v>10.1.151.0</v>
      </c>
      <c r="AQ154" s="14">
        <v>24</v>
      </c>
      <c r="AR154" s="14" t="str">
        <v>255.255.255.0</v>
      </c>
      <c r="AS154" s="14" t="str">
        <v>10.1.151.1</v>
      </c>
      <c r="AT154" s="14" t="str">
        <v>10.1.151.254</v>
      </c>
      <c r="AU154" s="14" t="str">
        <v>10.1.151.255</v>
      </c>
      <c r="AV154" s="14">
        <v>254</v>
      </c>
      <c r="AW154" s="14" t="str">
        <v>10.1.151.1</v>
      </c>
    </row>
    <row r="155" spans="41:49" x14ac:dyDescent="0.25">
      <c r="AO155" s="14" t="str">
        <v>00001010000000011001100000000000</v>
      </c>
      <c r="AP155" s="14" t="str">
        <v>10.1.152.0</v>
      </c>
      <c r="AQ155" s="14">
        <v>24</v>
      </c>
      <c r="AR155" s="14" t="str">
        <v>255.255.255.0</v>
      </c>
      <c r="AS155" s="14" t="str">
        <v>10.1.152.1</v>
      </c>
      <c r="AT155" s="14" t="str">
        <v>10.1.152.254</v>
      </c>
      <c r="AU155" s="14" t="str">
        <v>10.1.152.255</v>
      </c>
      <c r="AV155" s="14">
        <v>254</v>
      </c>
      <c r="AW155" s="14" t="str">
        <v>10.1.152.1</v>
      </c>
    </row>
    <row r="156" spans="41:49" x14ac:dyDescent="0.25">
      <c r="AO156" s="14" t="str">
        <v>00001010000000011001100100000000</v>
      </c>
      <c r="AP156" s="14" t="str">
        <v>10.1.153.0</v>
      </c>
      <c r="AQ156" s="14">
        <v>24</v>
      </c>
      <c r="AR156" s="14" t="str">
        <v>255.255.255.0</v>
      </c>
      <c r="AS156" s="14" t="str">
        <v>10.1.153.1</v>
      </c>
      <c r="AT156" s="14" t="str">
        <v>10.1.153.254</v>
      </c>
      <c r="AU156" s="14" t="str">
        <v>10.1.153.255</v>
      </c>
      <c r="AV156" s="14">
        <v>254</v>
      </c>
      <c r="AW156" s="14" t="str">
        <v>10.1.153.1</v>
      </c>
    </row>
    <row r="157" spans="41:49" x14ac:dyDescent="0.25">
      <c r="AO157" s="14" t="str">
        <v>00001010000000011001101000000000</v>
      </c>
      <c r="AP157" s="14" t="str">
        <v>10.1.154.0</v>
      </c>
      <c r="AQ157" s="14">
        <v>24</v>
      </c>
      <c r="AR157" s="14" t="str">
        <v>255.255.255.0</v>
      </c>
      <c r="AS157" s="14" t="str">
        <v>10.1.154.1</v>
      </c>
      <c r="AT157" s="14" t="str">
        <v>10.1.154.254</v>
      </c>
      <c r="AU157" s="14" t="str">
        <v>10.1.154.255</v>
      </c>
      <c r="AV157" s="14">
        <v>254</v>
      </c>
      <c r="AW157" s="14" t="str">
        <v>10.1.154.1</v>
      </c>
    </row>
    <row r="158" spans="41:49" x14ac:dyDescent="0.25">
      <c r="AO158" s="14" t="str">
        <v>00001010000000011001101100000000</v>
      </c>
      <c r="AP158" s="14" t="str">
        <v>10.1.155.0</v>
      </c>
      <c r="AQ158" s="14">
        <v>24</v>
      </c>
      <c r="AR158" s="14" t="str">
        <v>255.255.255.0</v>
      </c>
      <c r="AS158" s="14" t="str">
        <v>10.1.155.1</v>
      </c>
      <c r="AT158" s="14" t="str">
        <v>10.1.155.254</v>
      </c>
      <c r="AU158" s="14" t="str">
        <v>10.1.155.255</v>
      </c>
      <c r="AV158" s="14">
        <v>254</v>
      </c>
      <c r="AW158" s="14" t="str">
        <v>10.1.155.1</v>
      </c>
    </row>
    <row r="159" spans="41:49" x14ac:dyDescent="0.25">
      <c r="AO159" s="14" t="str">
        <v>00001010000000011001110000000000</v>
      </c>
      <c r="AP159" s="14" t="str">
        <v>10.1.156.0</v>
      </c>
      <c r="AQ159" s="14">
        <v>24</v>
      </c>
      <c r="AR159" s="14" t="str">
        <v>255.255.255.0</v>
      </c>
      <c r="AS159" s="14" t="str">
        <v>10.1.156.1</v>
      </c>
      <c r="AT159" s="14" t="str">
        <v>10.1.156.254</v>
      </c>
      <c r="AU159" s="14" t="str">
        <v>10.1.156.255</v>
      </c>
      <c r="AV159" s="14">
        <v>254</v>
      </c>
      <c r="AW159" s="14" t="str">
        <v>10.1.156.1</v>
      </c>
    </row>
    <row r="160" spans="41:49" x14ac:dyDescent="0.25">
      <c r="AO160" s="14" t="str">
        <v>00001010000000011001110100000000</v>
      </c>
      <c r="AP160" s="14" t="str">
        <v>10.1.157.0</v>
      </c>
      <c r="AQ160" s="14">
        <v>24</v>
      </c>
      <c r="AR160" s="14" t="str">
        <v>255.255.255.0</v>
      </c>
      <c r="AS160" s="14" t="str">
        <v>10.1.157.1</v>
      </c>
      <c r="AT160" s="14" t="str">
        <v>10.1.157.254</v>
      </c>
      <c r="AU160" s="14" t="str">
        <v>10.1.157.255</v>
      </c>
      <c r="AV160" s="14">
        <v>254</v>
      </c>
      <c r="AW160" s="14" t="str">
        <v>10.1.157.1</v>
      </c>
    </row>
    <row r="161" spans="41:49" x14ac:dyDescent="0.25">
      <c r="AO161" s="14" t="str">
        <v>00001010000000011001111000000000</v>
      </c>
      <c r="AP161" s="14" t="str">
        <v>10.1.158.0</v>
      </c>
      <c r="AQ161" s="14">
        <v>24</v>
      </c>
      <c r="AR161" s="14" t="str">
        <v>255.255.255.0</v>
      </c>
      <c r="AS161" s="14" t="str">
        <v>10.1.158.1</v>
      </c>
      <c r="AT161" s="14" t="str">
        <v>10.1.158.254</v>
      </c>
      <c r="AU161" s="14" t="str">
        <v>10.1.158.255</v>
      </c>
      <c r="AV161" s="14">
        <v>254</v>
      </c>
      <c r="AW161" s="14" t="str">
        <v>10.1.158.1</v>
      </c>
    </row>
    <row r="162" spans="41:49" x14ac:dyDescent="0.25">
      <c r="AO162" s="14" t="str">
        <v>00001010000000011001111100000000</v>
      </c>
      <c r="AP162" s="14" t="str">
        <v>10.1.159.0</v>
      </c>
      <c r="AQ162" s="14">
        <v>24</v>
      </c>
      <c r="AR162" s="14" t="str">
        <v>255.255.255.0</v>
      </c>
      <c r="AS162" s="14" t="str">
        <v>10.1.159.1</v>
      </c>
      <c r="AT162" s="14" t="str">
        <v>10.1.159.254</v>
      </c>
      <c r="AU162" s="14" t="str">
        <v>10.1.159.255</v>
      </c>
      <c r="AV162" s="14">
        <v>254</v>
      </c>
      <c r="AW162" s="14" t="str">
        <v>10.1.159.1</v>
      </c>
    </row>
    <row r="163" spans="41:49" x14ac:dyDescent="0.25">
      <c r="AO163" s="14" t="str">
        <v>00001010000000011010000000000000</v>
      </c>
      <c r="AP163" s="14" t="str">
        <v>10.1.160.0</v>
      </c>
      <c r="AQ163" s="14">
        <v>24</v>
      </c>
      <c r="AR163" s="14" t="str">
        <v>255.255.255.0</v>
      </c>
      <c r="AS163" s="14" t="str">
        <v>10.1.160.1</v>
      </c>
      <c r="AT163" s="14" t="str">
        <v>10.1.160.254</v>
      </c>
      <c r="AU163" s="14" t="str">
        <v>10.1.160.255</v>
      </c>
      <c r="AV163" s="14">
        <v>254</v>
      </c>
      <c r="AW163" s="14" t="str">
        <v>10.1.160.1</v>
      </c>
    </row>
    <row r="164" spans="41:49" x14ac:dyDescent="0.25">
      <c r="AO164" s="14" t="str">
        <v>00001010000000011010000100000000</v>
      </c>
      <c r="AP164" s="14" t="str">
        <v>10.1.161.0</v>
      </c>
      <c r="AQ164" s="14">
        <v>24</v>
      </c>
      <c r="AR164" s="14" t="str">
        <v>255.255.255.0</v>
      </c>
      <c r="AS164" s="14" t="str">
        <v>10.1.161.1</v>
      </c>
      <c r="AT164" s="14" t="str">
        <v>10.1.161.254</v>
      </c>
      <c r="AU164" s="14" t="str">
        <v>10.1.161.255</v>
      </c>
      <c r="AV164" s="14">
        <v>254</v>
      </c>
      <c r="AW164" s="14" t="str">
        <v>10.1.161.1</v>
      </c>
    </row>
    <row r="165" spans="41:49" x14ac:dyDescent="0.25">
      <c r="AO165" s="14" t="str">
        <v>00001010000000011010001000000000</v>
      </c>
      <c r="AP165" s="14" t="str">
        <v>10.1.162.0</v>
      </c>
      <c r="AQ165" s="14">
        <v>24</v>
      </c>
      <c r="AR165" s="14" t="str">
        <v>255.255.255.0</v>
      </c>
      <c r="AS165" s="14" t="str">
        <v>10.1.162.1</v>
      </c>
      <c r="AT165" s="14" t="str">
        <v>10.1.162.254</v>
      </c>
      <c r="AU165" s="14" t="str">
        <v>10.1.162.255</v>
      </c>
      <c r="AV165" s="14">
        <v>254</v>
      </c>
      <c r="AW165" s="14" t="str">
        <v>10.1.162.1</v>
      </c>
    </row>
    <row r="166" spans="41:49" x14ac:dyDescent="0.25">
      <c r="AO166" s="14" t="str">
        <v>00001010000000011010001100000000</v>
      </c>
      <c r="AP166" s="14" t="str">
        <v>10.1.163.0</v>
      </c>
      <c r="AQ166" s="14">
        <v>24</v>
      </c>
      <c r="AR166" s="14" t="str">
        <v>255.255.255.0</v>
      </c>
      <c r="AS166" s="14" t="str">
        <v>10.1.163.1</v>
      </c>
      <c r="AT166" s="14" t="str">
        <v>10.1.163.254</v>
      </c>
      <c r="AU166" s="14" t="str">
        <v>10.1.163.255</v>
      </c>
      <c r="AV166" s="14">
        <v>254</v>
      </c>
      <c r="AW166" s="14" t="str">
        <v>10.1.163.1</v>
      </c>
    </row>
    <row r="167" spans="41:49" x14ac:dyDescent="0.25">
      <c r="AO167" s="14" t="str">
        <v>00001010000000011010010000000000</v>
      </c>
      <c r="AP167" s="14" t="str">
        <v>10.1.164.0</v>
      </c>
      <c r="AQ167" s="14">
        <v>24</v>
      </c>
      <c r="AR167" s="14" t="str">
        <v>255.255.255.0</v>
      </c>
      <c r="AS167" s="14" t="str">
        <v>10.1.164.1</v>
      </c>
      <c r="AT167" s="14" t="str">
        <v>10.1.164.254</v>
      </c>
      <c r="AU167" s="14" t="str">
        <v>10.1.164.255</v>
      </c>
      <c r="AV167" s="14">
        <v>254</v>
      </c>
      <c r="AW167" s="14" t="str">
        <v>10.1.164.1</v>
      </c>
    </row>
    <row r="168" spans="41:49" x14ac:dyDescent="0.25">
      <c r="AO168" s="14" t="str">
        <v>00001010000000011010010100000000</v>
      </c>
      <c r="AP168" s="14" t="str">
        <v>10.1.165.0</v>
      </c>
      <c r="AQ168" s="14">
        <v>24</v>
      </c>
      <c r="AR168" s="14" t="str">
        <v>255.255.255.0</v>
      </c>
      <c r="AS168" s="14" t="str">
        <v>10.1.165.1</v>
      </c>
      <c r="AT168" s="14" t="str">
        <v>10.1.165.254</v>
      </c>
      <c r="AU168" s="14" t="str">
        <v>10.1.165.255</v>
      </c>
      <c r="AV168" s="14">
        <v>254</v>
      </c>
      <c r="AW168" s="14" t="str">
        <v>10.1.165.1</v>
      </c>
    </row>
    <row r="169" spans="41:49" x14ac:dyDescent="0.25">
      <c r="AO169" s="14" t="str">
        <v>00001010000000011010011000000000</v>
      </c>
      <c r="AP169" s="14" t="str">
        <v>10.1.166.0</v>
      </c>
      <c r="AQ169" s="14">
        <v>24</v>
      </c>
      <c r="AR169" s="14" t="str">
        <v>255.255.255.0</v>
      </c>
      <c r="AS169" s="14" t="str">
        <v>10.1.166.1</v>
      </c>
      <c r="AT169" s="14" t="str">
        <v>10.1.166.254</v>
      </c>
      <c r="AU169" s="14" t="str">
        <v>10.1.166.255</v>
      </c>
      <c r="AV169" s="14">
        <v>254</v>
      </c>
      <c r="AW169" s="14" t="str">
        <v>10.1.166.1</v>
      </c>
    </row>
    <row r="170" spans="41:49" x14ac:dyDescent="0.25">
      <c r="AO170" s="14" t="str">
        <v>00001010000000011010011100000000</v>
      </c>
      <c r="AP170" s="14" t="str">
        <v>10.1.167.0</v>
      </c>
      <c r="AQ170" s="14">
        <v>24</v>
      </c>
      <c r="AR170" s="14" t="str">
        <v>255.255.255.0</v>
      </c>
      <c r="AS170" s="14" t="str">
        <v>10.1.167.1</v>
      </c>
      <c r="AT170" s="14" t="str">
        <v>10.1.167.254</v>
      </c>
      <c r="AU170" s="14" t="str">
        <v>10.1.167.255</v>
      </c>
      <c r="AV170" s="14">
        <v>254</v>
      </c>
      <c r="AW170" s="14" t="str">
        <v>10.1.167.1</v>
      </c>
    </row>
    <row r="171" spans="41:49" x14ac:dyDescent="0.25">
      <c r="AO171" s="14" t="str">
        <v>00001010000000011010100000000000</v>
      </c>
      <c r="AP171" s="14" t="str">
        <v>10.1.168.0</v>
      </c>
      <c r="AQ171" s="14">
        <v>24</v>
      </c>
      <c r="AR171" s="14" t="str">
        <v>255.255.255.0</v>
      </c>
      <c r="AS171" s="14" t="str">
        <v>10.1.168.1</v>
      </c>
      <c r="AT171" s="14" t="str">
        <v>10.1.168.254</v>
      </c>
      <c r="AU171" s="14" t="str">
        <v>10.1.168.255</v>
      </c>
      <c r="AV171" s="14">
        <v>254</v>
      </c>
      <c r="AW171" s="14" t="str">
        <v>10.1.168.1</v>
      </c>
    </row>
    <row r="172" spans="41:49" x14ac:dyDescent="0.25">
      <c r="AO172" s="14" t="str">
        <v>00001010000000011010100100000000</v>
      </c>
      <c r="AP172" s="14" t="str">
        <v>10.1.169.0</v>
      </c>
      <c r="AQ172" s="14">
        <v>24</v>
      </c>
      <c r="AR172" s="14" t="str">
        <v>255.255.255.0</v>
      </c>
      <c r="AS172" s="14" t="str">
        <v>10.1.169.1</v>
      </c>
      <c r="AT172" s="14" t="str">
        <v>10.1.169.254</v>
      </c>
      <c r="AU172" s="14" t="str">
        <v>10.1.169.255</v>
      </c>
      <c r="AV172" s="14">
        <v>254</v>
      </c>
      <c r="AW172" s="14" t="str">
        <v>10.1.169.1</v>
      </c>
    </row>
    <row r="173" spans="41:49" x14ac:dyDescent="0.25">
      <c r="AO173" s="14" t="str">
        <v>00001010000000011010101000000000</v>
      </c>
      <c r="AP173" s="14" t="str">
        <v>10.1.170.0</v>
      </c>
      <c r="AQ173" s="14">
        <v>24</v>
      </c>
      <c r="AR173" s="14" t="str">
        <v>255.255.255.0</v>
      </c>
      <c r="AS173" s="14" t="str">
        <v>10.1.170.1</v>
      </c>
      <c r="AT173" s="14" t="str">
        <v>10.1.170.254</v>
      </c>
      <c r="AU173" s="14" t="str">
        <v>10.1.170.255</v>
      </c>
      <c r="AV173" s="14">
        <v>254</v>
      </c>
      <c r="AW173" s="14" t="str">
        <v>10.1.170.1</v>
      </c>
    </row>
    <row r="174" spans="41:49" x14ac:dyDescent="0.25">
      <c r="AO174" s="14" t="str">
        <v>00001010000000011010101100000000</v>
      </c>
      <c r="AP174" s="14" t="str">
        <v>10.1.171.0</v>
      </c>
      <c r="AQ174" s="14">
        <v>24</v>
      </c>
      <c r="AR174" s="14" t="str">
        <v>255.255.255.0</v>
      </c>
      <c r="AS174" s="14" t="str">
        <v>10.1.171.1</v>
      </c>
      <c r="AT174" s="14" t="str">
        <v>10.1.171.254</v>
      </c>
      <c r="AU174" s="14" t="str">
        <v>10.1.171.255</v>
      </c>
      <c r="AV174" s="14">
        <v>254</v>
      </c>
      <c r="AW174" s="14" t="str">
        <v>10.1.171.1</v>
      </c>
    </row>
    <row r="175" spans="41:49" x14ac:dyDescent="0.25">
      <c r="AO175" s="14" t="str">
        <v>00001010000000011010110000000000</v>
      </c>
      <c r="AP175" s="14" t="str">
        <v>10.1.172.0</v>
      </c>
      <c r="AQ175" s="14">
        <v>24</v>
      </c>
      <c r="AR175" s="14" t="str">
        <v>255.255.255.0</v>
      </c>
      <c r="AS175" s="14" t="str">
        <v>10.1.172.1</v>
      </c>
      <c r="AT175" s="14" t="str">
        <v>10.1.172.254</v>
      </c>
      <c r="AU175" s="14" t="str">
        <v>10.1.172.255</v>
      </c>
      <c r="AV175" s="14">
        <v>254</v>
      </c>
      <c r="AW175" s="14" t="str">
        <v>10.1.172.1</v>
      </c>
    </row>
    <row r="176" spans="41:49" x14ac:dyDescent="0.25">
      <c r="AO176" s="14" t="str">
        <v>00001010000000011010110100000000</v>
      </c>
      <c r="AP176" s="14" t="str">
        <v>10.1.173.0</v>
      </c>
      <c r="AQ176" s="14">
        <v>24</v>
      </c>
      <c r="AR176" s="14" t="str">
        <v>255.255.255.0</v>
      </c>
      <c r="AS176" s="14" t="str">
        <v>10.1.173.1</v>
      </c>
      <c r="AT176" s="14" t="str">
        <v>10.1.173.254</v>
      </c>
      <c r="AU176" s="14" t="str">
        <v>10.1.173.255</v>
      </c>
      <c r="AV176" s="14">
        <v>254</v>
      </c>
      <c r="AW176" s="14" t="str">
        <v>10.1.173.1</v>
      </c>
    </row>
    <row r="177" spans="41:49" x14ac:dyDescent="0.25">
      <c r="AO177" s="14" t="str">
        <v>00001010000000011010111000000000</v>
      </c>
      <c r="AP177" s="14" t="str">
        <v>10.1.174.0</v>
      </c>
      <c r="AQ177" s="14">
        <v>24</v>
      </c>
      <c r="AR177" s="14" t="str">
        <v>255.255.255.0</v>
      </c>
      <c r="AS177" s="14" t="str">
        <v>10.1.174.1</v>
      </c>
      <c r="AT177" s="14" t="str">
        <v>10.1.174.254</v>
      </c>
      <c r="AU177" s="14" t="str">
        <v>10.1.174.255</v>
      </c>
      <c r="AV177" s="14">
        <v>254</v>
      </c>
      <c r="AW177" s="14" t="str">
        <v>10.1.174.1</v>
      </c>
    </row>
    <row r="178" spans="41:49" x14ac:dyDescent="0.25">
      <c r="AO178" s="14" t="str">
        <v>00001010000000011010111100000000</v>
      </c>
      <c r="AP178" s="14" t="str">
        <v>10.1.175.0</v>
      </c>
      <c r="AQ178" s="14">
        <v>24</v>
      </c>
      <c r="AR178" s="14" t="str">
        <v>255.255.255.0</v>
      </c>
      <c r="AS178" s="14" t="str">
        <v>10.1.175.1</v>
      </c>
      <c r="AT178" s="14" t="str">
        <v>10.1.175.254</v>
      </c>
      <c r="AU178" s="14" t="str">
        <v>10.1.175.255</v>
      </c>
      <c r="AV178" s="14">
        <v>254</v>
      </c>
      <c r="AW178" s="14" t="str">
        <v>10.1.175.1</v>
      </c>
    </row>
    <row r="179" spans="41:49" x14ac:dyDescent="0.25">
      <c r="AO179" s="14" t="str">
        <v>00001010000000011011000000000000</v>
      </c>
      <c r="AP179" s="14" t="str">
        <v>10.1.176.0</v>
      </c>
      <c r="AQ179" s="14">
        <v>24</v>
      </c>
      <c r="AR179" s="14" t="str">
        <v>255.255.255.0</v>
      </c>
      <c r="AS179" s="14" t="str">
        <v>10.1.176.1</v>
      </c>
      <c r="AT179" s="14" t="str">
        <v>10.1.176.254</v>
      </c>
      <c r="AU179" s="14" t="str">
        <v>10.1.176.255</v>
      </c>
      <c r="AV179" s="14">
        <v>254</v>
      </c>
      <c r="AW179" s="14" t="str">
        <v>10.1.176.1</v>
      </c>
    </row>
    <row r="180" spans="41:49" x14ac:dyDescent="0.25">
      <c r="AO180" s="14" t="str">
        <v>00001010000000011011000100000000</v>
      </c>
      <c r="AP180" s="14" t="str">
        <v>10.1.177.0</v>
      </c>
      <c r="AQ180" s="14">
        <v>24</v>
      </c>
      <c r="AR180" s="14" t="str">
        <v>255.255.255.0</v>
      </c>
      <c r="AS180" s="14" t="str">
        <v>10.1.177.1</v>
      </c>
      <c r="AT180" s="14" t="str">
        <v>10.1.177.254</v>
      </c>
      <c r="AU180" s="14" t="str">
        <v>10.1.177.255</v>
      </c>
      <c r="AV180" s="14">
        <v>254</v>
      </c>
      <c r="AW180" s="14" t="str">
        <v>10.1.177.1</v>
      </c>
    </row>
    <row r="181" spans="41:49" x14ac:dyDescent="0.25">
      <c r="AO181" s="14" t="str">
        <v>00001010000000011011001000000000</v>
      </c>
      <c r="AP181" s="14" t="str">
        <v>10.1.178.0</v>
      </c>
      <c r="AQ181" s="14">
        <v>24</v>
      </c>
      <c r="AR181" s="14" t="str">
        <v>255.255.255.0</v>
      </c>
      <c r="AS181" s="14" t="str">
        <v>10.1.178.1</v>
      </c>
      <c r="AT181" s="14" t="str">
        <v>10.1.178.254</v>
      </c>
      <c r="AU181" s="14" t="str">
        <v>10.1.178.255</v>
      </c>
      <c r="AV181" s="14">
        <v>254</v>
      </c>
      <c r="AW181" s="14" t="str">
        <v>10.1.178.1</v>
      </c>
    </row>
    <row r="182" spans="41:49" x14ac:dyDescent="0.25">
      <c r="AO182" s="14" t="str">
        <v>00001010000000011011001100000000</v>
      </c>
      <c r="AP182" s="14" t="str">
        <v>10.1.179.0</v>
      </c>
      <c r="AQ182" s="14">
        <v>24</v>
      </c>
      <c r="AR182" s="14" t="str">
        <v>255.255.255.0</v>
      </c>
      <c r="AS182" s="14" t="str">
        <v>10.1.179.1</v>
      </c>
      <c r="AT182" s="14" t="str">
        <v>10.1.179.254</v>
      </c>
      <c r="AU182" s="14" t="str">
        <v>10.1.179.255</v>
      </c>
      <c r="AV182" s="14">
        <v>254</v>
      </c>
      <c r="AW182" s="14" t="str">
        <v>10.1.179.1</v>
      </c>
    </row>
    <row r="183" spans="41:49" x14ac:dyDescent="0.25">
      <c r="AO183" s="14" t="str">
        <v>00001010000000011011010000000000</v>
      </c>
      <c r="AP183" s="14" t="str">
        <v>10.1.180.0</v>
      </c>
      <c r="AQ183" s="14">
        <v>24</v>
      </c>
      <c r="AR183" s="14" t="str">
        <v>255.255.255.0</v>
      </c>
      <c r="AS183" s="14" t="str">
        <v>10.1.180.1</v>
      </c>
      <c r="AT183" s="14" t="str">
        <v>10.1.180.254</v>
      </c>
      <c r="AU183" s="14" t="str">
        <v>10.1.180.255</v>
      </c>
      <c r="AV183" s="14">
        <v>254</v>
      </c>
      <c r="AW183" s="14" t="str">
        <v>10.1.180.1</v>
      </c>
    </row>
    <row r="184" spans="41:49" x14ac:dyDescent="0.25">
      <c r="AO184" s="14" t="str">
        <v>00001010000000011011010100000000</v>
      </c>
      <c r="AP184" s="14" t="str">
        <v>10.1.181.0</v>
      </c>
      <c r="AQ184" s="14">
        <v>24</v>
      </c>
      <c r="AR184" s="14" t="str">
        <v>255.255.255.0</v>
      </c>
      <c r="AS184" s="14" t="str">
        <v>10.1.181.1</v>
      </c>
      <c r="AT184" s="14" t="str">
        <v>10.1.181.254</v>
      </c>
      <c r="AU184" s="14" t="str">
        <v>10.1.181.255</v>
      </c>
      <c r="AV184" s="14">
        <v>254</v>
      </c>
      <c r="AW184" s="14" t="str">
        <v>10.1.181.1</v>
      </c>
    </row>
    <row r="185" spans="41:49" x14ac:dyDescent="0.25">
      <c r="AO185" s="14" t="str">
        <v>00001010000000011011011000000000</v>
      </c>
      <c r="AP185" s="14" t="str">
        <v>10.1.182.0</v>
      </c>
      <c r="AQ185" s="14">
        <v>24</v>
      </c>
      <c r="AR185" s="14" t="str">
        <v>255.255.255.0</v>
      </c>
      <c r="AS185" s="14" t="str">
        <v>10.1.182.1</v>
      </c>
      <c r="AT185" s="14" t="str">
        <v>10.1.182.254</v>
      </c>
      <c r="AU185" s="14" t="str">
        <v>10.1.182.255</v>
      </c>
      <c r="AV185" s="14">
        <v>254</v>
      </c>
      <c r="AW185" s="14" t="str">
        <v>10.1.182.1</v>
      </c>
    </row>
    <row r="186" spans="41:49" x14ac:dyDescent="0.25">
      <c r="AO186" s="14" t="str">
        <v>00001010000000011011011100000000</v>
      </c>
      <c r="AP186" s="14" t="str">
        <v>10.1.183.0</v>
      </c>
      <c r="AQ186" s="14">
        <v>24</v>
      </c>
      <c r="AR186" s="14" t="str">
        <v>255.255.255.0</v>
      </c>
      <c r="AS186" s="14" t="str">
        <v>10.1.183.1</v>
      </c>
      <c r="AT186" s="14" t="str">
        <v>10.1.183.254</v>
      </c>
      <c r="AU186" s="14" t="str">
        <v>10.1.183.255</v>
      </c>
      <c r="AV186" s="14">
        <v>254</v>
      </c>
      <c r="AW186" s="14" t="str">
        <v>10.1.183.1</v>
      </c>
    </row>
    <row r="187" spans="41:49" x14ac:dyDescent="0.25">
      <c r="AO187" s="14" t="str">
        <v>00001010000000011011100000000000</v>
      </c>
      <c r="AP187" s="14" t="str">
        <v>10.1.184.0</v>
      </c>
      <c r="AQ187" s="14">
        <v>24</v>
      </c>
      <c r="AR187" s="14" t="str">
        <v>255.255.255.0</v>
      </c>
      <c r="AS187" s="14" t="str">
        <v>10.1.184.1</v>
      </c>
      <c r="AT187" s="14" t="str">
        <v>10.1.184.254</v>
      </c>
      <c r="AU187" s="14" t="str">
        <v>10.1.184.255</v>
      </c>
      <c r="AV187" s="14">
        <v>254</v>
      </c>
      <c r="AW187" s="14" t="str">
        <v>10.1.184.1</v>
      </c>
    </row>
    <row r="188" spans="41:49" x14ac:dyDescent="0.25">
      <c r="AO188" s="14" t="str">
        <v>00001010000000011011100100000000</v>
      </c>
      <c r="AP188" s="14" t="str">
        <v>10.1.185.0</v>
      </c>
      <c r="AQ188" s="14">
        <v>24</v>
      </c>
      <c r="AR188" s="14" t="str">
        <v>255.255.255.0</v>
      </c>
      <c r="AS188" s="14" t="str">
        <v>10.1.185.1</v>
      </c>
      <c r="AT188" s="14" t="str">
        <v>10.1.185.254</v>
      </c>
      <c r="AU188" s="14" t="str">
        <v>10.1.185.255</v>
      </c>
      <c r="AV188" s="14">
        <v>254</v>
      </c>
      <c r="AW188" s="14" t="str">
        <v>10.1.185.1</v>
      </c>
    </row>
    <row r="189" spans="41:49" x14ac:dyDescent="0.25">
      <c r="AO189" s="14" t="str">
        <v>00001010000000011011101000000000</v>
      </c>
      <c r="AP189" s="14" t="str">
        <v>10.1.186.0</v>
      </c>
      <c r="AQ189" s="14">
        <v>24</v>
      </c>
      <c r="AR189" s="14" t="str">
        <v>255.255.255.0</v>
      </c>
      <c r="AS189" s="14" t="str">
        <v>10.1.186.1</v>
      </c>
      <c r="AT189" s="14" t="str">
        <v>10.1.186.254</v>
      </c>
      <c r="AU189" s="14" t="str">
        <v>10.1.186.255</v>
      </c>
      <c r="AV189" s="14">
        <v>254</v>
      </c>
      <c r="AW189" s="14" t="str">
        <v>10.1.186.1</v>
      </c>
    </row>
    <row r="190" spans="41:49" x14ac:dyDescent="0.25">
      <c r="AO190" s="14" t="str">
        <v>00001010000000011011101100000000</v>
      </c>
      <c r="AP190" s="14" t="str">
        <v>10.1.187.0</v>
      </c>
      <c r="AQ190" s="14">
        <v>24</v>
      </c>
      <c r="AR190" s="14" t="str">
        <v>255.255.255.0</v>
      </c>
      <c r="AS190" s="14" t="str">
        <v>10.1.187.1</v>
      </c>
      <c r="AT190" s="14" t="str">
        <v>10.1.187.254</v>
      </c>
      <c r="AU190" s="14" t="str">
        <v>10.1.187.255</v>
      </c>
      <c r="AV190" s="14">
        <v>254</v>
      </c>
      <c r="AW190" s="14" t="str">
        <v>10.1.187.1</v>
      </c>
    </row>
    <row r="191" spans="41:49" x14ac:dyDescent="0.25">
      <c r="AO191" s="14" t="str">
        <v>00001010000000011011110000000000</v>
      </c>
      <c r="AP191" s="14" t="str">
        <v>10.1.188.0</v>
      </c>
      <c r="AQ191" s="14">
        <v>24</v>
      </c>
      <c r="AR191" s="14" t="str">
        <v>255.255.255.0</v>
      </c>
      <c r="AS191" s="14" t="str">
        <v>10.1.188.1</v>
      </c>
      <c r="AT191" s="14" t="str">
        <v>10.1.188.254</v>
      </c>
      <c r="AU191" s="14" t="str">
        <v>10.1.188.255</v>
      </c>
      <c r="AV191" s="14">
        <v>254</v>
      </c>
      <c r="AW191" s="14" t="str">
        <v>10.1.188.1</v>
      </c>
    </row>
    <row r="192" spans="41:49" x14ac:dyDescent="0.25">
      <c r="AO192" s="14" t="str">
        <v>00001010000000011011110100000000</v>
      </c>
      <c r="AP192" s="14" t="str">
        <v>10.1.189.0</v>
      </c>
      <c r="AQ192" s="14">
        <v>24</v>
      </c>
      <c r="AR192" s="14" t="str">
        <v>255.255.255.0</v>
      </c>
      <c r="AS192" s="14" t="str">
        <v>10.1.189.1</v>
      </c>
      <c r="AT192" s="14" t="str">
        <v>10.1.189.254</v>
      </c>
      <c r="AU192" s="14" t="str">
        <v>10.1.189.255</v>
      </c>
      <c r="AV192" s="14">
        <v>254</v>
      </c>
      <c r="AW192" s="14" t="str">
        <v>10.1.189.1</v>
      </c>
    </row>
    <row r="193" spans="41:49" x14ac:dyDescent="0.25">
      <c r="AO193" s="14" t="str">
        <v>00001010000000011011111000000000</v>
      </c>
      <c r="AP193" s="14" t="str">
        <v>10.1.190.0</v>
      </c>
      <c r="AQ193" s="14">
        <v>24</v>
      </c>
      <c r="AR193" s="14" t="str">
        <v>255.255.255.0</v>
      </c>
      <c r="AS193" s="14" t="str">
        <v>10.1.190.1</v>
      </c>
      <c r="AT193" s="14" t="str">
        <v>10.1.190.254</v>
      </c>
      <c r="AU193" s="14" t="str">
        <v>10.1.190.255</v>
      </c>
      <c r="AV193" s="14">
        <v>254</v>
      </c>
      <c r="AW193" s="14" t="str">
        <v>10.1.190.1</v>
      </c>
    </row>
    <row r="194" spans="41:49" x14ac:dyDescent="0.25">
      <c r="AO194" s="14" t="str">
        <v>00001010000000011011111100000000</v>
      </c>
      <c r="AP194" s="14" t="str">
        <v>10.1.191.0</v>
      </c>
      <c r="AQ194" s="14">
        <v>24</v>
      </c>
      <c r="AR194" s="14" t="str">
        <v>255.255.255.0</v>
      </c>
      <c r="AS194" s="14" t="str">
        <v>10.1.191.1</v>
      </c>
      <c r="AT194" s="14" t="str">
        <v>10.1.191.254</v>
      </c>
      <c r="AU194" s="14" t="str">
        <v>10.1.191.255</v>
      </c>
      <c r="AV194" s="14">
        <v>254</v>
      </c>
      <c r="AW194" s="14" t="str">
        <v>10.1.191.1</v>
      </c>
    </row>
    <row r="195" spans="41:49" x14ac:dyDescent="0.25">
      <c r="AO195" s="14" t="str">
        <v>00001010000000011100000000000000</v>
      </c>
      <c r="AP195" s="14" t="str">
        <v>10.1.192.0</v>
      </c>
      <c r="AQ195" s="14">
        <v>24</v>
      </c>
      <c r="AR195" s="14" t="str">
        <v>255.255.255.0</v>
      </c>
      <c r="AS195" s="14" t="str">
        <v>10.1.192.1</v>
      </c>
      <c r="AT195" s="14" t="str">
        <v>10.1.192.254</v>
      </c>
      <c r="AU195" s="14" t="str">
        <v>10.1.192.255</v>
      </c>
      <c r="AV195" s="14">
        <v>254</v>
      </c>
      <c r="AW195" s="14" t="str">
        <v>10.1.192.1</v>
      </c>
    </row>
    <row r="196" spans="41:49" x14ac:dyDescent="0.25">
      <c r="AO196" s="14" t="str">
        <v>00001010000000011100000100000000</v>
      </c>
      <c r="AP196" s="14" t="str">
        <v>10.1.193.0</v>
      </c>
      <c r="AQ196" s="14">
        <v>24</v>
      </c>
      <c r="AR196" s="14" t="str">
        <v>255.255.255.0</v>
      </c>
      <c r="AS196" s="14" t="str">
        <v>10.1.193.1</v>
      </c>
      <c r="AT196" s="14" t="str">
        <v>10.1.193.254</v>
      </c>
      <c r="AU196" s="14" t="str">
        <v>10.1.193.255</v>
      </c>
      <c r="AV196" s="14">
        <v>254</v>
      </c>
      <c r="AW196" s="14" t="str">
        <v>10.1.193.1</v>
      </c>
    </row>
    <row r="197" spans="41:49" x14ac:dyDescent="0.25">
      <c r="AO197" s="14" t="str">
        <v>00001010000000011100001000000000</v>
      </c>
      <c r="AP197" s="14" t="str">
        <v>10.1.194.0</v>
      </c>
      <c r="AQ197" s="14">
        <v>24</v>
      </c>
      <c r="AR197" s="14" t="str">
        <v>255.255.255.0</v>
      </c>
      <c r="AS197" s="14" t="str">
        <v>10.1.194.1</v>
      </c>
      <c r="AT197" s="14" t="str">
        <v>10.1.194.254</v>
      </c>
      <c r="AU197" s="14" t="str">
        <v>10.1.194.255</v>
      </c>
      <c r="AV197" s="14">
        <v>254</v>
      </c>
      <c r="AW197" s="14" t="str">
        <v>10.1.194.1</v>
      </c>
    </row>
    <row r="198" spans="41:49" x14ac:dyDescent="0.25">
      <c r="AO198" s="14" t="str">
        <v>00001010000000011100001100000000</v>
      </c>
      <c r="AP198" s="14" t="str">
        <v>10.1.195.0</v>
      </c>
      <c r="AQ198" s="14">
        <v>24</v>
      </c>
      <c r="AR198" s="14" t="str">
        <v>255.255.255.0</v>
      </c>
      <c r="AS198" s="14" t="str">
        <v>10.1.195.1</v>
      </c>
      <c r="AT198" s="14" t="str">
        <v>10.1.195.254</v>
      </c>
      <c r="AU198" s="14" t="str">
        <v>10.1.195.255</v>
      </c>
      <c r="AV198" s="14">
        <v>254</v>
      </c>
      <c r="AW198" s="14" t="str">
        <v>10.1.195.1</v>
      </c>
    </row>
    <row r="199" spans="41:49" x14ac:dyDescent="0.25">
      <c r="AO199" s="14" t="str">
        <v>00001010000000011100010000000000</v>
      </c>
      <c r="AP199" s="14" t="str">
        <v>10.1.196.0</v>
      </c>
      <c r="AQ199" s="14">
        <v>24</v>
      </c>
      <c r="AR199" s="14" t="str">
        <v>255.255.255.0</v>
      </c>
      <c r="AS199" s="14" t="str">
        <v>10.1.196.1</v>
      </c>
      <c r="AT199" s="14" t="str">
        <v>10.1.196.254</v>
      </c>
      <c r="AU199" s="14" t="str">
        <v>10.1.196.255</v>
      </c>
      <c r="AV199" s="14">
        <v>254</v>
      </c>
      <c r="AW199" s="14" t="str">
        <v>10.1.196.1</v>
      </c>
    </row>
    <row r="200" spans="41:49" x14ac:dyDescent="0.25">
      <c r="AO200" s="14" t="str">
        <v>00001010000000011100010100000000</v>
      </c>
      <c r="AP200" s="14" t="str">
        <v>10.1.197.0</v>
      </c>
      <c r="AQ200" s="14">
        <v>24</v>
      </c>
      <c r="AR200" s="14" t="str">
        <v>255.255.255.0</v>
      </c>
      <c r="AS200" s="14" t="str">
        <v>10.1.197.1</v>
      </c>
      <c r="AT200" s="14" t="str">
        <v>10.1.197.254</v>
      </c>
      <c r="AU200" s="14" t="str">
        <v>10.1.197.255</v>
      </c>
      <c r="AV200" s="14">
        <v>254</v>
      </c>
      <c r="AW200" s="14" t="str">
        <v>10.1.197.1</v>
      </c>
    </row>
    <row r="201" spans="41:49" x14ac:dyDescent="0.25">
      <c r="AO201" s="14" t="str">
        <v>00001010000000011100011000000000</v>
      </c>
      <c r="AP201" s="14" t="str">
        <v>10.1.198.0</v>
      </c>
      <c r="AQ201" s="14">
        <v>24</v>
      </c>
      <c r="AR201" s="14" t="str">
        <v>255.255.255.0</v>
      </c>
      <c r="AS201" s="14" t="str">
        <v>10.1.198.1</v>
      </c>
      <c r="AT201" s="14" t="str">
        <v>10.1.198.254</v>
      </c>
      <c r="AU201" s="14" t="str">
        <v>10.1.198.255</v>
      </c>
      <c r="AV201" s="14">
        <v>254</v>
      </c>
      <c r="AW201" s="14" t="str">
        <v>10.1.198.1</v>
      </c>
    </row>
    <row r="202" spans="41:49" x14ac:dyDescent="0.25">
      <c r="AO202" s="14" t="str">
        <v>00001010000000011100011100000000</v>
      </c>
      <c r="AP202" s="14" t="str">
        <v>10.1.199.0</v>
      </c>
      <c r="AQ202" s="14">
        <v>24</v>
      </c>
      <c r="AR202" s="14" t="str">
        <v>255.255.255.0</v>
      </c>
      <c r="AS202" s="14" t="str">
        <v>10.1.199.1</v>
      </c>
      <c r="AT202" s="14" t="str">
        <v>10.1.199.254</v>
      </c>
      <c r="AU202" s="14" t="str">
        <v>10.1.199.255</v>
      </c>
      <c r="AV202" s="14">
        <v>254</v>
      </c>
      <c r="AW202" s="14" t="str">
        <v>10.1.199.1</v>
      </c>
    </row>
    <row r="203" spans="41:49" x14ac:dyDescent="0.25">
      <c r="AO203" s="14" t="str">
        <v>00001010000000011100100000000000</v>
      </c>
      <c r="AP203" s="14" t="str">
        <v>10.1.200.0</v>
      </c>
      <c r="AQ203" s="14">
        <v>24</v>
      </c>
      <c r="AR203" s="14" t="str">
        <v>255.255.255.0</v>
      </c>
      <c r="AS203" s="14" t="str">
        <v>10.1.200.1</v>
      </c>
      <c r="AT203" s="14" t="str">
        <v>10.1.200.254</v>
      </c>
      <c r="AU203" s="14" t="str">
        <v>10.1.200.255</v>
      </c>
      <c r="AV203" s="14">
        <v>254</v>
      </c>
      <c r="AW203" s="14" t="str">
        <v>10.1.200.1</v>
      </c>
    </row>
    <row r="204" spans="41:49" x14ac:dyDescent="0.25">
      <c r="AO204" s="14" t="str">
        <v>00001010000000011100100100000000</v>
      </c>
      <c r="AP204" s="14" t="str">
        <v>10.1.201.0</v>
      </c>
      <c r="AQ204" s="14">
        <v>24</v>
      </c>
      <c r="AR204" s="14" t="str">
        <v>255.255.255.0</v>
      </c>
      <c r="AS204" s="14" t="str">
        <v>10.1.201.1</v>
      </c>
      <c r="AT204" s="14" t="str">
        <v>10.1.201.254</v>
      </c>
      <c r="AU204" s="14" t="str">
        <v>10.1.201.255</v>
      </c>
      <c r="AV204" s="14">
        <v>254</v>
      </c>
      <c r="AW204" s="14" t="str">
        <v>10.1.201.1</v>
      </c>
    </row>
    <row r="205" spans="41:49" x14ac:dyDescent="0.25">
      <c r="AO205" s="14" t="str">
        <v>00001010000000011100101000000000</v>
      </c>
      <c r="AP205" s="14" t="str">
        <v>10.1.202.0</v>
      </c>
      <c r="AQ205" s="14">
        <v>24</v>
      </c>
      <c r="AR205" s="14" t="str">
        <v>255.255.255.0</v>
      </c>
      <c r="AS205" s="14" t="str">
        <v>10.1.202.1</v>
      </c>
      <c r="AT205" s="14" t="str">
        <v>10.1.202.254</v>
      </c>
      <c r="AU205" s="14" t="str">
        <v>10.1.202.255</v>
      </c>
      <c r="AV205" s="14">
        <v>254</v>
      </c>
      <c r="AW205" s="14" t="str">
        <v>10.1.202.1</v>
      </c>
    </row>
    <row r="206" spans="41:49" x14ac:dyDescent="0.25">
      <c r="AO206" s="14" t="str">
        <v>00001010000000011100101100000000</v>
      </c>
      <c r="AP206" s="14" t="str">
        <v>10.1.203.0</v>
      </c>
      <c r="AQ206" s="14">
        <v>24</v>
      </c>
      <c r="AR206" s="14" t="str">
        <v>255.255.255.0</v>
      </c>
      <c r="AS206" s="14" t="str">
        <v>10.1.203.1</v>
      </c>
      <c r="AT206" s="14" t="str">
        <v>10.1.203.254</v>
      </c>
      <c r="AU206" s="14" t="str">
        <v>10.1.203.255</v>
      </c>
      <c r="AV206" s="14">
        <v>254</v>
      </c>
      <c r="AW206" s="14" t="str">
        <v>10.1.203.1</v>
      </c>
    </row>
    <row r="207" spans="41:49" x14ac:dyDescent="0.25">
      <c r="AO207" s="14" t="str">
        <v>00001010000000011100110000000000</v>
      </c>
      <c r="AP207" s="14" t="str">
        <v>10.1.204.0</v>
      </c>
      <c r="AQ207" s="14">
        <v>24</v>
      </c>
      <c r="AR207" s="14" t="str">
        <v>255.255.255.0</v>
      </c>
      <c r="AS207" s="14" t="str">
        <v>10.1.204.1</v>
      </c>
      <c r="AT207" s="14" t="str">
        <v>10.1.204.254</v>
      </c>
      <c r="AU207" s="14" t="str">
        <v>10.1.204.255</v>
      </c>
      <c r="AV207" s="14">
        <v>254</v>
      </c>
      <c r="AW207" s="14" t="str">
        <v>10.1.204.1</v>
      </c>
    </row>
    <row r="208" spans="41:49" x14ac:dyDescent="0.25">
      <c r="AO208" s="14" t="str">
        <v>00001010000000011100110100000000</v>
      </c>
      <c r="AP208" s="14" t="str">
        <v>10.1.205.0</v>
      </c>
      <c r="AQ208" s="14">
        <v>24</v>
      </c>
      <c r="AR208" s="14" t="str">
        <v>255.255.255.0</v>
      </c>
      <c r="AS208" s="14" t="str">
        <v>10.1.205.1</v>
      </c>
      <c r="AT208" s="14" t="str">
        <v>10.1.205.254</v>
      </c>
      <c r="AU208" s="14" t="str">
        <v>10.1.205.255</v>
      </c>
      <c r="AV208" s="14">
        <v>254</v>
      </c>
      <c r="AW208" s="14" t="str">
        <v>10.1.205.1</v>
      </c>
    </row>
    <row r="209" spans="41:49" x14ac:dyDescent="0.25">
      <c r="AO209" s="14" t="str">
        <v>00001010000000011100111000000000</v>
      </c>
      <c r="AP209" s="14" t="str">
        <v>10.1.206.0</v>
      </c>
      <c r="AQ209" s="14">
        <v>24</v>
      </c>
      <c r="AR209" s="14" t="str">
        <v>255.255.255.0</v>
      </c>
      <c r="AS209" s="14" t="str">
        <v>10.1.206.1</v>
      </c>
      <c r="AT209" s="14" t="str">
        <v>10.1.206.254</v>
      </c>
      <c r="AU209" s="14" t="str">
        <v>10.1.206.255</v>
      </c>
      <c r="AV209" s="14">
        <v>254</v>
      </c>
      <c r="AW209" s="14" t="str">
        <v>10.1.206.1</v>
      </c>
    </row>
    <row r="210" spans="41:49" x14ac:dyDescent="0.25">
      <c r="AO210" s="14" t="str">
        <v>00001010000000011100111100000000</v>
      </c>
      <c r="AP210" s="14" t="str">
        <v>10.1.207.0</v>
      </c>
      <c r="AQ210" s="14">
        <v>24</v>
      </c>
      <c r="AR210" s="14" t="str">
        <v>255.255.255.0</v>
      </c>
      <c r="AS210" s="14" t="str">
        <v>10.1.207.1</v>
      </c>
      <c r="AT210" s="14" t="str">
        <v>10.1.207.254</v>
      </c>
      <c r="AU210" s="14" t="str">
        <v>10.1.207.255</v>
      </c>
      <c r="AV210" s="14">
        <v>254</v>
      </c>
      <c r="AW210" s="14" t="str">
        <v>10.1.207.1</v>
      </c>
    </row>
    <row r="211" spans="41:49" x14ac:dyDescent="0.25">
      <c r="AO211" s="14" t="str">
        <v>00001010000000011101000000000000</v>
      </c>
      <c r="AP211" s="14" t="str">
        <v>10.1.208.0</v>
      </c>
      <c r="AQ211" s="14">
        <v>24</v>
      </c>
      <c r="AR211" s="14" t="str">
        <v>255.255.255.0</v>
      </c>
      <c r="AS211" s="14" t="str">
        <v>10.1.208.1</v>
      </c>
      <c r="AT211" s="14" t="str">
        <v>10.1.208.254</v>
      </c>
      <c r="AU211" s="14" t="str">
        <v>10.1.208.255</v>
      </c>
      <c r="AV211" s="14">
        <v>254</v>
      </c>
      <c r="AW211" s="14" t="str">
        <v>10.1.208.1</v>
      </c>
    </row>
    <row r="212" spans="41:49" x14ac:dyDescent="0.25">
      <c r="AO212" s="14" t="str">
        <v>00001010000000011101000100000000</v>
      </c>
      <c r="AP212" s="14" t="str">
        <v>10.1.209.0</v>
      </c>
      <c r="AQ212" s="14">
        <v>24</v>
      </c>
      <c r="AR212" s="14" t="str">
        <v>255.255.255.0</v>
      </c>
      <c r="AS212" s="14" t="str">
        <v>10.1.209.1</v>
      </c>
      <c r="AT212" s="14" t="str">
        <v>10.1.209.254</v>
      </c>
      <c r="AU212" s="14" t="str">
        <v>10.1.209.255</v>
      </c>
      <c r="AV212" s="14">
        <v>254</v>
      </c>
      <c r="AW212" s="14" t="str">
        <v>10.1.209.1</v>
      </c>
    </row>
    <row r="213" spans="41:49" x14ac:dyDescent="0.25">
      <c r="AO213" s="14" t="str">
        <v>00001010000000011101001000000000</v>
      </c>
      <c r="AP213" s="14" t="str">
        <v>10.1.210.0</v>
      </c>
      <c r="AQ213" s="14">
        <v>24</v>
      </c>
      <c r="AR213" s="14" t="str">
        <v>255.255.255.0</v>
      </c>
      <c r="AS213" s="14" t="str">
        <v>10.1.210.1</v>
      </c>
      <c r="AT213" s="14" t="str">
        <v>10.1.210.254</v>
      </c>
      <c r="AU213" s="14" t="str">
        <v>10.1.210.255</v>
      </c>
      <c r="AV213" s="14">
        <v>254</v>
      </c>
      <c r="AW213" s="14" t="str">
        <v>10.1.210.1</v>
      </c>
    </row>
    <row r="214" spans="41:49" x14ac:dyDescent="0.25">
      <c r="AO214" s="14" t="str">
        <v>00001010000000011101001100000000</v>
      </c>
      <c r="AP214" s="14" t="str">
        <v>10.1.211.0</v>
      </c>
      <c r="AQ214" s="14">
        <v>24</v>
      </c>
      <c r="AR214" s="14" t="str">
        <v>255.255.255.0</v>
      </c>
      <c r="AS214" s="14" t="str">
        <v>10.1.211.1</v>
      </c>
      <c r="AT214" s="14" t="str">
        <v>10.1.211.254</v>
      </c>
      <c r="AU214" s="14" t="str">
        <v>10.1.211.255</v>
      </c>
      <c r="AV214" s="14">
        <v>254</v>
      </c>
      <c r="AW214" s="14" t="str">
        <v>10.1.211.1</v>
      </c>
    </row>
    <row r="215" spans="41:49" x14ac:dyDescent="0.25">
      <c r="AO215" s="14" t="str">
        <v>00001010000000011101010000000000</v>
      </c>
      <c r="AP215" s="14" t="str">
        <v>10.1.212.0</v>
      </c>
      <c r="AQ215" s="14">
        <v>24</v>
      </c>
      <c r="AR215" s="14" t="str">
        <v>255.255.255.0</v>
      </c>
      <c r="AS215" s="14" t="str">
        <v>10.1.212.1</v>
      </c>
      <c r="AT215" s="14" t="str">
        <v>10.1.212.254</v>
      </c>
      <c r="AU215" s="14" t="str">
        <v>10.1.212.255</v>
      </c>
      <c r="AV215" s="14">
        <v>254</v>
      </c>
      <c r="AW215" s="14" t="str">
        <v>10.1.212.1</v>
      </c>
    </row>
    <row r="216" spans="41:49" x14ac:dyDescent="0.25">
      <c r="AO216" s="14" t="str">
        <v>00001010000000011101010100000000</v>
      </c>
      <c r="AP216" s="14" t="str">
        <v>10.1.213.0</v>
      </c>
      <c r="AQ216" s="14">
        <v>24</v>
      </c>
      <c r="AR216" s="14" t="str">
        <v>255.255.255.0</v>
      </c>
      <c r="AS216" s="14" t="str">
        <v>10.1.213.1</v>
      </c>
      <c r="AT216" s="14" t="str">
        <v>10.1.213.254</v>
      </c>
      <c r="AU216" s="14" t="str">
        <v>10.1.213.255</v>
      </c>
      <c r="AV216" s="14">
        <v>254</v>
      </c>
      <c r="AW216" s="14" t="str">
        <v>10.1.213.1</v>
      </c>
    </row>
    <row r="217" spans="41:49" x14ac:dyDescent="0.25">
      <c r="AO217" s="14" t="str">
        <v>00001010000000011101011000000000</v>
      </c>
      <c r="AP217" s="14" t="str">
        <v>10.1.214.0</v>
      </c>
      <c r="AQ217" s="14">
        <v>24</v>
      </c>
      <c r="AR217" s="14" t="str">
        <v>255.255.255.0</v>
      </c>
      <c r="AS217" s="14" t="str">
        <v>10.1.214.1</v>
      </c>
      <c r="AT217" s="14" t="str">
        <v>10.1.214.254</v>
      </c>
      <c r="AU217" s="14" t="str">
        <v>10.1.214.255</v>
      </c>
      <c r="AV217" s="14">
        <v>254</v>
      </c>
      <c r="AW217" s="14" t="str">
        <v>10.1.214.1</v>
      </c>
    </row>
    <row r="218" spans="41:49" x14ac:dyDescent="0.25">
      <c r="AO218" s="14" t="str">
        <v>00001010000000011101011100000000</v>
      </c>
      <c r="AP218" s="14" t="str">
        <v>10.1.215.0</v>
      </c>
      <c r="AQ218" s="14">
        <v>24</v>
      </c>
      <c r="AR218" s="14" t="str">
        <v>255.255.255.0</v>
      </c>
      <c r="AS218" s="14" t="str">
        <v>10.1.215.1</v>
      </c>
      <c r="AT218" s="14" t="str">
        <v>10.1.215.254</v>
      </c>
      <c r="AU218" s="14" t="str">
        <v>10.1.215.255</v>
      </c>
      <c r="AV218" s="14">
        <v>254</v>
      </c>
      <c r="AW218" s="14" t="str">
        <v>10.1.215.1</v>
      </c>
    </row>
    <row r="219" spans="41:49" x14ac:dyDescent="0.25">
      <c r="AO219" s="14" t="str">
        <v>00001010000000011101100000000000</v>
      </c>
      <c r="AP219" s="14" t="str">
        <v>10.1.216.0</v>
      </c>
      <c r="AQ219" s="14">
        <v>24</v>
      </c>
      <c r="AR219" s="14" t="str">
        <v>255.255.255.0</v>
      </c>
      <c r="AS219" s="14" t="str">
        <v>10.1.216.1</v>
      </c>
      <c r="AT219" s="14" t="str">
        <v>10.1.216.254</v>
      </c>
      <c r="AU219" s="14" t="str">
        <v>10.1.216.255</v>
      </c>
      <c r="AV219" s="14">
        <v>254</v>
      </c>
      <c r="AW219" s="14" t="str">
        <v>10.1.216.1</v>
      </c>
    </row>
    <row r="220" spans="41:49" x14ac:dyDescent="0.25">
      <c r="AO220" s="14" t="str">
        <v>00001010000000011101100100000000</v>
      </c>
      <c r="AP220" s="14" t="str">
        <v>10.1.217.0</v>
      </c>
      <c r="AQ220" s="14">
        <v>24</v>
      </c>
      <c r="AR220" s="14" t="str">
        <v>255.255.255.0</v>
      </c>
      <c r="AS220" s="14" t="str">
        <v>10.1.217.1</v>
      </c>
      <c r="AT220" s="14" t="str">
        <v>10.1.217.254</v>
      </c>
      <c r="AU220" s="14" t="str">
        <v>10.1.217.255</v>
      </c>
      <c r="AV220" s="14">
        <v>254</v>
      </c>
      <c r="AW220" s="14" t="str">
        <v>10.1.217.1</v>
      </c>
    </row>
    <row r="221" spans="41:49" x14ac:dyDescent="0.25">
      <c r="AO221" s="14" t="str">
        <v>00001010000000011101101000000000</v>
      </c>
      <c r="AP221" s="14" t="str">
        <v>10.1.218.0</v>
      </c>
      <c r="AQ221" s="14">
        <v>24</v>
      </c>
      <c r="AR221" s="14" t="str">
        <v>255.255.255.0</v>
      </c>
      <c r="AS221" s="14" t="str">
        <v>10.1.218.1</v>
      </c>
      <c r="AT221" s="14" t="str">
        <v>10.1.218.254</v>
      </c>
      <c r="AU221" s="14" t="str">
        <v>10.1.218.255</v>
      </c>
      <c r="AV221" s="14">
        <v>254</v>
      </c>
      <c r="AW221" s="14" t="str">
        <v>10.1.218.1</v>
      </c>
    </row>
    <row r="222" spans="41:49" x14ac:dyDescent="0.25">
      <c r="AO222" s="14" t="str">
        <v>00001010000000011101101100000000</v>
      </c>
      <c r="AP222" s="14" t="str">
        <v>10.1.219.0</v>
      </c>
      <c r="AQ222" s="14">
        <v>24</v>
      </c>
      <c r="AR222" s="14" t="str">
        <v>255.255.255.0</v>
      </c>
      <c r="AS222" s="14" t="str">
        <v>10.1.219.1</v>
      </c>
      <c r="AT222" s="14" t="str">
        <v>10.1.219.254</v>
      </c>
      <c r="AU222" s="14" t="str">
        <v>10.1.219.255</v>
      </c>
      <c r="AV222" s="14">
        <v>254</v>
      </c>
      <c r="AW222" s="14" t="str">
        <v>10.1.219.1</v>
      </c>
    </row>
    <row r="223" spans="41:49" x14ac:dyDescent="0.25">
      <c r="AO223" s="14" t="str">
        <v>00001010000000011101110000000000</v>
      </c>
      <c r="AP223" s="14" t="str">
        <v>10.1.220.0</v>
      </c>
      <c r="AQ223" s="14">
        <v>24</v>
      </c>
      <c r="AR223" s="14" t="str">
        <v>255.255.255.0</v>
      </c>
      <c r="AS223" s="14" t="str">
        <v>10.1.220.1</v>
      </c>
      <c r="AT223" s="14" t="str">
        <v>10.1.220.254</v>
      </c>
      <c r="AU223" s="14" t="str">
        <v>10.1.220.255</v>
      </c>
      <c r="AV223" s="14">
        <v>254</v>
      </c>
      <c r="AW223" s="14" t="str">
        <v>10.1.220.1</v>
      </c>
    </row>
    <row r="224" spans="41:49" x14ac:dyDescent="0.25">
      <c r="AO224" s="14" t="str">
        <v>00001010000000011101110100000000</v>
      </c>
      <c r="AP224" s="14" t="str">
        <v>10.1.221.0</v>
      </c>
      <c r="AQ224" s="14">
        <v>24</v>
      </c>
      <c r="AR224" s="14" t="str">
        <v>255.255.255.0</v>
      </c>
      <c r="AS224" s="14" t="str">
        <v>10.1.221.1</v>
      </c>
      <c r="AT224" s="14" t="str">
        <v>10.1.221.254</v>
      </c>
      <c r="AU224" s="14" t="str">
        <v>10.1.221.255</v>
      </c>
      <c r="AV224" s="14">
        <v>254</v>
      </c>
      <c r="AW224" s="14" t="str">
        <v>10.1.221.1</v>
      </c>
    </row>
    <row r="225" spans="41:49" x14ac:dyDescent="0.25">
      <c r="AO225" s="14" t="str">
        <v>00001010000000011101111000000000</v>
      </c>
      <c r="AP225" s="14" t="str">
        <v>10.1.222.0</v>
      </c>
      <c r="AQ225" s="14">
        <v>24</v>
      </c>
      <c r="AR225" s="14" t="str">
        <v>255.255.255.0</v>
      </c>
      <c r="AS225" s="14" t="str">
        <v>10.1.222.1</v>
      </c>
      <c r="AT225" s="14" t="str">
        <v>10.1.222.254</v>
      </c>
      <c r="AU225" s="14" t="str">
        <v>10.1.222.255</v>
      </c>
      <c r="AV225" s="14">
        <v>254</v>
      </c>
      <c r="AW225" s="14" t="str">
        <v>10.1.222.1</v>
      </c>
    </row>
    <row r="226" spans="41:49" x14ac:dyDescent="0.25">
      <c r="AO226" s="14" t="str">
        <v>00001010000000011101111100000000</v>
      </c>
      <c r="AP226" s="14" t="str">
        <v>10.1.223.0</v>
      </c>
      <c r="AQ226" s="14">
        <v>24</v>
      </c>
      <c r="AR226" s="14" t="str">
        <v>255.255.255.0</v>
      </c>
      <c r="AS226" s="14" t="str">
        <v>10.1.223.1</v>
      </c>
      <c r="AT226" s="14" t="str">
        <v>10.1.223.254</v>
      </c>
      <c r="AU226" s="14" t="str">
        <v>10.1.223.255</v>
      </c>
      <c r="AV226" s="14">
        <v>254</v>
      </c>
      <c r="AW226" s="14" t="str">
        <v>10.1.223.1</v>
      </c>
    </row>
    <row r="227" spans="41:49" x14ac:dyDescent="0.25">
      <c r="AO227" s="14" t="str">
        <v>00001010000000011110000000000000</v>
      </c>
      <c r="AP227" s="14" t="str">
        <v>10.1.224.0</v>
      </c>
      <c r="AQ227" s="14">
        <v>24</v>
      </c>
      <c r="AR227" s="14" t="str">
        <v>255.255.255.0</v>
      </c>
      <c r="AS227" s="14" t="str">
        <v>10.1.224.1</v>
      </c>
      <c r="AT227" s="14" t="str">
        <v>10.1.224.254</v>
      </c>
      <c r="AU227" s="14" t="str">
        <v>10.1.224.255</v>
      </c>
      <c r="AV227" s="14">
        <v>254</v>
      </c>
      <c r="AW227" s="14" t="str">
        <v>10.1.224.1</v>
      </c>
    </row>
    <row r="228" spans="41:49" x14ac:dyDescent="0.25">
      <c r="AO228" s="14" t="str">
        <v>00001010000000011110000100000000</v>
      </c>
      <c r="AP228" s="14" t="str">
        <v>10.1.225.0</v>
      </c>
      <c r="AQ228" s="14">
        <v>24</v>
      </c>
      <c r="AR228" s="14" t="str">
        <v>255.255.255.0</v>
      </c>
      <c r="AS228" s="14" t="str">
        <v>10.1.225.1</v>
      </c>
      <c r="AT228" s="14" t="str">
        <v>10.1.225.254</v>
      </c>
      <c r="AU228" s="14" t="str">
        <v>10.1.225.255</v>
      </c>
      <c r="AV228" s="14">
        <v>254</v>
      </c>
      <c r="AW228" s="14" t="str">
        <v>10.1.225.1</v>
      </c>
    </row>
    <row r="229" spans="41:49" x14ac:dyDescent="0.25">
      <c r="AO229" s="14" t="str">
        <v>00001010000000011110001000000000</v>
      </c>
      <c r="AP229" s="14" t="str">
        <v>10.1.226.0</v>
      </c>
      <c r="AQ229" s="14">
        <v>24</v>
      </c>
      <c r="AR229" s="14" t="str">
        <v>255.255.255.0</v>
      </c>
      <c r="AS229" s="14" t="str">
        <v>10.1.226.1</v>
      </c>
      <c r="AT229" s="14" t="str">
        <v>10.1.226.254</v>
      </c>
      <c r="AU229" s="14" t="str">
        <v>10.1.226.255</v>
      </c>
      <c r="AV229" s="14">
        <v>254</v>
      </c>
      <c r="AW229" s="14" t="str">
        <v>10.1.226.1</v>
      </c>
    </row>
    <row r="230" spans="41:49" x14ac:dyDescent="0.25">
      <c r="AO230" s="14" t="str">
        <v>00001010000000011110001100000000</v>
      </c>
      <c r="AP230" s="14" t="str">
        <v>10.1.227.0</v>
      </c>
      <c r="AQ230" s="14">
        <v>24</v>
      </c>
      <c r="AR230" s="14" t="str">
        <v>255.255.255.0</v>
      </c>
      <c r="AS230" s="14" t="str">
        <v>10.1.227.1</v>
      </c>
      <c r="AT230" s="14" t="str">
        <v>10.1.227.254</v>
      </c>
      <c r="AU230" s="14" t="str">
        <v>10.1.227.255</v>
      </c>
      <c r="AV230" s="14">
        <v>254</v>
      </c>
      <c r="AW230" s="14" t="str">
        <v>10.1.227.1</v>
      </c>
    </row>
    <row r="231" spans="41:49" x14ac:dyDescent="0.25">
      <c r="AO231" s="14" t="str">
        <v>00001010000000011110010000000000</v>
      </c>
      <c r="AP231" s="14" t="str">
        <v>10.1.228.0</v>
      </c>
      <c r="AQ231" s="14">
        <v>24</v>
      </c>
      <c r="AR231" s="14" t="str">
        <v>255.255.255.0</v>
      </c>
      <c r="AS231" s="14" t="str">
        <v>10.1.228.1</v>
      </c>
      <c r="AT231" s="14" t="str">
        <v>10.1.228.254</v>
      </c>
      <c r="AU231" s="14" t="str">
        <v>10.1.228.255</v>
      </c>
      <c r="AV231" s="14">
        <v>254</v>
      </c>
      <c r="AW231" s="14" t="str">
        <v>10.1.228.1</v>
      </c>
    </row>
    <row r="232" spans="41:49" x14ac:dyDescent="0.25">
      <c r="AO232" s="14" t="str">
        <v>00001010000000011110010100000000</v>
      </c>
      <c r="AP232" s="14" t="str">
        <v>10.1.229.0</v>
      </c>
      <c r="AQ232" s="14">
        <v>24</v>
      </c>
      <c r="AR232" s="14" t="str">
        <v>255.255.255.0</v>
      </c>
      <c r="AS232" s="14" t="str">
        <v>10.1.229.1</v>
      </c>
      <c r="AT232" s="14" t="str">
        <v>10.1.229.254</v>
      </c>
      <c r="AU232" s="14" t="str">
        <v>10.1.229.255</v>
      </c>
      <c r="AV232" s="14">
        <v>254</v>
      </c>
      <c r="AW232" s="14" t="str">
        <v>10.1.229.1</v>
      </c>
    </row>
    <row r="233" spans="41:49" x14ac:dyDescent="0.25">
      <c r="AO233" s="14" t="str">
        <v>00001010000000011110011000000000</v>
      </c>
      <c r="AP233" s="14" t="str">
        <v>10.1.230.0</v>
      </c>
      <c r="AQ233" s="14">
        <v>24</v>
      </c>
      <c r="AR233" s="14" t="str">
        <v>255.255.255.0</v>
      </c>
      <c r="AS233" s="14" t="str">
        <v>10.1.230.1</v>
      </c>
      <c r="AT233" s="14" t="str">
        <v>10.1.230.254</v>
      </c>
      <c r="AU233" s="14" t="str">
        <v>10.1.230.255</v>
      </c>
      <c r="AV233" s="14">
        <v>254</v>
      </c>
      <c r="AW233" s="14" t="str">
        <v>10.1.230.1</v>
      </c>
    </row>
    <row r="234" spans="41:49" x14ac:dyDescent="0.25">
      <c r="AO234" s="14" t="str">
        <v>00001010000000011110011100000000</v>
      </c>
      <c r="AP234" s="14" t="str">
        <v>10.1.231.0</v>
      </c>
      <c r="AQ234" s="14">
        <v>24</v>
      </c>
      <c r="AR234" s="14" t="str">
        <v>255.255.255.0</v>
      </c>
      <c r="AS234" s="14" t="str">
        <v>10.1.231.1</v>
      </c>
      <c r="AT234" s="14" t="str">
        <v>10.1.231.254</v>
      </c>
      <c r="AU234" s="14" t="str">
        <v>10.1.231.255</v>
      </c>
      <c r="AV234" s="14">
        <v>254</v>
      </c>
      <c r="AW234" s="14" t="str">
        <v>10.1.231.1</v>
      </c>
    </row>
    <row r="235" spans="41:49" x14ac:dyDescent="0.25">
      <c r="AO235" s="14" t="str">
        <v>00001010000000011110100000000000</v>
      </c>
      <c r="AP235" s="14" t="str">
        <v>10.1.232.0</v>
      </c>
      <c r="AQ235" s="14">
        <v>24</v>
      </c>
      <c r="AR235" s="14" t="str">
        <v>255.255.255.0</v>
      </c>
      <c r="AS235" s="14" t="str">
        <v>10.1.232.1</v>
      </c>
      <c r="AT235" s="14" t="str">
        <v>10.1.232.254</v>
      </c>
      <c r="AU235" s="14" t="str">
        <v>10.1.232.255</v>
      </c>
      <c r="AV235" s="14">
        <v>254</v>
      </c>
      <c r="AW235" s="14" t="str">
        <v>10.1.232.1</v>
      </c>
    </row>
    <row r="236" spans="41:49" x14ac:dyDescent="0.25">
      <c r="AO236" s="14" t="str">
        <v>00001010000000011110100100000000</v>
      </c>
      <c r="AP236" s="14" t="str">
        <v>10.1.233.0</v>
      </c>
      <c r="AQ236" s="14">
        <v>24</v>
      </c>
      <c r="AR236" s="14" t="str">
        <v>255.255.255.0</v>
      </c>
      <c r="AS236" s="14" t="str">
        <v>10.1.233.1</v>
      </c>
      <c r="AT236" s="14" t="str">
        <v>10.1.233.254</v>
      </c>
      <c r="AU236" s="14" t="str">
        <v>10.1.233.255</v>
      </c>
      <c r="AV236" s="14">
        <v>254</v>
      </c>
      <c r="AW236" s="14" t="str">
        <v>10.1.233.1</v>
      </c>
    </row>
    <row r="237" spans="41:49" x14ac:dyDescent="0.25">
      <c r="AO237" s="14" t="str">
        <v>00001010000000011110101000000000</v>
      </c>
      <c r="AP237" s="14" t="str">
        <v>10.1.234.0</v>
      </c>
      <c r="AQ237" s="14">
        <v>24</v>
      </c>
      <c r="AR237" s="14" t="str">
        <v>255.255.255.0</v>
      </c>
      <c r="AS237" s="14" t="str">
        <v>10.1.234.1</v>
      </c>
      <c r="AT237" s="14" t="str">
        <v>10.1.234.254</v>
      </c>
      <c r="AU237" s="14" t="str">
        <v>10.1.234.255</v>
      </c>
      <c r="AV237" s="14">
        <v>254</v>
      </c>
      <c r="AW237" s="14" t="str">
        <v>10.1.234.1</v>
      </c>
    </row>
    <row r="238" spans="41:49" x14ac:dyDescent="0.25">
      <c r="AO238" s="14" t="str">
        <v>00001010000000011110101100000000</v>
      </c>
      <c r="AP238" s="14" t="str">
        <v>10.1.235.0</v>
      </c>
      <c r="AQ238" s="14">
        <v>24</v>
      </c>
      <c r="AR238" s="14" t="str">
        <v>255.255.255.0</v>
      </c>
      <c r="AS238" s="14" t="str">
        <v>10.1.235.1</v>
      </c>
      <c r="AT238" s="14" t="str">
        <v>10.1.235.254</v>
      </c>
      <c r="AU238" s="14" t="str">
        <v>10.1.235.255</v>
      </c>
      <c r="AV238" s="14">
        <v>254</v>
      </c>
      <c r="AW238" s="14" t="str">
        <v>10.1.235.1</v>
      </c>
    </row>
    <row r="239" spans="41:49" x14ac:dyDescent="0.25">
      <c r="AO239" s="14" t="str">
        <v>00001010000000011110110000000000</v>
      </c>
      <c r="AP239" s="14" t="str">
        <v>10.1.236.0</v>
      </c>
      <c r="AQ239" s="14">
        <v>24</v>
      </c>
      <c r="AR239" s="14" t="str">
        <v>255.255.255.0</v>
      </c>
      <c r="AS239" s="14" t="str">
        <v>10.1.236.1</v>
      </c>
      <c r="AT239" s="14" t="str">
        <v>10.1.236.254</v>
      </c>
      <c r="AU239" s="14" t="str">
        <v>10.1.236.255</v>
      </c>
      <c r="AV239" s="14">
        <v>254</v>
      </c>
      <c r="AW239" s="14" t="str">
        <v>10.1.236.1</v>
      </c>
    </row>
    <row r="240" spans="41:49" x14ac:dyDescent="0.25">
      <c r="AO240" s="14" t="str">
        <v>00001010000000011110110100000000</v>
      </c>
      <c r="AP240" s="14" t="str">
        <v>10.1.237.0</v>
      </c>
      <c r="AQ240" s="14">
        <v>24</v>
      </c>
      <c r="AR240" s="14" t="str">
        <v>255.255.255.0</v>
      </c>
      <c r="AS240" s="14" t="str">
        <v>10.1.237.1</v>
      </c>
      <c r="AT240" s="14" t="str">
        <v>10.1.237.254</v>
      </c>
      <c r="AU240" s="14" t="str">
        <v>10.1.237.255</v>
      </c>
      <c r="AV240" s="14">
        <v>254</v>
      </c>
      <c r="AW240" s="14" t="str">
        <v>10.1.237.1</v>
      </c>
    </row>
    <row r="241" spans="41:49" x14ac:dyDescent="0.25">
      <c r="AO241" s="14" t="str">
        <v>00001010000000011110111000000000</v>
      </c>
      <c r="AP241" s="14" t="str">
        <v>10.1.238.0</v>
      </c>
      <c r="AQ241" s="14">
        <v>24</v>
      </c>
      <c r="AR241" s="14" t="str">
        <v>255.255.255.0</v>
      </c>
      <c r="AS241" s="14" t="str">
        <v>10.1.238.1</v>
      </c>
      <c r="AT241" s="14" t="str">
        <v>10.1.238.254</v>
      </c>
      <c r="AU241" s="14" t="str">
        <v>10.1.238.255</v>
      </c>
      <c r="AV241" s="14">
        <v>254</v>
      </c>
      <c r="AW241" s="14" t="str">
        <v>10.1.238.1</v>
      </c>
    </row>
    <row r="242" spans="41:49" x14ac:dyDescent="0.25">
      <c r="AO242" s="14" t="str">
        <v>00001010000000011110111100000000</v>
      </c>
      <c r="AP242" s="14" t="str">
        <v>10.1.239.0</v>
      </c>
      <c r="AQ242" s="14">
        <v>24</v>
      </c>
      <c r="AR242" s="14" t="str">
        <v>255.255.255.0</v>
      </c>
      <c r="AS242" s="14" t="str">
        <v>10.1.239.1</v>
      </c>
      <c r="AT242" s="14" t="str">
        <v>10.1.239.254</v>
      </c>
      <c r="AU242" s="14" t="str">
        <v>10.1.239.255</v>
      </c>
      <c r="AV242" s="14">
        <v>254</v>
      </c>
      <c r="AW242" s="14" t="str">
        <v>10.1.239.1</v>
      </c>
    </row>
    <row r="243" spans="41:49" x14ac:dyDescent="0.25">
      <c r="AO243" s="14" t="str">
        <v>00001010000000011111000000000000</v>
      </c>
      <c r="AP243" s="14" t="str">
        <v>10.1.240.0</v>
      </c>
      <c r="AQ243" s="14">
        <v>24</v>
      </c>
      <c r="AR243" s="14" t="str">
        <v>255.255.255.0</v>
      </c>
      <c r="AS243" s="14" t="str">
        <v>10.1.240.1</v>
      </c>
      <c r="AT243" s="14" t="str">
        <v>10.1.240.254</v>
      </c>
      <c r="AU243" s="14" t="str">
        <v>10.1.240.255</v>
      </c>
      <c r="AV243" s="14">
        <v>254</v>
      </c>
      <c r="AW243" s="14" t="str">
        <v>10.1.240.1</v>
      </c>
    </row>
    <row r="244" spans="41:49" x14ac:dyDescent="0.25">
      <c r="AO244" s="14" t="str">
        <v>00001010000000011111000100000000</v>
      </c>
      <c r="AP244" s="14" t="str">
        <v>10.1.241.0</v>
      </c>
      <c r="AQ244" s="14">
        <v>24</v>
      </c>
      <c r="AR244" s="14" t="str">
        <v>255.255.255.0</v>
      </c>
      <c r="AS244" s="14" t="str">
        <v>10.1.241.1</v>
      </c>
      <c r="AT244" s="14" t="str">
        <v>10.1.241.254</v>
      </c>
      <c r="AU244" s="14" t="str">
        <v>10.1.241.255</v>
      </c>
      <c r="AV244" s="14">
        <v>254</v>
      </c>
      <c r="AW244" s="14" t="str">
        <v>10.1.241.1</v>
      </c>
    </row>
    <row r="245" spans="41:49" x14ac:dyDescent="0.25">
      <c r="AO245" s="14" t="str">
        <v>00001010000000011111001000000000</v>
      </c>
      <c r="AP245" s="14" t="str">
        <v>10.1.242.0</v>
      </c>
      <c r="AQ245" s="14">
        <v>24</v>
      </c>
      <c r="AR245" s="14" t="str">
        <v>255.255.255.0</v>
      </c>
      <c r="AS245" s="14" t="str">
        <v>10.1.242.1</v>
      </c>
      <c r="AT245" s="14" t="str">
        <v>10.1.242.254</v>
      </c>
      <c r="AU245" s="14" t="str">
        <v>10.1.242.255</v>
      </c>
      <c r="AV245" s="14">
        <v>254</v>
      </c>
      <c r="AW245" s="14" t="str">
        <v>10.1.242.1</v>
      </c>
    </row>
    <row r="246" spans="41:49" x14ac:dyDescent="0.25">
      <c r="AO246" s="14" t="str">
        <v>00001010000000011111001100000000</v>
      </c>
      <c r="AP246" s="14" t="str">
        <v>10.1.243.0</v>
      </c>
      <c r="AQ246" s="14">
        <v>24</v>
      </c>
      <c r="AR246" s="14" t="str">
        <v>255.255.255.0</v>
      </c>
      <c r="AS246" s="14" t="str">
        <v>10.1.243.1</v>
      </c>
      <c r="AT246" s="14" t="str">
        <v>10.1.243.254</v>
      </c>
      <c r="AU246" s="14" t="str">
        <v>10.1.243.255</v>
      </c>
      <c r="AV246" s="14">
        <v>254</v>
      </c>
      <c r="AW246" s="14" t="str">
        <v>10.1.243.1</v>
      </c>
    </row>
    <row r="247" spans="41:49" x14ac:dyDescent="0.25">
      <c r="AO247" s="14" t="str">
        <v>00001010000000011111010000000000</v>
      </c>
      <c r="AP247" s="14" t="str">
        <v>10.1.244.0</v>
      </c>
      <c r="AQ247" s="14">
        <v>24</v>
      </c>
      <c r="AR247" s="14" t="str">
        <v>255.255.255.0</v>
      </c>
      <c r="AS247" s="14" t="str">
        <v>10.1.244.1</v>
      </c>
      <c r="AT247" s="14" t="str">
        <v>10.1.244.254</v>
      </c>
      <c r="AU247" s="14" t="str">
        <v>10.1.244.255</v>
      </c>
      <c r="AV247" s="14">
        <v>254</v>
      </c>
      <c r="AW247" s="14" t="str">
        <v>10.1.244.1</v>
      </c>
    </row>
    <row r="248" spans="41:49" x14ac:dyDescent="0.25">
      <c r="AO248" s="14" t="str">
        <v>00001010000000011111010100000000</v>
      </c>
      <c r="AP248" s="14" t="str">
        <v>10.1.245.0</v>
      </c>
      <c r="AQ248" s="14">
        <v>24</v>
      </c>
      <c r="AR248" s="14" t="str">
        <v>255.255.255.0</v>
      </c>
      <c r="AS248" s="14" t="str">
        <v>10.1.245.1</v>
      </c>
      <c r="AT248" s="14" t="str">
        <v>10.1.245.254</v>
      </c>
      <c r="AU248" s="14" t="str">
        <v>10.1.245.255</v>
      </c>
      <c r="AV248" s="14">
        <v>254</v>
      </c>
      <c r="AW248" s="14" t="str">
        <v>10.1.245.1</v>
      </c>
    </row>
    <row r="249" spans="41:49" x14ac:dyDescent="0.25">
      <c r="AO249" s="14" t="str">
        <v>00001010000000011111011000000000</v>
      </c>
      <c r="AP249" s="14" t="str">
        <v>10.1.246.0</v>
      </c>
      <c r="AQ249" s="14">
        <v>24</v>
      </c>
      <c r="AR249" s="14" t="str">
        <v>255.255.255.0</v>
      </c>
      <c r="AS249" s="14" t="str">
        <v>10.1.246.1</v>
      </c>
      <c r="AT249" s="14" t="str">
        <v>10.1.246.254</v>
      </c>
      <c r="AU249" s="14" t="str">
        <v>10.1.246.255</v>
      </c>
      <c r="AV249" s="14">
        <v>254</v>
      </c>
      <c r="AW249" s="14" t="str">
        <v>10.1.246.1</v>
      </c>
    </row>
    <row r="250" spans="41:49" x14ac:dyDescent="0.25">
      <c r="AO250" s="14" t="str">
        <v>00001010000000011111011100000000</v>
      </c>
      <c r="AP250" s="14" t="str">
        <v>10.1.247.0</v>
      </c>
      <c r="AQ250" s="14">
        <v>24</v>
      </c>
      <c r="AR250" s="14" t="str">
        <v>255.255.255.0</v>
      </c>
      <c r="AS250" s="14" t="str">
        <v>10.1.247.1</v>
      </c>
      <c r="AT250" s="14" t="str">
        <v>10.1.247.254</v>
      </c>
      <c r="AU250" s="14" t="str">
        <v>10.1.247.255</v>
      </c>
      <c r="AV250" s="14">
        <v>254</v>
      </c>
      <c r="AW250" s="14" t="str">
        <v>10.1.247.1</v>
      </c>
    </row>
    <row r="251" spans="41:49" x14ac:dyDescent="0.25">
      <c r="AO251" s="14" t="str">
        <v>00001010000000011111100000000000</v>
      </c>
      <c r="AP251" s="14" t="str">
        <v>10.1.248.0</v>
      </c>
      <c r="AQ251" s="14">
        <v>24</v>
      </c>
      <c r="AR251" s="14" t="str">
        <v>255.255.255.0</v>
      </c>
      <c r="AS251" s="14" t="str">
        <v>10.1.248.1</v>
      </c>
      <c r="AT251" s="14" t="str">
        <v>10.1.248.254</v>
      </c>
      <c r="AU251" s="14" t="str">
        <v>10.1.248.255</v>
      </c>
      <c r="AV251" s="14">
        <v>254</v>
      </c>
      <c r="AW251" s="14" t="str">
        <v>10.1.248.1</v>
      </c>
    </row>
    <row r="252" spans="41:49" x14ac:dyDescent="0.25">
      <c r="AO252" s="14" t="str">
        <v>00001010000000011111100100000000</v>
      </c>
      <c r="AP252" s="14" t="str">
        <v>10.1.249.0</v>
      </c>
      <c r="AQ252" s="14">
        <v>24</v>
      </c>
      <c r="AR252" s="14" t="str">
        <v>255.255.255.0</v>
      </c>
      <c r="AS252" s="14" t="str">
        <v>10.1.249.1</v>
      </c>
      <c r="AT252" s="14" t="str">
        <v>10.1.249.254</v>
      </c>
      <c r="AU252" s="14" t="str">
        <v>10.1.249.255</v>
      </c>
      <c r="AV252" s="14">
        <v>254</v>
      </c>
      <c r="AW252" s="14" t="str">
        <v>10.1.249.1</v>
      </c>
    </row>
    <row r="253" spans="41:49" x14ac:dyDescent="0.25">
      <c r="AO253" s="14" t="str">
        <v>00001010000000011111101000000000</v>
      </c>
      <c r="AP253" s="14" t="str">
        <v>10.1.250.0</v>
      </c>
      <c r="AQ253" s="14">
        <v>24</v>
      </c>
      <c r="AR253" s="14" t="str">
        <v>255.255.255.0</v>
      </c>
      <c r="AS253" s="14" t="str">
        <v>10.1.250.1</v>
      </c>
      <c r="AT253" s="14" t="str">
        <v>10.1.250.254</v>
      </c>
      <c r="AU253" s="14" t="str">
        <v>10.1.250.255</v>
      </c>
      <c r="AV253" s="14">
        <v>254</v>
      </c>
      <c r="AW253" s="14" t="str">
        <v>10.1.250.1</v>
      </c>
    </row>
    <row r="254" spans="41:49" x14ac:dyDescent="0.25">
      <c r="AO254" s="14" t="str">
        <v>00001010000000011111101100000000</v>
      </c>
      <c r="AP254" s="14" t="str">
        <v>10.1.251.0</v>
      </c>
      <c r="AQ254" s="14">
        <v>24</v>
      </c>
      <c r="AR254" s="14" t="str">
        <v>255.255.255.0</v>
      </c>
      <c r="AS254" s="14" t="str">
        <v>10.1.251.1</v>
      </c>
      <c r="AT254" s="14" t="str">
        <v>10.1.251.254</v>
      </c>
      <c r="AU254" s="14" t="str">
        <v>10.1.251.255</v>
      </c>
      <c r="AV254" s="14">
        <v>254</v>
      </c>
      <c r="AW254" s="14" t="str">
        <v>10.1.251.1</v>
      </c>
    </row>
    <row r="255" spans="41:49" x14ac:dyDescent="0.25">
      <c r="AO255" s="14" t="str">
        <v>00001010000000011111110000000000</v>
      </c>
      <c r="AP255" s="14" t="str">
        <v>10.1.252.0</v>
      </c>
      <c r="AQ255" s="14">
        <v>24</v>
      </c>
      <c r="AR255" s="14" t="str">
        <v>255.255.255.0</v>
      </c>
      <c r="AS255" s="14" t="str">
        <v>10.1.252.1</v>
      </c>
      <c r="AT255" s="14" t="str">
        <v>10.1.252.254</v>
      </c>
      <c r="AU255" s="14" t="str">
        <v>10.1.252.255</v>
      </c>
      <c r="AV255" s="14">
        <v>254</v>
      </c>
      <c r="AW255" s="14" t="str">
        <v>10.1.252.1</v>
      </c>
    </row>
    <row r="256" spans="41:49" x14ac:dyDescent="0.25">
      <c r="AO256" s="14" t="str">
        <v>00001010000000011111110100000000</v>
      </c>
      <c r="AP256" s="14" t="str">
        <v>10.1.253.0</v>
      </c>
      <c r="AQ256" s="14">
        <v>24</v>
      </c>
      <c r="AR256" s="14" t="str">
        <v>255.255.255.0</v>
      </c>
      <c r="AS256" s="14" t="str">
        <v>10.1.253.1</v>
      </c>
      <c r="AT256" s="14" t="str">
        <v>10.1.253.254</v>
      </c>
      <c r="AU256" s="14" t="str">
        <v>10.1.253.255</v>
      </c>
      <c r="AV256" s="14">
        <v>254</v>
      </c>
      <c r="AW256" s="14" t="str">
        <v>10.1.253.1</v>
      </c>
    </row>
    <row r="257" spans="41:49" x14ac:dyDescent="0.25">
      <c r="AO257" s="14" t="str">
        <v>00001010000000011111111000000000</v>
      </c>
      <c r="AP257" s="14" t="str">
        <v>10.1.254.0</v>
      </c>
      <c r="AQ257" s="14">
        <v>24</v>
      </c>
      <c r="AR257" s="14" t="str">
        <v>255.255.255.0</v>
      </c>
      <c r="AS257" s="14" t="str">
        <v>10.1.254.1</v>
      </c>
      <c r="AT257" s="14" t="str">
        <v>10.1.254.254</v>
      </c>
      <c r="AU257" s="14" t="str">
        <v>10.1.254.255</v>
      </c>
      <c r="AV257" s="14">
        <v>254</v>
      </c>
      <c r="AW257" s="14" t="str">
        <v>10.1.254.1</v>
      </c>
    </row>
    <row r="258" spans="41:49" x14ac:dyDescent="0.25">
      <c r="AO258" s="14" t="str">
        <v>00001010000000011111111100000000</v>
      </c>
      <c r="AP258" s="14" t="str">
        <v>10.1.255.0</v>
      </c>
      <c r="AQ258" s="14">
        <v>24</v>
      </c>
      <c r="AR258" s="14" t="str">
        <v>255.255.255.0</v>
      </c>
      <c r="AS258" s="14" t="str">
        <v>10.1.255.1</v>
      </c>
      <c r="AT258" s="14" t="str">
        <v>10.1.255.254</v>
      </c>
      <c r="AU258" s="14" t="str">
        <v>10.1.255.255</v>
      </c>
      <c r="AV258" s="14">
        <v>254</v>
      </c>
      <c r="AW258" s="14" t="str">
        <v>10.1.255.1</v>
      </c>
    </row>
  </sheetData>
  <sheetProtection algorithmName="SHA-512" hashValue="1DJ63udu5JBaFkUNU2IbKu61MjPgz+MKDgKrSlQ33CaOQyxXIXAmc4GMQ0dKGwftFuYucH5TuQVp4qKrvDRrmw==" saltValue="fMDp8w9P6xBO40YeGi5MdA==" spinCount="100000" sheet="1" objects="1" scenarios="1"/>
  <mergeCells count="3">
    <mergeCell ref="K2:N2"/>
    <mergeCell ref="S2:V2"/>
    <mergeCell ref="O2:R2"/>
  </mergeCells>
  <conditionalFormatting sqref="AT3">
    <cfRule type="duplicateValues" dxfId="19" priority="20"/>
  </conditionalFormatting>
  <conditionalFormatting sqref="AU3">
    <cfRule type="duplicateValues" dxfId="18" priority="10"/>
  </conditionalFormatting>
  <conditionalFormatting sqref="BD3">
    <cfRule type="duplicateValues" dxfId="17" priority="19"/>
  </conditionalFormatting>
  <conditionalFormatting sqref="BE3">
    <cfRule type="duplicateValues" dxfId="16" priority="9"/>
  </conditionalFormatting>
  <conditionalFormatting sqref="BN3">
    <cfRule type="duplicateValues" dxfId="15" priority="18"/>
  </conditionalFormatting>
  <conditionalFormatting sqref="BO3">
    <cfRule type="duplicateValues" dxfId="14" priority="8"/>
  </conditionalFormatting>
  <conditionalFormatting sqref="BX3">
    <cfRule type="duplicateValues" dxfId="13" priority="17"/>
  </conditionalFormatting>
  <conditionalFormatting sqref="BY3">
    <cfRule type="duplicateValues" dxfId="12" priority="7"/>
  </conditionalFormatting>
  <conditionalFormatting sqref="CH3">
    <cfRule type="duplicateValues" dxfId="11" priority="16"/>
  </conditionalFormatting>
  <conditionalFormatting sqref="CI3">
    <cfRule type="duplicateValues" dxfId="10" priority="6"/>
  </conditionalFormatting>
  <conditionalFormatting sqref="CR3">
    <cfRule type="duplicateValues" dxfId="9" priority="15"/>
  </conditionalFormatting>
  <conditionalFormatting sqref="CS3">
    <cfRule type="duplicateValues" dxfId="8" priority="5"/>
  </conditionalFormatting>
  <conditionalFormatting sqref="DB3">
    <cfRule type="duplicateValues" dxfId="7" priority="14"/>
  </conditionalFormatting>
  <conditionalFormatting sqref="DC3">
    <cfRule type="duplicateValues" dxfId="6" priority="4"/>
  </conditionalFormatting>
  <conditionalFormatting sqref="DL3">
    <cfRule type="duplicateValues" dxfId="5" priority="13"/>
  </conditionalFormatting>
  <conditionalFormatting sqref="DM3">
    <cfRule type="duplicateValues" dxfId="4" priority="3"/>
  </conditionalFormatting>
  <conditionalFormatting sqref="DV3">
    <cfRule type="duplicateValues" dxfId="3" priority="12"/>
  </conditionalFormatting>
  <conditionalFormatting sqref="DW3">
    <cfRule type="duplicateValues" dxfId="2" priority="2"/>
  </conditionalFormatting>
  <conditionalFormatting sqref="EF3">
    <cfRule type="duplicateValues" dxfId="1" priority="11"/>
  </conditionalFormatting>
  <conditionalFormatting sqref="EG3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A5B6-F50B-415B-BAF4-EDC4AF68EF9A}">
  <sheetPr>
    <tabColor rgb="FF0070C0"/>
  </sheetPr>
  <dimension ref="A1:M34"/>
  <sheetViews>
    <sheetView showGridLines="0" workbookViewId="0">
      <selection activeCell="P21" sqref="P21"/>
    </sheetView>
  </sheetViews>
  <sheetFormatPr defaultRowHeight="15" x14ac:dyDescent="0.25"/>
  <cols>
    <col min="1" max="1" width="9.140625" style="12"/>
    <col min="2" max="2" width="14.85546875" style="12" bestFit="1" customWidth="1"/>
    <col min="3" max="4" width="14.85546875" style="12" customWidth="1"/>
    <col min="5" max="5" width="17.42578125" style="13" bestFit="1" customWidth="1"/>
    <col min="6" max="9" width="9.140625" style="13"/>
    <col min="10" max="13" width="9.140625" style="12"/>
    <col min="19" max="19" width="9.7109375" bestFit="1" customWidth="1"/>
  </cols>
  <sheetData>
    <row r="1" spans="1:13" x14ac:dyDescent="0.25">
      <c r="F1" s="71" t="s">
        <v>2</v>
      </c>
      <c r="G1" s="71"/>
      <c r="H1" s="71"/>
      <c r="I1" s="71"/>
      <c r="J1" s="72" t="s">
        <v>11</v>
      </c>
      <c r="K1" s="72"/>
      <c r="L1" s="72"/>
      <c r="M1" s="72"/>
    </row>
    <row r="2" spans="1:13" x14ac:dyDescent="0.25">
      <c r="A2" s="4" t="s">
        <v>9</v>
      </c>
      <c r="B2" s="4" t="s">
        <v>2</v>
      </c>
      <c r="C2" s="4" t="s">
        <v>11</v>
      </c>
      <c r="D2" s="4" t="s">
        <v>10</v>
      </c>
      <c r="E2" s="43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 x14ac:dyDescent="0.25">
      <c r="A3" s="40">
        <v>1</v>
      </c>
      <c r="B3" s="40" t="str">
        <f>(BIN2DEC(MID(REPT("1",A3)&amp;REPT("0",32-A3),1,8))
&amp;"."&amp;
BIN2DEC(MID(REPT("1",A3)&amp;REPT("0",32-A3),9,8))
&amp;"."&amp;
BIN2DEC(MID(REPT("1",A3)&amp;REPT("0",32-A3),17,8))
&amp;"."&amp;
BIN2DEC(MID(REPT("1",A3)&amp;REPT("0",32-A3),25,8)))</f>
        <v>128.0.0.0</v>
      </c>
      <c r="C3" s="41" t="str">
        <f>(BIN2DEC(MID(REPT("0",A3)&amp;REPT("1",32-A3),1,8))
&amp;"."&amp;
BIN2DEC(MID(REPT("0",A3)&amp;REPT("1",32-A3),9,8))
&amp;"."&amp;
BIN2DEC(MID(REPT("0",A3)&amp;REPT("1",32-A3),17,8))
&amp;"."&amp;
BIN2DEC(MID(REPT("0",A3)&amp;REPT("1",32-A3),25,8)))</f>
        <v>127.255.255.255</v>
      </c>
      <c r="D3" s="40">
        <f>32-A3</f>
        <v>31</v>
      </c>
      <c r="E3" s="44">
        <f>2^(32-A3)</f>
        <v>2147483648</v>
      </c>
      <c r="F3" s="38" t="str" cm="1">
        <f t="array" ref="F3:I3">_xlfn.TEXTSPLIT(B3,".")</f>
        <v>128</v>
      </c>
      <c r="G3" s="38" t="str">
        <v>0</v>
      </c>
      <c r="H3" s="38" t="str">
        <v>0</v>
      </c>
      <c r="I3" s="38" t="str">
        <v>0</v>
      </c>
      <c r="J3" s="39" cm="1">
        <f t="array" ref="J3:M3">IF((_xlfn.TEXTSPLIT(C3,"."))&gt;"0",(_xlfn.TEXTSPLIT(C3,"."))+1,(_xlfn.TEXTSPLIT(C3,".")))</f>
        <v>128</v>
      </c>
      <c r="K3" s="39">
        <v>256</v>
      </c>
      <c r="L3" s="39">
        <v>256</v>
      </c>
      <c r="M3" s="39">
        <v>256</v>
      </c>
    </row>
    <row r="4" spans="1:13" x14ac:dyDescent="0.25">
      <c r="A4" s="42">
        <v>2</v>
      </c>
      <c r="B4" s="40" t="str">
        <f t="shared" ref="B4:B34" si="0">(BIN2DEC(MID(REPT("1",A4)&amp;REPT("0",32-A4),1,8))
&amp;"."&amp;
BIN2DEC(MID(REPT("1",A4)&amp;REPT("0",32-A4),9,8))
&amp;"."&amp;
BIN2DEC(MID(REPT("1",A4)&amp;REPT("0",32-A4),17,8))
&amp;"."&amp;
BIN2DEC(MID(REPT("1",A4)&amp;REPT("0",32-A4),25,8)))</f>
        <v>192.0.0.0</v>
      </c>
      <c r="C4" s="41" t="str">
        <f t="shared" ref="C4:C34" si="1">(BIN2DEC(MID(REPT("0",A4)&amp;REPT("1",32-A4),1,8))
&amp;"."&amp;
BIN2DEC(MID(REPT("0",A4)&amp;REPT("1",32-A4),9,8))
&amp;"."&amp;
BIN2DEC(MID(REPT("0",A4)&amp;REPT("1",32-A4),17,8))
&amp;"."&amp;
BIN2DEC(MID(REPT("0",A4)&amp;REPT("1",32-A4),25,8)))</f>
        <v>63.255.255.255</v>
      </c>
      <c r="D4" s="40">
        <f t="shared" ref="D4:D34" si="2">32-A4</f>
        <v>30</v>
      </c>
      <c r="E4" s="44">
        <f t="shared" ref="E4:E34" si="3">2^(32-A4)</f>
        <v>1073741824</v>
      </c>
      <c r="F4" s="38" t="str" cm="1">
        <f t="array" ref="F4:I4">_xlfn.TEXTSPLIT(B4,".")</f>
        <v>192</v>
      </c>
      <c r="G4" s="38" t="str">
        <v>0</v>
      </c>
      <c r="H4" s="38" t="str">
        <v>0</v>
      </c>
      <c r="I4" s="38" t="str">
        <v>0</v>
      </c>
      <c r="J4" s="39" cm="1">
        <f t="array" ref="J4:M4">IF((_xlfn.TEXTSPLIT(C4,"."))&gt;"0",(_xlfn.TEXTSPLIT(C4,"."))+1,(_xlfn.TEXTSPLIT(C4,".")))</f>
        <v>64</v>
      </c>
      <c r="K4" s="39">
        <v>256</v>
      </c>
      <c r="L4" s="39">
        <v>256</v>
      </c>
      <c r="M4" s="39">
        <v>256</v>
      </c>
    </row>
    <row r="5" spans="1:13" x14ac:dyDescent="0.25">
      <c r="A5" s="40">
        <v>3</v>
      </c>
      <c r="B5" s="40" t="str">
        <f t="shared" si="0"/>
        <v>224.0.0.0</v>
      </c>
      <c r="C5" s="41" t="str">
        <f t="shared" si="1"/>
        <v>31.255.255.255</v>
      </c>
      <c r="D5" s="40">
        <f t="shared" si="2"/>
        <v>29</v>
      </c>
      <c r="E5" s="44">
        <f t="shared" si="3"/>
        <v>536870912</v>
      </c>
      <c r="F5" s="38" t="str" cm="1">
        <f t="array" ref="F5:I5">_xlfn.TEXTSPLIT(B5,".")</f>
        <v>224</v>
      </c>
      <c r="G5" s="38" t="str">
        <v>0</v>
      </c>
      <c r="H5" s="38" t="str">
        <v>0</v>
      </c>
      <c r="I5" s="38" t="str">
        <v>0</v>
      </c>
      <c r="J5" s="39" cm="1">
        <f t="array" ref="J5:M5">IF((_xlfn.TEXTSPLIT(C5,"."))&gt;"0",(_xlfn.TEXTSPLIT(C5,"."))+1,(_xlfn.TEXTSPLIT(C5,".")))</f>
        <v>32</v>
      </c>
      <c r="K5" s="39">
        <v>256</v>
      </c>
      <c r="L5" s="39">
        <v>256</v>
      </c>
      <c r="M5" s="39">
        <v>256</v>
      </c>
    </row>
    <row r="6" spans="1:13" x14ac:dyDescent="0.25">
      <c r="A6" s="42">
        <v>4</v>
      </c>
      <c r="B6" s="40" t="str">
        <f t="shared" si="0"/>
        <v>240.0.0.0</v>
      </c>
      <c r="C6" s="41" t="str">
        <f t="shared" si="1"/>
        <v>15.255.255.255</v>
      </c>
      <c r="D6" s="40">
        <f t="shared" si="2"/>
        <v>28</v>
      </c>
      <c r="E6" s="44">
        <f t="shared" si="3"/>
        <v>268435456</v>
      </c>
      <c r="F6" s="38" t="str" cm="1">
        <f t="array" ref="F6:I6">_xlfn.TEXTSPLIT(B6,".")</f>
        <v>240</v>
      </c>
      <c r="G6" s="38" t="str">
        <v>0</v>
      </c>
      <c r="H6" s="38" t="str">
        <v>0</v>
      </c>
      <c r="I6" s="38" t="str">
        <v>0</v>
      </c>
      <c r="J6" s="39" cm="1">
        <f t="array" ref="J6:M6">IF((_xlfn.TEXTSPLIT(C6,"."))&gt;"0",(_xlfn.TEXTSPLIT(C6,"."))+1,(_xlfn.TEXTSPLIT(C6,".")))</f>
        <v>16</v>
      </c>
      <c r="K6" s="39">
        <v>256</v>
      </c>
      <c r="L6" s="39">
        <v>256</v>
      </c>
      <c r="M6" s="39">
        <v>256</v>
      </c>
    </row>
    <row r="7" spans="1:13" x14ac:dyDescent="0.25">
      <c r="A7" s="40">
        <v>5</v>
      </c>
      <c r="B7" s="40" t="str">
        <f t="shared" si="0"/>
        <v>248.0.0.0</v>
      </c>
      <c r="C7" s="41" t="str">
        <f t="shared" si="1"/>
        <v>7.255.255.255</v>
      </c>
      <c r="D7" s="40">
        <f t="shared" si="2"/>
        <v>27</v>
      </c>
      <c r="E7" s="44">
        <f t="shared" si="3"/>
        <v>134217728</v>
      </c>
      <c r="F7" s="38" t="str" cm="1">
        <f t="array" ref="F7:I7">_xlfn.TEXTSPLIT(B7,".")</f>
        <v>248</v>
      </c>
      <c r="G7" s="38" t="str">
        <v>0</v>
      </c>
      <c r="H7" s="38" t="str">
        <v>0</v>
      </c>
      <c r="I7" s="38" t="str">
        <v>0</v>
      </c>
      <c r="J7" s="39" cm="1">
        <f t="array" ref="J7:M7">IF((_xlfn.TEXTSPLIT(C7,"."))&gt;"0",(_xlfn.TEXTSPLIT(C7,"."))+1,(_xlfn.TEXTSPLIT(C7,".")))</f>
        <v>8</v>
      </c>
      <c r="K7" s="39">
        <v>256</v>
      </c>
      <c r="L7" s="39">
        <v>256</v>
      </c>
      <c r="M7" s="39">
        <v>256</v>
      </c>
    </row>
    <row r="8" spans="1:13" x14ac:dyDescent="0.25">
      <c r="A8" s="42">
        <v>6</v>
      </c>
      <c r="B8" s="40" t="str">
        <f t="shared" si="0"/>
        <v>252.0.0.0</v>
      </c>
      <c r="C8" s="41" t="str">
        <f t="shared" si="1"/>
        <v>3.255.255.255</v>
      </c>
      <c r="D8" s="40">
        <f t="shared" si="2"/>
        <v>26</v>
      </c>
      <c r="E8" s="44">
        <f t="shared" si="3"/>
        <v>67108864</v>
      </c>
      <c r="F8" s="38" t="str" cm="1">
        <f t="array" ref="F8:I8">_xlfn.TEXTSPLIT(B8,".")</f>
        <v>252</v>
      </c>
      <c r="G8" s="38" t="str">
        <v>0</v>
      </c>
      <c r="H8" s="38" t="str">
        <v>0</v>
      </c>
      <c r="I8" s="38" t="str">
        <v>0</v>
      </c>
      <c r="J8" s="39" cm="1">
        <f t="array" ref="J8:M8">IF((_xlfn.TEXTSPLIT(C8,"."))&gt;"0",(_xlfn.TEXTSPLIT(C8,"."))+1,(_xlfn.TEXTSPLIT(C8,".")))</f>
        <v>4</v>
      </c>
      <c r="K8" s="39">
        <v>256</v>
      </c>
      <c r="L8" s="39">
        <v>256</v>
      </c>
      <c r="M8" s="39">
        <v>256</v>
      </c>
    </row>
    <row r="9" spans="1:13" x14ac:dyDescent="0.25">
      <c r="A9" s="40">
        <v>7</v>
      </c>
      <c r="B9" s="40" t="str">
        <f t="shared" si="0"/>
        <v>254.0.0.0</v>
      </c>
      <c r="C9" s="41" t="str">
        <f t="shared" si="1"/>
        <v>1.255.255.255</v>
      </c>
      <c r="D9" s="40">
        <f t="shared" si="2"/>
        <v>25</v>
      </c>
      <c r="E9" s="44">
        <f t="shared" si="3"/>
        <v>33554432</v>
      </c>
      <c r="F9" s="38" t="str" cm="1">
        <f t="array" ref="F9:I9">_xlfn.TEXTSPLIT(B9,".")</f>
        <v>254</v>
      </c>
      <c r="G9" s="38" t="str">
        <v>0</v>
      </c>
      <c r="H9" s="38" t="str">
        <v>0</v>
      </c>
      <c r="I9" s="38" t="str">
        <v>0</v>
      </c>
      <c r="J9" s="39" cm="1">
        <f t="array" ref="J9:M9">IF((_xlfn.TEXTSPLIT(C9,"."))&gt;"0",(_xlfn.TEXTSPLIT(C9,"."))+1,(_xlfn.TEXTSPLIT(C9,".")))</f>
        <v>2</v>
      </c>
      <c r="K9" s="39">
        <v>256</v>
      </c>
      <c r="L9" s="39">
        <v>256</v>
      </c>
      <c r="M9" s="39">
        <v>256</v>
      </c>
    </row>
    <row r="10" spans="1:13" x14ac:dyDescent="0.25">
      <c r="A10" s="42">
        <v>8</v>
      </c>
      <c r="B10" s="40" t="str">
        <f t="shared" si="0"/>
        <v>255.0.0.0</v>
      </c>
      <c r="C10" s="41" t="str">
        <f t="shared" si="1"/>
        <v>0.255.255.255</v>
      </c>
      <c r="D10" s="40">
        <f t="shared" si="2"/>
        <v>24</v>
      </c>
      <c r="E10" s="44">
        <f t="shared" si="3"/>
        <v>16777216</v>
      </c>
      <c r="F10" s="38" t="str" cm="1">
        <f t="array" ref="F10:I10">_xlfn.TEXTSPLIT(B10,".")</f>
        <v>255</v>
      </c>
      <c r="G10" s="38" t="str">
        <v>0</v>
      </c>
      <c r="H10" s="38" t="str">
        <v>0</v>
      </c>
      <c r="I10" s="38" t="str">
        <v>0</v>
      </c>
      <c r="J10" s="39" t="str" cm="1">
        <f t="array" ref="J10:M10">IF((_xlfn.TEXTSPLIT(C10,"."))&gt;"0",(_xlfn.TEXTSPLIT(C10,"."))+1,(_xlfn.TEXTSPLIT(C10,".")))</f>
        <v>0</v>
      </c>
      <c r="K10" s="39">
        <v>256</v>
      </c>
      <c r="L10" s="39">
        <v>256</v>
      </c>
      <c r="M10" s="39">
        <v>256</v>
      </c>
    </row>
    <row r="11" spans="1:13" x14ac:dyDescent="0.25">
      <c r="A11" s="40">
        <v>9</v>
      </c>
      <c r="B11" s="40" t="str">
        <f t="shared" si="0"/>
        <v>255.128.0.0</v>
      </c>
      <c r="C11" s="41" t="str">
        <f t="shared" si="1"/>
        <v>0.127.255.255</v>
      </c>
      <c r="D11" s="40">
        <f t="shared" si="2"/>
        <v>23</v>
      </c>
      <c r="E11" s="44">
        <f t="shared" si="3"/>
        <v>8388608</v>
      </c>
      <c r="F11" s="38" t="str" cm="1">
        <f t="array" ref="F11:I11">_xlfn.TEXTSPLIT(B11,".")</f>
        <v>255</v>
      </c>
      <c r="G11" s="38" t="str">
        <v>128</v>
      </c>
      <c r="H11" s="38" t="str">
        <v>0</v>
      </c>
      <c r="I11" s="38" t="str">
        <v>0</v>
      </c>
      <c r="J11" s="39" t="str" cm="1">
        <f t="array" ref="J11:M11">IF((_xlfn.TEXTSPLIT(C11,"."))&gt;"0",(_xlfn.TEXTSPLIT(C11,"."))+1,(_xlfn.TEXTSPLIT(C11,".")))</f>
        <v>0</v>
      </c>
      <c r="K11" s="39">
        <v>128</v>
      </c>
      <c r="L11" s="39">
        <v>256</v>
      </c>
      <c r="M11" s="39">
        <v>256</v>
      </c>
    </row>
    <row r="12" spans="1:13" x14ac:dyDescent="0.25">
      <c r="A12" s="42">
        <v>10</v>
      </c>
      <c r="B12" s="40" t="str">
        <f t="shared" si="0"/>
        <v>255.192.0.0</v>
      </c>
      <c r="C12" s="41" t="str">
        <f t="shared" si="1"/>
        <v>0.63.255.255</v>
      </c>
      <c r="D12" s="40">
        <f t="shared" si="2"/>
        <v>22</v>
      </c>
      <c r="E12" s="44">
        <f t="shared" si="3"/>
        <v>4194304</v>
      </c>
      <c r="F12" s="38" t="str" cm="1">
        <f t="array" ref="F12:I12">_xlfn.TEXTSPLIT(B12,".")</f>
        <v>255</v>
      </c>
      <c r="G12" s="38" t="str">
        <v>192</v>
      </c>
      <c r="H12" s="38" t="str">
        <v>0</v>
      </c>
      <c r="I12" s="38" t="str">
        <v>0</v>
      </c>
      <c r="J12" s="39" t="str" cm="1">
        <f t="array" ref="J12:M12">IF((_xlfn.TEXTSPLIT(C12,"."))&gt;"0",(_xlfn.TEXTSPLIT(C12,"."))+1,(_xlfn.TEXTSPLIT(C12,".")))</f>
        <v>0</v>
      </c>
      <c r="K12" s="39">
        <v>64</v>
      </c>
      <c r="L12" s="39">
        <v>256</v>
      </c>
      <c r="M12" s="39">
        <v>256</v>
      </c>
    </row>
    <row r="13" spans="1:13" x14ac:dyDescent="0.25">
      <c r="A13" s="40">
        <v>11</v>
      </c>
      <c r="B13" s="40" t="str">
        <f t="shared" si="0"/>
        <v>255.224.0.0</v>
      </c>
      <c r="C13" s="41" t="str">
        <f t="shared" si="1"/>
        <v>0.31.255.255</v>
      </c>
      <c r="D13" s="40">
        <f t="shared" si="2"/>
        <v>21</v>
      </c>
      <c r="E13" s="44">
        <f t="shared" si="3"/>
        <v>2097152</v>
      </c>
      <c r="F13" s="38" t="str" cm="1">
        <f t="array" ref="F13:I13">_xlfn.TEXTSPLIT(B13,".")</f>
        <v>255</v>
      </c>
      <c r="G13" s="38" t="str">
        <v>224</v>
      </c>
      <c r="H13" s="38" t="str">
        <v>0</v>
      </c>
      <c r="I13" s="38" t="str">
        <v>0</v>
      </c>
      <c r="J13" s="39" t="str" cm="1">
        <f t="array" ref="J13:M13">IF((_xlfn.TEXTSPLIT(C13,"."))&gt;"0",(_xlfn.TEXTSPLIT(C13,"."))+1,(_xlfn.TEXTSPLIT(C13,".")))</f>
        <v>0</v>
      </c>
      <c r="K13" s="39">
        <v>32</v>
      </c>
      <c r="L13" s="39">
        <v>256</v>
      </c>
      <c r="M13" s="39">
        <v>256</v>
      </c>
    </row>
    <row r="14" spans="1:13" x14ac:dyDescent="0.25">
      <c r="A14" s="42">
        <v>12</v>
      </c>
      <c r="B14" s="40" t="str">
        <f t="shared" si="0"/>
        <v>255.240.0.0</v>
      </c>
      <c r="C14" s="41" t="str">
        <f t="shared" si="1"/>
        <v>0.15.255.255</v>
      </c>
      <c r="D14" s="40">
        <f t="shared" si="2"/>
        <v>20</v>
      </c>
      <c r="E14" s="44">
        <f t="shared" si="3"/>
        <v>1048576</v>
      </c>
      <c r="F14" s="38" t="str" cm="1">
        <f t="array" ref="F14:I14">_xlfn.TEXTSPLIT(B14,".")</f>
        <v>255</v>
      </c>
      <c r="G14" s="38" t="str">
        <v>240</v>
      </c>
      <c r="H14" s="38" t="str">
        <v>0</v>
      </c>
      <c r="I14" s="38" t="str">
        <v>0</v>
      </c>
      <c r="J14" s="39" t="str" cm="1">
        <f t="array" ref="J14:M14">IF((_xlfn.TEXTSPLIT(C14,"."))&gt;"0",(_xlfn.TEXTSPLIT(C14,"."))+1,(_xlfn.TEXTSPLIT(C14,".")))</f>
        <v>0</v>
      </c>
      <c r="K14" s="39">
        <v>16</v>
      </c>
      <c r="L14" s="39">
        <v>256</v>
      </c>
      <c r="M14" s="39">
        <v>256</v>
      </c>
    </row>
    <row r="15" spans="1:13" x14ac:dyDescent="0.25">
      <c r="A15" s="40">
        <v>13</v>
      </c>
      <c r="B15" s="40" t="str">
        <f t="shared" si="0"/>
        <v>255.248.0.0</v>
      </c>
      <c r="C15" s="41" t="str">
        <f t="shared" si="1"/>
        <v>0.7.255.255</v>
      </c>
      <c r="D15" s="40">
        <f t="shared" si="2"/>
        <v>19</v>
      </c>
      <c r="E15" s="44">
        <f t="shared" si="3"/>
        <v>524288</v>
      </c>
      <c r="F15" s="38" t="str" cm="1">
        <f t="array" ref="F15:I15">_xlfn.TEXTSPLIT(B15,".")</f>
        <v>255</v>
      </c>
      <c r="G15" s="38" t="str">
        <v>248</v>
      </c>
      <c r="H15" s="38" t="str">
        <v>0</v>
      </c>
      <c r="I15" s="38" t="str">
        <v>0</v>
      </c>
      <c r="J15" s="39" t="str" cm="1">
        <f t="array" ref="J15:M15">IF((_xlfn.TEXTSPLIT(C15,"."))&gt;"0",(_xlfn.TEXTSPLIT(C15,"."))+1,(_xlfn.TEXTSPLIT(C15,".")))</f>
        <v>0</v>
      </c>
      <c r="K15" s="39">
        <v>8</v>
      </c>
      <c r="L15" s="39">
        <v>256</v>
      </c>
      <c r="M15" s="39">
        <v>256</v>
      </c>
    </row>
    <row r="16" spans="1:13" x14ac:dyDescent="0.25">
      <c r="A16" s="42">
        <v>14</v>
      </c>
      <c r="B16" s="40" t="str">
        <f t="shared" si="0"/>
        <v>255.252.0.0</v>
      </c>
      <c r="C16" s="41" t="str">
        <f t="shared" si="1"/>
        <v>0.3.255.255</v>
      </c>
      <c r="D16" s="40">
        <f t="shared" si="2"/>
        <v>18</v>
      </c>
      <c r="E16" s="44">
        <f t="shared" si="3"/>
        <v>262144</v>
      </c>
      <c r="F16" s="38" t="str" cm="1">
        <f t="array" ref="F16:I16">_xlfn.TEXTSPLIT(B16,".")</f>
        <v>255</v>
      </c>
      <c r="G16" s="38" t="str">
        <v>252</v>
      </c>
      <c r="H16" s="38" t="str">
        <v>0</v>
      </c>
      <c r="I16" s="38" t="str">
        <v>0</v>
      </c>
      <c r="J16" s="39" t="str" cm="1">
        <f t="array" ref="J16:M16">IF((_xlfn.TEXTSPLIT(C16,"."))&gt;"0",(_xlfn.TEXTSPLIT(C16,"."))+1,(_xlfn.TEXTSPLIT(C16,".")))</f>
        <v>0</v>
      </c>
      <c r="K16" s="39">
        <v>4</v>
      </c>
      <c r="L16" s="39">
        <v>256</v>
      </c>
      <c r="M16" s="39">
        <v>256</v>
      </c>
    </row>
    <row r="17" spans="1:13" x14ac:dyDescent="0.25">
      <c r="A17" s="40">
        <v>15</v>
      </c>
      <c r="B17" s="40" t="str">
        <f t="shared" si="0"/>
        <v>255.254.0.0</v>
      </c>
      <c r="C17" s="41" t="str">
        <f t="shared" si="1"/>
        <v>0.1.255.255</v>
      </c>
      <c r="D17" s="40">
        <f t="shared" si="2"/>
        <v>17</v>
      </c>
      <c r="E17" s="44">
        <f t="shared" si="3"/>
        <v>131072</v>
      </c>
      <c r="F17" s="38" t="str" cm="1">
        <f t="array" ref="F17:I17">_xlfn.TEXTSPLIT(B17,".")</f>
        <v>255</v>
      </c>
      <c r="G17" s="38" t="str">
        <v>254</v>
      </c>
      <c r="H17" s="38" t="str">
        <v>0</v>
      </c>
      <c r="I17" s="38" t="str">
        <v>0</v>
      </c>
      <c r="J17" s="39" t="str" cm="1">
        <f t="array" ref="J17:M17">IF((_xlfn.TEXTSPLIT(C17,"."))&gt;"0",(_xlfn.TEXTSPLIT(C17,"."))+1,(_xlfn.TEXTSPLIT(C17,".")))</f>
        <v>0</v>
      </c>
      <c r="K17" s="39">
        <v>2</v>
      </c>
      <c r="L17" s="39">
        <v>256</v>
      </c>
      <c r="M17" s="39">
        <v>256</v>
      </c>
    </row>
    <row r="18" spans="1:13" x14ac:dyDescent="0.25">
      <c r="A18" s="42">
        <v>16</v>
      </c>
      <c r="B18" s="40" t="str">
        <f t="shared" si="0"/>
        <v>255.255.0.0</v>
      </c>
      <c r="C18" s="41" t="str">
        <f t="shared" si="1"/>
        <v>0.0.255.255</v>
      </c>
      <c r="D18" s="40">
        <f t="shared" si="2"/>
        <v>16</v>
      </c>
      <c r="E18" s="44">
        <f t="shared" si="3"/>
        <v>65536</v>
      </c>
      <c r="F18" s="38" t="str" cm="1">
        <f t="array" ref="F18:I18">_xlfn.TEXTSPLIT(B18,".")</f>
        <v>255</v>
      </c>
      <c r="G18" s="38" t="str">
        <v>255</v>
      </c>
      <c r="H18" s="38" t="str">
        <v>0</v>
      </c>
      <c r="I18" s="38" t="str">
        <v>0</v>
      </c>
      <c r="J18" s="39" t="str" cm="1">
        <f t="array" ref="J18:M18">IF((_xlfn.TEXTSPLIT(C18,"."))&gt;"0",(_xlfn.TEXTSPLIT(C18,"."))+1,(_xlfn.TEXTSPLIT(C18,".")))</f>
        <v>0</v>
      </c>
      <c r="K18" s="39" t="str">
        <v>0</v>
      </c>
      <c r="L18" s="39">
        <v>256</v>
      </c>
      <c r="M18" s="39">
        <v>256</v>
      </c>
    </row>
    <row r="19" spans="1:13" x14ac:dyDescent="0.25">
      <c r="A19" s="40">
        <v>17</v>
      </c>
      <c r="B19" s="40" t="str">
        <f t="shared" si="0"/>
        <v>255.255.128.0</v>
      </c>
      <c r="C19" s="41" t="str">
        <f t="shared" si="1"/>
        <v>0.0.127.255</v>
      </c>
      <c r="D19" s="40">
        <f t="shared" si="2"/>
        <v>15</v>
      </c>
      <c r="E19" s="44">
        <f t="shared" si="3"/>
        <v>32768</v>
      </c>
      <c r="F19" s="38" t="str" cm="1">
        <f t="array" ref="F19:I19">_xlfn.TEXTSPLIT(B19,".")</f>
        <v>255</v>
      </c>
      <c r="G19" s="38" t="str">
        <v>255</v>
      </c>
      <c r="H19" s="38" t="str">
        <v>128</v>
      </c>
      <c r="I19" s="38" t="str">
        <v>0</v>
      </c>
      <c r="J19" s="39" t="str" cm="1">
        <f t="array" ref="J19:M19">IF((_xlfn.TEXTSPLIT(C19,"."))&gt;"0",(_xlfn.TEXTSPLIT(C19,"."))+1,(_xlfn.TEXTSPLIT(C19,".")))</f>
        <v>0</v>
      </c>
      <c r="K19" s="39" t="str">
        <v>0</v>
      </c>
      <c r="L19" s="39">
        <v>128</v>
      </c>
      <c r="M19" s="39">
        <v>256</v>
      </c>
    </row>
    <row r="20" spans="1:13" x14ac:dyDescent="0.25">
      <c r="A20" s="42">
        <v>18</v>
      </c>
      <c r="B20" s="40" t="str">
        <f t="shared" si="0"/>
        <v>255.255.192.0</v>
      </c>
      <c r="C20" s="41" t="str">
        <f t="shared" si="1"/>
        <v>0.0.63.255</v>
      </c>
      <c r="D20" s="40">
        <f t="shared" si="2"/>
        <v>14</v>
      </c>
      <c r="E20" s="44">
        <f t="shared" si="3"/>
        <v>16384</v>
      </c>
      <c r="F20" s="38" t="str" cm="1">
        <f t="array" ref="F20:I20">_xlfn.TEXTSPLIT(B20,".")</f>
        <v>255</v>
      </c>
      <c r="G20" s="38" t="str">
        <v>255</v>
      </c>
      <c r="H20" s="38" t="str">
        <v>192</v>
      </c>
      <c r="I20" s="38" t="str">
        <v>0</v>
      </c>
      <c r="J20" s="39" t="str" cm="1">
        <f t="array" ref="J20:M20">IF((_xlfn.TEXTSPLIT(C20,"."))&gt;"0",(_xlfn.TEXTSPLIT(C20,"."))+1,(_xlfn.TEXTSPLIT(C20,".")))</f>
        <v>0</v>
      </c>
      <c r="K20" s="39" t="str">
        <v>0</v>
      </c>
      <c r="L20" s="39">
        <v>64</v>
      </c>
      <c r="M20" s="39">
        <v>256</v>
      </c>
    </row>
    <row r="21" spans="1:13" x14ac:dyDescent="0.25">
      <c r="A21" s="40">
        <v>19</v>
      </c>
      <c r="B21" s="40" t="str">
        <f t="shared" si="0"/>
        <v>255.255.224.0</v>
      </c>
      <c r="C21" s="41" t="str">
        <f t="shared" si="1"/>
        <v>0.0.31.255</v>
      </c>
      <c r="D21" s="40">
        <f t="shared" si="2"/>
        <v>13</v>
      </c>
      <c r="E21" s="44">
        <f t="shared" si="3"/>
        <v>8192</v>
      </c>
      <c r="F21" s="38" t="str" cm="1">
        <f t="array" ref="F21:I21">_xlfn.TEXTSPLIT(B21,".")</f>
        <v>255</v>
      </c>
      <c r="G21" s="38" t="str">
        <v>255</v>
      </c>
      <c r="H21" s="38" t="str">
        <v>224</v>
      </c>
      <c r="I21" s="38" t="str">
        <v>0</v>
      </c>
      <c r="J21" s="39" t="str" cm="1">
        <f t="array" ref="J21:M21">IF((_xlfn.TEXTSPLIT(C21,"."))&gt;"0",(_xlfn.TEXTSPLIT(C21,"."))+1,(_xlfn.TEXTSPLIT(C21,".")))</f>
        <v>0</v>
      </c>
      <c r="K21" s="39" t="str">
        <v>0</v>
      </c>
      <c r="L21" s="39">
        <v>32</v>
      </c>
      <c r="M21" s="39">
        <v>256</v>
      </c>
    </row>
    <row r="22" spans="1:13" x14ac:dyDescent="0.25">
      <c r="A22" s="42">
        <v>20</v>
      </c>
      <c r="B22" s="40" t="str">
        <f t="shared" si="0"/>
        <v>255.255.240.0</v>
      </c>
      <c r="C22" s="41" t="str">
        <f t="shared" si="1"/>
        <v>0.0.15.255</v>
      </c>
      <c r="D22" s="40">
        <f t="shared" si="2"/>
        <v>12</v>
      </c>
      <c r="E22" s="44">
        <f t="shared" si="3"/>
        <v>4096</v>
      </c>
      <c r="F22" s="38" t="str" cm="1">
        <f t="array" ref="F22:I22">_xlfn.TEXTSPLIT(B22,".")</f>
        <v>255</v>
      </c>
      <c r="G22" s="38" t="str">
        <v>255</v>
      </c>
      <c r="H22" s="38" t="str">
        <v>240</v>
      </c>
      <c r="I22" s="38" t="str">
        <v>0</v>
      </c>
      <c r="J22" s="39" t="str" cm="1">
        <f t="array" ref="J22:M22">IF((_xlfn.TEXTSPLIT(C22,"."))&gt;"0",(_xlfn.TEXTSPLIT(C22,"."))+1,(_xlfn.TEXTSPLIT(C22,".")))</f>
        <v>0</v>
      </c>
      <c r="K22" s="39" t="str">
        <v>0</v>
      </c>
      <c r="L22" s="39">
        <v>16</v>
      </c>
      <c r="M22" s="39">
        <v>256</v>
      </c>
    </row>
    <row r="23" spans="1:13" x14ac:dyDescent="0.25">
      <c r="A23" s="40">
        <v>21</v>
      </c>
      <c r="B23" s="40" t="str">
        <f t="shared" si="0"/>
        <v>255.255.248.0</v>
      </c>
      <c r="C23" s="41" t="str">
        <f t="shared" si="1"/>
        <v>0.0.7.255</v>
      </c>
      <c r="D23" s="40">
        <f t="shared" si="2"/>
        <v>11</v>
      </c>
      <c r="E23" s="44">
        <f t="shared" si="3"/>
        <v>2048</v>
      </c>
      <c r="F23" s="38" t="str" cm="1">
        <f t="array" ref="F23:I23">_xlfn.TEXTSPLIT(B23,".")</f>
        <v>255</v>
      </c>
      <c r="G23" s="38" t="str">
        <v>255</v>
      </c>
      <c r="H23" s="38" t="str">
        <v>248</v>
      </c>
      <c r="I23" s="38" t="str">
        <v>0</v>
      </c>
      <c r="J23" s="39" t="str" cm="1">
        <f t="array" ref="J23:M23">IF((_xlfn.TEXTSPLIT(C23,"."))&gt;"0",(_xlfn.TEXTSPLIT(C23,"."))+1,(_xlfn.TEXTSPLIT(C23,".")))</f>
        <v>0</v>
      </c>
      <c r="K23" s="39" t="str">
        <v>0</v>
      </c>
      <c r="L23" s="39">
        <v>8</v>
      </c>
      <c r="M23" s="39">
        <v>256</v>
      </c>
    </row>
    <row r="24" spans="1:13" x14ac:dyDescent="0.25">
      <c r="A24" s="42">
        <v>22</v>
      </c>
      <c r="B24" s="40" t="str">
        <f t="shared" si="0"/>
        <v>255.255.252.0</v>
      </c>
      <c r="C24" s="41" t="str">
        <f t="shared" si="1"/>
        <v>0.0.3.255</v>
      </c>
      <c r="D24" s="40">
        <f t="shared" si="2"/>
        <v>10</v>
      </c>
      <c r="E24" s="44">
        <f t="shared" si="3"/>
        <v>1024</v>
      </c>
      <c r="F24" s="38" t="str" cm="1">
        <f t="array" ref="F24:I24">_xlfn.TEXTSPLIT(B24,".")</f>
        <v>255</v>
      </c>
      <c r="G24" s="38" t="str">
        <v>255</v>
      </c>
      <c r="H24" s="38" t="str">
        <v>252</v>
      </c>
      <c r="I24" s="38" t="str">
        <v>0</v>
      </c>
      <c r="J24" s="39" t="str" cm="1">
        <f t="array" ref="J24:M24">IF((_xlfn.TEXTSPLIT(C24,"."))&gt;"0",(_xlfn.TEXTSPLIT(C24,"."))+1,(_xlfn.TEXTSPLIT(C24,".")))</f>
        <v>0</v>
      </c>
      <c r="K24" s="39" t="str">
        <v>0</v>
      </c>
      <c r="L24" s="39">
        <v>4</v>
      </c>
      <c r="M24" s="39">
        <v>256</v>
      </c>
    </row>
    <row r="25" spans="1:13" x14ac:dyDescent="0.25">
      <c r="A25" s="40">
        <v>23</v>
      </c>
      <c r="B25" s="40" t="str">
        <f t="shared" si="0"/>
        <v>255.255.254.0</v>
      </c>
      <c r="C25" s="41" t="str">
        <f t="shared" si="1"/>
        <v>0.0.1.255</v>
      </c>
      <c r="D25" s="40">
        <f t="shared" si="2"/>
        <v>9</v>
      </c>
      <c r="E25" s="44">
        <f t="shared" si="3"/>
        <v>512</v>
      </c>
      <c r="F25" s="38" t="str" cm="1">
        <f t="array" ref="F25:I25">_xlfn.TEXTSPLIT(B25,".")</f>
        <v>255</v>
      </c>
      <c r="G25" s="38" t="str">
        <v>255</v>
      </c>
      <c r="H25" s="38" t="str">
        <v>254</v>
      </c>
      <c r="I25" s="38" t="str">
        <v>0</v>
      </c>
      <c r="J25" s="39" t="str" cm="1">
        <f t="array" ref="J25:M25">IF((_xlfn.TEXTSPLIT(C25,"."))&gt;"0",(_xlfn.TEXTSPLIT(C25,"."))+1,(_xlfn.TEXTSPLIT(C25,".")))</f>
        <v>0</v>
      </c>
      <c r="K25" s="39" t="str">
        <v>0</v>
      </c>
      <c r="L25" s="39">
        <v>2</v>
      </c>
      <c r="M25" s="39">
        <v>256</v>
      </c>
    </row>
    <row r="26" spans="1:13" x14ac:dyDescent="0.25">
      <c r="A26" s="42">
        <v>24</v>
      </c>
      <c r="B26" s="40" t="str">
        <f t="shared" si="0"/>
        <v>255.255.255.0</v>
      </c>
      <c r="C26" s="41" t="str">
        <f t="shared" si="1"/>
        <v>0.0.0.255</v>
      </c>
      <c r="D26" s="40">
        <f t="shared" si="2"/>
        <v>8</v>
      </c>
      <c r="E26" s="44">
        <f t="shared" si="3"/>
        <v>256</v>
      </c>
      <c r="F26" s="38" t="str" cm="1">
        <f t="array" ref="F26:I26">_xlfn.TEXTSPLIT(B26,".")</f>
        <v>255</v>
      </c>
      <c r="G26" s="38" t="str">
        <v>255</v>
      </c>
      <c r="H26" s="38" t="str">
        <v>255</v>
      </c>
      <c r="I26" s="38" t="str">
        <v>0</v>
      </c>
      <c r="J26" s="39" t="str" cm="1">
        <f t="array" ref="J26:M26">IF((_xlfn.TEXTSPLIT(C26,"."))&gt;"0",(_xlfn.TEXTSPLIT(C26,"."))+1,(_xlfn.TEXTSPLIT(C26,".")))</f>
        <v>0</v>
      </c>
      <c r="K26" s="39" t="str">
        <v>0</v>
      </c>
      <c r="L26" s="39" t="str">
        <v>0</v>
      </c>
      <c r="M26" s="39">
        <v>256</v>
      </c>
    </row>
    <row r="27" spans="1:13" x14ac:dyDescent="0.25">
      <c r="A27" s="40">
        <v>25</v>
      </c>
      <c r="B27" s="40" t="str">
        <f t="shared" si="0"/>
        <v>255.255.255.128</v>
      </c>
      <c r="C27" s="41" t="str">
        <f t="shared" si="1"/>
        <v>0.0.0.127</v>
      </c>
      <c r="D27" s="40">
        <f t="shared" si="2"/>
        <v>7</v>
      </c>
      <c r="E27" s="44">
        <f t="shared" si="3"/>
        <v>128</v>
      </c>
      <c r="F27" s="38" t="str" cm="1">
        <f t="array" ref="F27:I27">_xlfn.TEXTSPLIT(B27,".")</f>
        <v>255</v>
      </c>
      <c r="G27" s="38" t="str">
        <v>255</v>
      </c>
      <c r="H27" s="38" t="str">
        <v>255</v>
      </c>
      <c r="I27" s="38" t="str">
        <v>128</v>
      </c>
      <c r="J27" s="39" t="str" cm="1">
        <f t="array" ref="J27:M27">IF((_xlfn.TEXTSPLIT(C27,"."))&gt;"0",(_xlfn.TEXTSPLIT(C27,"."))+1,(_xlfn.TEXTSPLIT(C27,".")))</f>
        <v>0</v>
      </c>
      <c r="K27" s="39" t="str">
        <v>0</v>
      </c>
      <c r="L27" s="39" t="str">
        <v>0</v>
      </c>
      <c r="M27" s="39">
        <v>128</v>
      </c>
    </row>
    <row r="28" spans="1:13" x14ac:dyDescent="0.25">
      <c r="A28" s="42">
        <v>26</v>
      </c>
      <c r="B28" s="40" t="str">
        <f t="shared" si="0"/>
        <v>255.255.255.192</v>
      </c>
      <c r="C28" s="41" t="str">
        <f t="shared" si="1"/>
        <v>0.0.0.63</v>
      </c>
      <c r="D28" s="40">
        <f t="shared" si="2"/>
        <v>6</v>
      </c>
      <c r="E28" s="44">
        <f t="shared" si="3"/>
        <v>64</v>
      </c>
      <c r="F28" s="38" t="str" cm="1">
        <f t="array" ref="F28:I28">_xlfn.TEXTSPLIT(B28,".")</f>
        <v>255</v>
      </c>
      <c r="G28" s="38" t="str">
        <v>255</v>
      </c>
      <c r="H28" s="38" t="str">
        <v>255</v>
      </c>
      <c r="I28" s="38" t="str">
        <v>192</v>
      </c>
      <c r="J28" s="39" t="str" cm="1">
        <f t="array" ref="J28:M28">IF((_xlfn.TEXTSPLIT(C28,"."))&gt;"0",(_xlfn.TEXTSPLIT(C28,"."))+1,(_xlfn.TEXTSPLIT(C28,".")))</f>
        <v>0</v>
      </c>
      <c r="K28" s="39" t="str">
        <v>0</v>
      </c>
      <c r="L28" s="39" t="str">
        <v>0</v>
      </c>
      <c r="M28" s="39">
        <v>64</v>
      </c>
    </row>
    <row r="29" spans="1:13" x14ac:dyDescent="0.25">
      <c r="A29" s="40">
        <v>27</v>
      </c>
      <c r="B29" s="40" t="str">
        <f t="shared" si="0"/>
        <v>255.255.255.224</v>
      </c>
      <c r="C29" s="41" t="str">
        <f t="shared" si="1"/>
        <v>0.0.0.31</v>
      </c>
      <c r="D29" s="40">
        <f t="shared" si="2"/>
        <v>5</v>
      </c>
      <c r="E29" s="44">
        <f t="shared" si="3"/>
        <v>32</v>
      </c>
      <c r="F29" s="38" t="str" cm="1">
        <f t="array" ref="F29:I29">_xlfn.TEXTSPLIT(B29,".")</f>
        <v>255</v>
      </c>
      <c r="G29" s="38" t="str">
        <v>255</v>
      </c>
      <c r="H29" s="38" t="str">
        <v>255</v>
      </c>
      <c r="I29" s="38" t="str">
        <v>224</v>
      </c>
      <c r="J29" s="39" t="str" cm="1">
        <f t="array" ref="J29:M29">IF((_xlfn.TEXTSPLIT(C29,"."))&gt;"0",(_xlfn.TEXTSPLIT(C29,"."))+1,(_xlfn.TEXTSPLIT(C29,".")))</f>
        <v>0</v>
      </c>
      <c r="K29" s="39" t="str">
        <v>0</v>
      </c>
      <c r="L29" s="39" t="str">
        <v>0</v>
      </c>
      <c r="M29" s="39">
        <v>32</v>
      </c>
    </row>
    <row r="30" spans="1:13" x14ac:dyDescent="0.25">
      <c r="A30" s="42">
        <v>28</v>
      </c>
      <c r="B30" s="40" t="str">
        <f t="shared" si="0"/>
        <v>255.255.255.240</v>
      </c>
      <c r="C30" s="41" t="str">
        <f t="shared" si="1"/>
        <v>0.0.0.15</v>
      </c>
      <c r="D30" s="40">
        <f t="shared" si="2"/>
        <v>4</v>
      </c>
      <c r="E30" s="44">
        <f t="shared" si="3"/>
        <v>16</v>
      </c>
      <c r="F30" s="38" t="str" cm="1">
        <f t="array" ref="F30:I30">_xlfn.TEXTSPLIT(B30,".")</f>
        <v>255</v>
      </c>
      <c r="G30" s="38" t="str">
        <v>255</v>
      </c>
      <c r="H30" s="38" t="str">
        <v>255</v>
      </c>
      <c r="I30" s="38" t="str">
        <v>240</v>
      </c>
      <c r="J30" s="39" t="str" cm="1">
        <f t="array" ref="J30:M30">IF((_xlfn.TEXTSPLIT(C30,"."))&gt;"0",(_xlfn.TEXTSPLIT(C30,"."))+1,(_xlfn.TEXTSPLIT(C30,".")))</f>
        <v>0</v>
      </c>
      <c r="K30" s="39" t="str">
        <v>0</v>
      </c>
      <c r="L30" s="39" t="str">
        <v>0</v>
      </c>
      <c r="M30" s="39">
        <v>16</v>
      </c>
    </row>
    <row r="31" spans="1:13" x14ac:dyDescent="0.25">
      <c r="A31" s="40">
        <v>29</v>
      </c>
      <c r="B31" s="40" t="str">
        <f t="shared" si="0"/>
        <v>255.255.255.248</v>
      </c>
      <c r="C31" s="41" t="str">
        <f t="shared" si="1"/>
        <v>0.0.0.7</v>
      </c>
      <c r="D31" s="40">
        <f t="shared" si="2"/>
        <v>3</v>
      </c>
      <c r="E31" s="44">
        <f t="shared" si="3"/>
        <v>8</v>
      </c>
      <c r="F31" s="38" t="str" cm="1">
        <f t="array" ref="F31:I31">_xlfn.TEXTSPLIT(B31,".")</f>
        <v>255</v>
      </c>
      <c r="G31" s="38" t="str">
        <v>255</v>
      </c>
      <c r="H31" s="38" t="str">
        <v>255</v>
      </c>
      <c r="I31" s="38" t="str">
        <v>248</v>
      </c>
      <c r="J31" s="39" t="str" cm="1">
        <f t="array" ref="J31:M31">IF((_xlfn.TEXTSPLIT(C31,"."))&gt;"0",(_xlfn.TEXTSPLIT(C31,"."))+1,(_xlfn.TEXTSPLIT(C31,".")))</f>
        <v>0</v>
      </c>
      <c r="K31" s="39" t="str">
        <v>0</v>
      </c>
      <c r="L31" s="39" t="str">
        <v>0</v>
      </c>
      <c r="M31" s="39">
        <v>8</v>
      </c>
    </row>
    <row r="32" spans="1:13" x14ac:dyDescent="0.25">
      <c r="A32" s="42">
        <v>30</v>
      </c>
      <c r="B32" s="40" t="str">
        <f t="shared" si="0"/>
        <v>255.255.255.252</v>
      </c>
      <c r="C32" s="41" t="str">
        <f t="shared" si="1"/>
        <v>0.0.0.3</v>
      </c>
      <c r="D32" s="40">
        <f t="shared" si="2"/>
        <v>2</v>
      </c>
      <c r="E32" s="44">
        <f t="shared" si="3"/>
        <v>4</v>
      </c>
      <c r="F32" s="38" t="str" cm="1">
        <f t="array" ref="F32:I32">_xlfn.TEXTSPLIT(B32,".")</f>
        <v>255</v>
      </c>
      <c r="G32" s="38" t="str">
        <v>255</v>
      </c>
      <c r="H32" s="38" t="str">
        <v>255</v>
      </c>
      <c r="I32" s="38" t="str">
        <v>252</v>
      </c>
      <c r="J32" s="39" t="str" cm="1">
        <f t="array" ref="J32:M32">IF((_xlfn.TEXTSPLIT(C32,"."))&gt;"0",(_xlfn.TEXTSPLIT(C32,"."))+1,(_xlfn.TEXTSPLIT(C32,".")))</f>
        <v>0</v>
      </c>
      <c r="K32" s="39" t="str">
        <v>0</v>
      </c>
      <c r="L32" s="39" t="str">
        <v>0</v>
      </c>
      <c r="M32" s="39">
        <v>4</v>
      </c>
    </row>
    <row r="33" spans="1:13" x14ac:dyDescent="0.25">
      <c r="A33" s="40">
        <v>31</v>
      </c>
      <c r="B33" s="40" t="str">
        <f t="shared" si="0"/>
        <v>255.255.255.254</v>
      </c>
      <c r="C33" s="41" t="str">
        <f t="shared" si="1"/>
        <v>0.0.0.1</v>
      </c>
      <c r="D33" s="40">
        <f t="shared" si="2"/>
        <v>1</v>
      </c>
      <c r="E33" s="44">
        <f t="shared" si="3"/>
        <v>2</v>
      </c>
      <c r="F33" s="38" t="str" cm="1">
        <f t="array" ref="F33:I33">_xlfn.TEXTSPLIT(B33,".")</f>
        <v>255</v>
      </c>
      <c r="G33" s="38" t="str">
        <v>255</v>
      </c>
      <c r="H33" s="38" t="str">
        <v>255</v>
      </c>
      <c r="I33" s="38" t="str">
        <v>254</v>
      </c>
      <c r="J33" s="39" t="str" cm="1">
        <f t="array" ref="J33:M33">IF((_xlfn.TEXTSPLIT(C33,"."))&gt;"0",(_xlfn.TEXTSPLIT(C33,"."))+1,(_xlfn.TEXTSPLIT(C33,".")))</f>
        <v>0</v>
      </c>
      <c r="K33" s="39" t="str">
        <v>0</v>
      </c>
      <c r="L33" s="39" t="str">
        <v>0</v>
      </c>
      <c r="M33" s="39">
        <v>2</v>
      </c>
    </row>
    <row r="34" spans="1:13" x14ac:dyDescent="0.25">
      <c r="A34" s="42">
        <v>32</v>
      </c>
      <c r="B34" s="40" t="str">
        <f t="shared" si="0"/>
        <v>255.255.255.255</v>
      </c>
      <c r="C34" s="41" t="str">
        <f t="shared" si="1"/>
        <v>0.0.0.0</v>
      </c>
      <c r="D34" s="40">
        <f t="shared" si="2"/>
        <v>0</v>
      </c>
      <c r="E34" s="44">
        <f t="shared" si="3"/>
        <v>1</v>
      </c>
      <c r="F34" s="38" t="str" cm="1">
        <f t="array" ref="F34:I34">_xlfn.TEXTSPLIT(B34,".")</f>
        <v>255</v>
      </c>
      <c r="G34" s="38" t="str">
        <v>255</v>
      </c>
      <c r="H34" s="38" t="str">
        <v>255</v>
      </c>
      <c r="I34" s="38" t="str">
        <v>255</v>
      </c>
      <c r="J34" s="39" t="str" cm="1">
        <f t="array" ref="J34:M34">IF((_xlfn.TEXTSPLIT(C34,"."))&gt;"0",(_xlfn.TEXTSPLIT(C34,"."))+1,(_xlfn.TEXTSPLIT(C34,".")))</f>
        <v>0</v>
      </c>
      <c r="K34" s="39" t="str">
        <v>0</v>
      </c>
      <c r="L34" s="39" t="str">
        <v>0</v>
      </c>
      <c r="M34" s="39" t="str">
        <v>0</v>
      </c>
    </row>
  </sheetData>
  <sheetProtection algorithmName="SHA-512" hashValue="aztZcrA23dGfRlq3FQ/U+YEFOLP9Y2splyQMx/3+eXW9EEEveRCnr/C/C+Eb1dHsxw+tCx1GK7S5JXsYHJiNhg==" saltValue="O/Ghx5AUvx/MEgOLymbejQ==" spinCount="100000" sheet="1" objects="1" scenarios="1"/>
  <mergeCells count="2">
    <mergeCell ref="F1:I1"/>
    <mergeCell ref="J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IPv4 Calculator</vt:lpstr>
      <vt:lpstr>Calc</vt:lpstr>
      <vt:lpstr>IPv4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2023-10-05T23:57:05Z</dcterms:created>
  <dcterms:modified xsi:type="dcterms:W3CDTF">2024-05-28T07:46:51Z</dcterms:modified>
</cp:coreProperties>
</file>