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EA068C03-CA0F-4B7D-9ECE-F249540BF66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etaFruit" sheetId="1" r:id="rId1"/>
  </sheets>
  <calcPr calcId="181029"/>
</workbook>
</file>

<file path=xl/calcChain.xml><?xml version="1.0" encoding="utf-8"?>
<calcChain xmlns="http://schemas.openxmlformats.org/spreadsheetml/2006/main">
  <c r="K22" i="1" l="1"/>
  <c r="I22" i="1"/>
  <c r="K21" i="1"/>
  <c r="I21" i="1"/>
  <c r="E13" i="1"/>
  <c r="E12" i="1"/>
  <c r="E11" i="1"/>
  <c r="E10" i="1"/>
  <c r="E9" i="1"/>
  <c r="E8" i="1"/>
  <c r="E7" i="1"/>
  <c r="E6" i="1"/>
  <c r="E5" i="1"/>
  <c r="E4" i="1"/>
  <c r="E3" i="1"/>
  <c r="E2" i="1"/>
  <c r="L19" i="1"/>
  <c r="L18" i="1"/>
  <c r="L17" i="1"/>
  <c r="K19" i="1"/>
  <c r="K18" i="1"/>
  <c r="K17" i="1"/>
  <c r="J19" i="1"/>
  <c r="J18" i="1"/>
  <c r="I19" i="1"/>
  <c r="I18" i="1"/>
  <c r="I17" i="1"/>
  <c r="J17" i="1"/>
  <c r="L15" i="1"/>
  <c r="K15" i="1"/>
  <c r="J15" i="1"/>
  <c r="I15" i="1"/>
  <c r="J7" i="1"/>
  <c r="I7" i="1"/>
  <c r="K7" i="1"/>
  <c r="L7" i="1" l="1"/>
  <c r="I10" i="1" s="1"/>
  <c r="J10" i="1" l="1"/>
  <c r="K10" i="1"/>
  <c r="I12" i="1" s="1"/>
  <c r="L10" i="1" l="1"/>
</calcChain>
</file>

<file path=xl/sharedStrings.xml><?xml version="1.0" encoding="utf-8"?>
<sst xmlns="http://schemas.openxmlformats.org/spreadsheetml/2006/main" count="291" uniqueCount="29">
  <si>
    <t>class</t>
  </si>
  <si>
    <t>attr1</t>
  </si>
  <si>
    <t>attr2</t>
  </si>
  <si>
    <t>attr3</t>
  </si>
  <si>
    <t>melon</t>
  </si>
  <si>
    <t>orange</t>
  </si>
  <si>
    <t>apple</t>
  </si>
  <si>
    <t>Tottal</t>
  </si>
  <si>
    <t>count</t>
  </si>
  <si>
    <t>p</t>
  </si>
  <si>
    <t>P(A)</t>
  </si>
  <si>
    <t>P(Tottal)</t>
  </si>
  <si>
    <t>Entropy C</t>
  </si>
  <si>
    <t>My Conditions</t>
  </si>
  <si>
    <t>attr1 &lt; 60</t>
  </si>
  <si>
    <t>attr1 &gt;= 60</t>
  </si>
  <si>
    <t>attr2 &lt; 250</t>
  </si>
  <si>
    <t>attr2 &gt;= 250</t>
  </si>
  <si>
    <t>انتروپي بدون شرط</t>
  </si>
  <si>
    <t>شروط خودم</t>
  </si>
  <si>
    <t>class apple</t>
  </si>
  <si>
    <t>class melon</t>
  </si>
  <si>
    <t>class orange</t>
  </si>
  <si>
    <t>at2 / at1</t>
  </si>
  <si>
    <t>IG</t>
  </si>
  <si>
    <t>Entropy</t>
  </si>
  <si>
    <t>احتمال</t>
  </si>
  <si>
    <t>at2/at1 &lt; 3</t>
  </si>
  <si>
    <t>at2/at1  &gt;=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</si>
</sst>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" fillId="20" borderId="0" xfId="29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6" applyAlignment="1">
      <alignment horizontal="center" vertical="center"/>
    </xf>
    <xf numFmtId="0" fontId="17" fillId="21" borderId="4" xfId="30" applyBorder="1" applyAlignment="1">
      <alignment horizontal="center" vertical="center"/>
    </xf>
    <xf numFmtId="0" fontId="17" fillId="21" borderId="0" xfId="30" applyAlignment="1">
      <alignment horizontal="center" vertical="center"/>
    </xf>
    <xf numFmtId="0" fontId="6" fillId="2" borderId="0" xfId="6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17" fillId="29" borderId="0" xfId="38" applyAlignment="1">
      <alignment horizontal="center" vertical="center"/>
    </xf>
    <xf numFmtId="0" fontId="17" fillId="29" borderId="0" xfId="38"/>
    <xf numFmtId="0" fontId="17" fillId="13" borderId="0" xfId="22" applyAlignment="1">
      <alignment horizontal="center" vertical="center"/>
    </xf>
    <xf numFmtId="0" fontId="17" fillId="13" borderId="0" xfId="2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"/>
  <sheetViews>
    <sheetView tabSelected="1" topLeftCell="A4" zoomScaleNormal="100" workbookViewId="0">
      <selection activeCell="I21" sqref="I21"/>
    </sheetView>
  </sheetViews>
  <sheetFormatPr defaultRowHeight="15" x14ac:dyDescent="0.25"/>
  <cols>
    <col min="2" max="2" width="7.140625" customWidth="1"/>
    <col min="3" max="3" width="7.28515625" customWidth="1"/>
    <col min="4" max="4" width="6.7109375" customWidth="1"/>
    <col min="5" max="5" width="8.28515625" style="2" customWidth="1"/>
    <col min="7" max="7" width="14" customWidth="1"/>
    <col min="8" max="8" width="13.5703125" customWidth="1"/>
    <col min="9" max="9" width="13" customWidth="1"/>
    <col min="10" max="13" width="12.85546875" customWidth="1"/>
    <col min="14" max="14" width="13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</row>
    <row r="2" spans="1:14" x14ac:dyDescent="0.25">
      <c r="A2" s="2" t="s">
        <v>4</v>
      </c>
      <c r="B2" s="2">
        <v>96</v>
      </c>
      <c r="C2" s="2">
        <v>960.3</v>
      </c>
      <c r="D2" s="2">
        <v>597</v>
      </c>
      <c r="E2" s="2">
        <f xml:space="preserve"> C2/B2</f>
        <v>10.003124999999999</v>
      </c>
    </row>
    <row r="3" spans="1:14" x14ac:dyDescent="0.25">
      <c r="A3" s="2" t="s">
        <v>5</v>
      </c>
      <c r="B3" s="2">
        <v>33.4</v>
      </c>
      <c r="C3" s="2">
        <v>216.9</v>
      </c>
      <c r="D3" s="2">
        <v>32</v>
      </c>
      <c r="E3" s="2">
        <f xml:space="preserve"> C3/B3</f>
        <v>6.4940119760479043</v>
      </c>
    </row>
    <row r="4" spans="1:14" x14ac:dyDescent="0.25">
      <c r="A4" s="2" t="s">
        <v>4</v>
      </c>
      <c r="B4" s="2">
        <v>67.2</v>
      </c>
      <c r="C4" s="2">
        <v>671.9</v>
      </c>
      <c r="D4" s="2">
        <v>426</v>
      </c>
      <c r="E4" s="2">
        <f xml:space="preserve"> C4/B4</f>
        <v>9.9985119047619033</v>
      </c>
    </row>
    <row r="5" spans="1:14" x14ac:dyDescent="0.25">
      <c r="A5" s="2" t="s">
        <v>4</v>
      </c>
      <c r="B5" s="2">
        <v>93.1</v>
      </c>
      <c r="C5" s="2">
        <v>930.7</v>
      </c>
      <c r="D5" s="2">
        <v>496</v>
      </c>
      <c r="E5" s="2">
        <f xml:space="preserve"> C5/B5</f>
        <v>9.9967776584317942</v>
      </c>
    </row>
    <row r="6" spans="1:14" x14ac:dyDescent="0.25">
      <c r="A6" s="2" t="s">
        <v>5</v>
      </c>
      <c r="B6" s="2">
        <v>44.2</v>
      </c>
      <c r="C6" s="2">
        <v>271.10000000000002</v>
      </c>
      <c r="D6" s="2">
        <v>42</v>
      </c>
      <c r="E6" s="2">
        <f xml:space="preserve"> C6/B6</f>
        <v>6.133484162895928</v>
      </c>
      <c r="H6" s="3"/>
      <c r="I6" s="4" t="s">
        <v>4</v>
      </c>
      <c r="J6" s="4" t="s">
        <v>5</v>
      </c>
      <c r="K6" s="4" t="s">
        <v>6</v>
      </c>
      <c r="L6" s="4" t="s">
        <v>7</v>
      </c>
    </row>
    <row r="7" spans="1:14" x14ac:dyDescent="0.25">
      <c r="A7" s="2" t="s">
        <v>6</v>
      </c>
      <c r="B7" s="2">
        <v>67.099999999999994</v>
      </c>
      <c r="C7" s="2">
        <v>513.79999999999995</v>
      </c>
      <c r="D7" s="2">
        <v>131</v>
      </c>
      <c r="E7" s="2">
        <f xml:space="preserve"> C7/B7</f>
        <v>7.6572280178837557</v>
      </c>
      <c r="H7" s="3" t="s">
        <v>8</v>
      </c>
      <c r="I7" s="2">
        <f>COUNTIF(A2:A261,"melon")</f>
        <v>100</v>
      </c>
      <c r="J7" s="2">
        <f>COUNTIF(A2:A261,"orange")</f>
        <v>80</v>
      </c>
      <c r="K7" s="2">
        <f>COUNTIF(A2:A261,"apple")</f>
        <v>80</v>
      </c>
      <c r="L7" s="2">
        <f>I7+J7+K7</f>
        <v>260</v>
      </c>
    </row>
    <row r="8" spans="1:14" x14ac:dyDescent="0.25">
      <c r="A8" s="2" t="s">
        <v>6</v>
      </c>
      <c r="B8" s="2">
        <v>1.9</v>
      </c>
      <c r="C8" s="2">
        <v>79.099999999999994</v>
      </c>
      <c r="D8" s="2">
        <v>19</v>
      </c>
      <c r="E8" s="2">
        <f xml:space="preserve"> C8/B8</f>
        <v>41.631578947368418</v>
      </c>
      <c r="H8" s="3"/>
      <c r="I8" s="2"/>
      <c r="J8" s="2"/>
      <c r="K8" s="2"/>
      <c r="L8" s="2"/>
    </row>
    <row r="9" spans="1:14" x14ac:dyDescent="0.25">
      <c r="A9" s="2" t="s">
        <v>6</v>
      </c>
      <c r="B9" s="2">
        <v>47.7</v>
      </c>
      <c r="C9" s="2">
        <v>384.8</v>
      </c>
      <c r="D9" s="2">
        <v>111</v>
      </c>
      <c r="E9" s="2">
        <f xml:space="preserve"> C9/B9</f>
        <v>8.0670859538784061</v>
      </c>
      <c r="G9" t="s">
        <v>26</v>
      </c>
      <c r="H9" s="3" t="s">
        <v>9</v>
      </c>
      <c r="I9" s="5" t="s">
        <v>10</v>
      </c>
      <c r="J9" s="5" t="s">
        <v>10</v>
      </c>
      <c r="K9" s="5" t="s">
        <v>10</v>
      </c>
      <c r="L9" s="5" t="s">
        <v>11</v>
      </c>
    </row>
    <row r="10" spans="1:14" x14ac:dyDescent="0.25">
      <c r="A10" s="2" t="s">
        <v>4</v>
      </c>
      <c r="B10" s="2">
        <v>57.4</v>
      </c>
      <c r="C10" s="2">
        <v>574.1</v>
      </c>
      <c r="D10" s="2">
        <v>358</v>
      </c>
      <c r="E10" s="2">
        <f xml:space="preserve"> C10/B10</f>
        <v>10.001742160278747</v>
      </c>
      <c r="H10" s="3"/>
      <c r="I10" s="2">
        <f>I7/L7</f>
        <v>0.38461538461538464</v>
      </c>
      <c r="J10" s="2">
        <f>J7/L7</f>
        <v>0.30769230769230771</v>
      </c>
      <c r="K10" s="2">
        <f>K7/L7</f>
        <v>0.30769230769230771</v>
      </c>
      <c r="L10" s="2">
        <f>I10+J10+K10</f>
        <v>1</v>
      </c>
    </row>
    <row r="11" spans="1:14" x14ac:dyDescent="0.25">
      <c r="A11" s="2" t="s">
        <v>5</v>
      </c>
      <c r="B11" s="2">
        <v>39.5</v>
      </c>
      <c r="C11" s="2">
        <v>247.6</v>
      </c>
      <c r="D11" s="2">
        <v>41</v>
      </c>
      <c r="E11" s="2">
        <f xml:space="preserve"> C11/B11</f>
        <v>6.2683544303797465</v>
      </c>
      <c r="H11" s="3"/>
      <c r="I11" s="2"/>
      <c r="J11" s="2"/>
      <c r="K11" s="2"/>
      <c r="L11" s="2"/>
    </row>
    <row r="12" spans="1:14" x14ac:dyDescent="0.25">
      <c r="A12" s="2" t="s">
        <v>4</v>
      </c>
      <c r="B12" s="2">
        <v>107.5</v>
      </c>
      <c r="C12" s="2">
        <v>1074.7</v>
      </c>
      <c r="D12" s="2">
        <v>608</v>
      </c>
      <c r="E12" s="2">
        <f xml:space="preserve"> C12/B12</f>
        <v>9.9972093023255812</v>
      </c>
      <c r="G12" s="2" t="s">
        <v>18</v>
      </c>
      <c r="H12" s="3" t="s">
        <v>12</v>
      </c>
      <c r="I12" s="2">
        <f xml:space="preserve"> -1 * (I10 * LOG(I10)   +     J10 * LOG(J10)    +   K10 * LOG(K10)  )</f>
        <v>0.47461027905269881</v>
      </c>
      <c r="J12" s="2"/>
      <c r="K12" s="2"/>
      <c r="L12" s="2"/>
    </row>
    <row r="13" spans="1:14" x14ac:dyDescent="0.25">
      <c r="A13" s="2" t="s">
        <v>4</v>
      </c>
      <c r="B13" s="2">
        <v>83</v>
      </c>
      <c r="C13" s="2">
        <v>829.7</v>
      </c>
      <c r="D13" s="2">
        <v>472</v>
      </c>
      <c r="E13" s="2">
        <f xml:space="preserve"> C13/B13</f>
        <v>9.9963855421686745</v>
      </c>
      <c r="H13" s="3"/>
      <c r="I13" s="2"/>
      <c r="J13" s="2"/>
      <c r="K13" s="2"/>
      <c r="L13" s="2"/>
    </row>
    <row r="14" spans="1:14" x14ac:dyDescent="0.25">
      <c r="A14" s="2" t="s">
        <v>5</v>
      </c>
      <c r="B14" s="2">
        <v>19.3</v>
      </c>
      <c r="C14" s="2">
        <v>146.4</v>
      </c>
      <c r="D14" s="2">
        <v>22</v>
      </c>
      <c r="G14" t="s">
        <v>19</v>
      </c>
      <c r="H14" s="3" t="s">
        <v>13</v>
      </c>
      <c r="I14" s="1" t="s">
        <v>14</v>
      </c>
      <c r="J14" s="1" t="s">
        <v>15</v>
      </c>
      <c r="K14" s="1" t="s">
        <v>16</v>
      </c>
      <c r="L14" s="1" t="s">
        <v>17</v>
      </c>
      <c r="M14" s="1" t="s">
        <v>27</v>
      </c>
      <c r="N14" s="1" t="s">
        <v>28</v>
      </c>
    </row>
    <row r="15" spans="1:14" x14ac:dyDescent="0.25">
      <c r="A15" s="2" t="s">
        <v>6</v>
      </c>
      <c r="B15" s="2">
        <v>27.7</v>
      </c>
      <c r="C15" s="2">
        <v>251.3</v>
      </c>
      <c r="D15" s="2">
        <v>60</v>
      </c>
      <c r="H15" s="3"/>
      <c r="I15" s="2">
        <f xml:space="preserve"> COUNTIF(B2:B261,"&lt;60")</f>
        <v>150</v>
      </c>
      <c r="J15" s="2">
        <f xml:space="preserve"> COUNTIF(B2:B261,"&gt;=60")</f>
        <v>110</v>
      </c>
      <c r="K15" s="2">
        <f xml:space="preserve"> COUNTIF(C2:C261,"&lt;250")</f>
        <v>70</v>
      </c>
      <c r="L15" s="2">
        <f xml:space="preserve"> COUNTIF(C2:C261,"&gt;=250")</f>
        <v>190</v>
      </c>
    </row>
    <row r="16" spans="1:14" x14ac:dyDescent="0.25">
      <c r="A16" s="2" t="s">
        <v>6</v>
      </c>
      <c r="B16" s="2">
        <v>62.3</v>
      </c>
      <c r="C16" s="2">
        <v>482.3</v>
      </c>
      <c r="D16" s="2">
        <v>125</v>
      </c>
      <c r="H16" s="3"/>
      <c r="I16" s="2"/>
      <c r="J16" s="2"/>
      <c r="K16" s="2"/>
      <c r="L16" s="2"/>
    </row>
    <row r="17" spans="1:14" x14ac:dyDescent="0.25">
      <c r="A17" s="2" t="s">
        <v>4</v>
      </c>
      <c r="B17" s="2">
        <v>99.6</v>
      </c>
      <c r="C17" s="2">
        <v>996.2</v>
      </c>
      <c r="D17" s="2">
        <v>524</v>
      </c>
      <c r="H17" s="6" t="s">
        <v>20</v>
      </c>
      <c r="I17" s="7">
        <f>COUNTIFS(A2:A261,"apple",B2:B261,"&lt;60")</f>
        <v>55</v>
      </c>
      <c r="J17" s="2">
        <f>COUNTIFS(A2:A261,"apple",B2:B261,"&gt;=60")</f>
        <v>25</v>
      </c>
      <c r="K17" s="2">
        <f>COUNTIFS(A2:A261,"apple",C2:C261,"&lt;250")</f>
        <v>4</v>
      </c>
      <c r="L17" s="2">
        <f>COUNTIFS(A2:A261,"apple",C2:C261,"&gt;=250")</f>
        <v>76</v>
      </c>
    </row>
    <row r="18" spans="1:14" x14ac:dyDescent="0.25">
      <c r="A18" s="2" t="s">
        <v>4</v>
      </c>
      <c r="B18" s="2">
        <v>96.5</v>
      </c>
      <c r="C18" s="2">
        <v>964.6</v>
      </c>
      <c r="D18" s="2">
        <v>540</v>
      </c>
      <c r="H18" s="6" t="s">
        <v>21</v>
      </c>
      <c r="I18" s="2">
        <f>COUNTIFS(A2:A261,"melon",B2:B261,"&lt;60")</f>
        <v>15</v>
      </c>
      <c r="J18" s="2">
        <f>COUNTIFS(A2:A261,"melon",B2:B261,"&gt;=60")</f>
        <v>85</v>
      </c>
      <c r="K18" s="2">
        <f>COUNTIFS(A2:A261,"melon",C2:C261,"&lt;250")</f>
        <v>2</v>
      </c>
      <c r="L18" s="2">
        <f>COUNTIFS(A2:A261,"melon",C2:C261,"&gt;=250")</f>
        <v>98</v>
      </c>
    </row>
    <row r="19" spans="1:14" x14ac:dyDescent="0.25">
      <c r="A19" s="2" t="s">
        <v>6</v>
      </c>
      <c r="B19" s="2">
        <v>48.2</v>
      </c>
      <c r="C19" s="2">
        <v>388</v>
      </c>
      <c r="D19" s="2">
        <v>102</v>
      </c>
      <c r="H19" s="6" t="s">
        <v>22</v>
      </c>
      <c r="I19" s="2">
        <f>COUNTIFS(A2:A261,"orange",B2:B261,"&lt;60")</f>
        <v>80</v>
      </c>
      <c r="J19" s="2">
        <f>COUNTIFS(A2:A261,"orange",B2:B261,"&gt;=60")</f>
        <v>0</v>
      </c>
      <c r="K19" s="2">
        <f>COUNTIFS(A2:A261,"orange",C2:C261,"&lt;250")</f>
        <v>64</v>
      </c>
      <c r="L19" s="2">
        <f>COUNTIFS(A2:A261,"orange",C2:C261,"&gt;=250")</f>
        <v>16</v>
      </c>
    </row>
    <row r="20" spans="1:14" x14ac:dyDescent="0.25">
      <c r="A20" s="2" t="s">
        <v>5</v>
      </c>
      <c r="B20" s="2">
        <v>40.799999999999997</v>
      </c>
      <c r="C20" s="2">
        <v>253.9</v>
      </c>
      <c r="D20" s="2">
        <v>42</v>
      </c>
      <c r="H20" s="2"/>
      <c r="I20" s="2"/>
      <c r="J20" s="2"/>
      <c r="K20" s="2"/>
      <c r="L20" s="2"/>
    </row>
    <row r="21" spans="1:14" x14ac:dyDescent="0.25">
      <c r="A21" s="2" t="s">
        <v>4</v>
      </c>
      <c r="B21" s="2">
        <v>100.3</v>
      </c>
      <c r="C21" s="2">
        <v>1003.4</v>
      </c>
      <c r="D21" s="2">
        <v>595</v>
      </c>
      <c r="H21" s="8" t="s">
        <v>25</v>
      </c>
      <c r="I21" s="8">
        <f>-1*(I15/260*(I17/I15*LOG(I17/I15)+(I18/I15*LOG(I18/I15))+(I19/I15*LOG(I19/I15))+ J15/260 *(J17/J15*LOG(J17/J15)+(J18/J15*LOG(J18/J15)))))</f>
        <v>0.29067985167733185</v>
      </c>
      <c r="J21" s="8"/>
      <c r="K21" s="8">
        <f>-1*(K15/260*(K17/K15*LOG(K17/K15)+(K18/K15*LOG(K18/K15))+(K19/K15*LOG(K19/K15))+ L15/260 *(L17/L15*LOG(L17/L15)+(L18/L15*LOG(L18/L15)))))</f>
        <v>0.1010762018026978</v>
      </c>
      <c r="L21" s="8"/>
      <c r="M21" s="9"/>
      <c r="N21" s="9"/>
    </row>
    <row r="22" spans="1:14" x14ac:dyDescent="0.25">
      <c r="A22" s="2" t="s">
        <v>4</v>
      </c>
      <c r="B22" s="2">
        <v>58.6</v>
      </c>
      <c r="C22" s="2">
        <v>585.70000000000005</v>
      </c>
      <c r="D22" s="2">
        <v>306</v>
      </c>
      <c r="H22" s="10" t="s">
        <v>24</v>
      </c>
      <c r="I22" s="10">
        <f xml:space="preserve"> I12 - I21</f>
        <v>0.18393042737536697</v>
      </c>
      <c r="J22" s="10"/>
      <c r="K22" s="10">
        <f xml:space="preserve"> I12 - K21</f>
        <v>0.37353407725000098</v>
      </c>
      <c r="L22" s="10"/>
      <c r="M22" s="11"/>
      <c r="N22" s="11"/>
    </row>
    <row r="23" spans="1:14" x14ac:dyDescent="0.25">
      <c r="A23" s="2" t="s">
        <v>4</v>
      </c>
      <c r="B23" s="2">
        <v>68.7</v>
      </c>
      <c r="C23" s="2">
        <v>687</v>
      </c>
      <c r="D23" s="2">
        <v>448</v>
      </c>
      <c r="H23" s="2"/>
    </row>
    <row r="24" spans="1:14" x14ac:dyDescent="0.25">
      <c r="A24" s="2" t="s">
        <v>4</v>
      </c>
      <c r="B24" s="2">
        <v>77.5</v>
      </c>
      <c r="C24" s="2">
        <v>775.2</v>
      </c>
      <c r="D24" s="2">
        <v>488</v>
      </c>
    </row>
    <row r="25" spans="1:14" x14ac:dyDescent="0.25">
      <c r="A25" s="2" t="s">
        <v>5</v>
      </c>
      <c r="B25" s="2">
        <v>20</v>
      </c>
      <c r="C25" s="2">
        <v>150</v>
      </c>
      <c r="D25" s="2">
        <v>26</v>
      </c>
    </row>
    <row r="26" spans="1:14" x14ac:dyDescent="0.25">
      <c r="A26" s="2" t="s">
        <v>4</v>
      </c>
      <c r="B26" s="2">
        <v>71.8</v>
      </c>
      <c r="C26" s="2">
        <v>718</v>
      </c>
      <c r="D26" s="2">
        <v>383</v>
      </c>
    </row>
    <row r="27" spans="1:14" x14ac:dyDescent="0.25">
      <c r="A27" s="2" t="s">
        <v>4</v>
      </c>
      <c r="B27" s="2">
        <v>78.7</v>
      </c>
      <c r="C27" s="2">
        <v>787.2</v>
      </c>
      <c r="D27" s="2">
        <v>423</v>
      </c>
    </row>
    <row r="28" spans="1:14" x14ac:dyDescent="0.25">
      <c r="A28" s="2" t="s">
        <v>6</v>
      </c>
      <c r="B28" s="2">
        <v>62</v>
      </c>
      <c r="C28" s="2">
        <v>480.2</v>
      </c>
      <c r="D28" s="2">
        <v>134</v>
      </c>
    </row>
    <row r="29" spans="1:14" x14ac:dyDescent="0.25">
      <c r="A29" s="2" t="s">
        <v>4</v>
      </c>
      <c r="B29" s="2">
        <v>72.2</v>
      </c>
      <c r="C29" s="2">
        <v>722.2</v>
      </c>
      <c r="D29" s="2">
        <v>409</v>
      </c>
    </row>
    <row r="30" spans="1:14" x14ac:dyDescent="0.25">
      <c r="A30" s="2" t="s">
        <v>5</v>
      </c>
      <c r="B30" s="2">
        <v>27.1</v>
      </c>
      <c r="C30" s="2">
        <v>185.4</v>
      </c>
      <c r="D30" s="2">
        <v>27</v>
      </c>
    </row>
    <row r="31" spans="1:14" x14ac:dyDescent="0.25">
      <c r="A31" s="2" t="s">
        <v>4</v>
      </c>
      <c r="B31" s="2">
        <v>79.099999999999994</v>
      </c>
      <c r="C31" s="2">
        <v>790.8</v>
      </c>
      <c r="D31" s="2">
        <v>510</v>
      </c>
    </row>
    <row r="32" spans="1:14" x14ac:dyDescent="0.25">
      <c r="A32" s="2" t="s">
        <v>6</v>
      </c>
      <c r="B32" s="2">
        <v>61</v>
      </c>
      <c r="C32" s="2">
        <v>473</v>
      </c>
      <c r="D32" s="2">
        <v>128</v>
      </c>
    </row>
    <row r="33" spans="1:4" x14ac:dyDescent="0.25">
      <c r="A33" s="2" t="s">
        <v>4</v>
      </c>
      <c r="B33" s="2">
        <v>111.6</v>
      </c>
      <c r="C33" s="2">
        <v>1115.5</v>
      </c>
      <c r="D33" s="2">
        <v>619</v>
      </c>
    </row>
    <row r="34" spans="1:4" x14ac:dyDescent="0.25">
      <c r="A34" s="2" t="s">
        <v>5</v>
      </c>
      <c r="B34" s="2">
        <v>23.7</v>
      </c>
      <c r="C34" s="2">
        <v>168.5</v>
      </c>
      <c r="D34" s="2">
        <v>30</v>
      </c>
    </row>
    <row r="35" spans="1:4" x14ac:dyDescent="0.25">
      <c r="A35" s="2" t="s">
        <v>6</v>
      </c>
      <c r="B35" s="2">
        <v>46.8</v>
      </c>
      <c r="C35" s="2">
        <v>378.9</v>
      </c>
      <c r="D35" s="2">
        <v>93</v>
      </c>
    </row>
    <row r="36" spans="1:4" x14ac:dyDescent="0.25">
      <c r="A36" s="2" t="s">
        <v>4</v>
      </c>
      <c r="B36" s="2">
        <v>105.3</v>
      </c>
      <c r="C36" s="2">
        <v>1053.0999999999999</v>
      </c>
      <c r="D36" s="2">
        <v>640</v>
      </c>
    </row>
    <row r="37" spans="1:4" x14ac:dyDescent="0.25">
      <c r="A37" s="2" t="s">
        <v>6</v>
      </c>
      <c r="B37" s="2">
        <v>40.200000000000003</v>
      </c>
      <c r="C37" s="2">
        <v>334.9</v>
      </c>
      <c r="D37" s="2">
        <v>90</v>
      </c>
    </row>
    <row r="38" spans="1:4" x14ac:dyDescent="0.25">
      <c r="A38" s="2" t="s">
        <v>6</v>
      </c>
      <c r="B38" s="2">
        <v>59.1</v>
      </c>
      <c r="C38" s="2">
        <v>460.9</v>
      </c>
      <c r="D38" s="2">
        <v>113</v>
      </c>
    </row>
    <row r="39" spans="1:4" x14ac:dyDescent="0.25">
      <c r="A39" s="2" t="s">
        <v>4</v>
      </c>
      <c r="B39" s="2">
        <v>74.2</v>
      </c>
      <c r="C39" s="2">
        <v>741.6</v>
      </c>
      <c r="D39" s="2">
        <v>469</v>
      </c>
    </row>
    <row r="40" spans="1:4" x14ac:dyDescent="0.25">
      <c r="A40" s="2" t="s">
        <v>5</v>
      </c>
      <c r="B40" s="2">
        <v>38</v>
      </c>
      <c r="C40" s="2">
        <v>240.1</v>
      </c>
      <c r="D40" s="2">
        <v>39</v>
      </c>
    </row>
    <row r="41" spans="1:4" x14ac:dyDescent="0.25">
      <c r="A41" s="2" t="s">
        <v>4</v>
      </c>
      <c r="B41" s="2">
        <v>79.599999999999994</v>
      </c>
      <c r="C41" s="2">
        <v>796</v>
      </c>
      <c r="D41" s="2">
        <v>450</v>
      </c>
    </row>
    <row r="42" spans="1:4" x14ac:dyDescent="0.25">
      <c r="A42" s="2" t="s">
        <v>6</v>
      </c>
      <c r="B42" s="2">
        <v>26.2</v>
      </c>
      <c r="C42" s="2">
        <v>241.5</v>
      </c>
      <c r="D42" s="2">
        <v>66</v>
      </c>
    </row>
    <row r="43" spans="1:4" x14ac:dyDescent="0.25">
      <c r="A43" s="2" t="s">
        <v>5</v>
      </c>
      <c r="B43" s="2">
        <v>24.4</v>
      </c>
      <c r="C43" s="2">
        <v>172.2</v>
      </c>
      <c r="D43" s="2">
        <v>25</v>
      </c>
    </row>
    <row r="44" spans="1:4" x14ac:dyDescent="0.25">
      <c r="A44" s="2" t="s">
        <v>4</v>
      </c>
      <c r="B44" s="2">
        <v>24.6</v>
      </c>
      <c r="C44" s="2">
        <v>246</v>
      </c>
      <c r="D44" s="2">
        <v>222</v>
      </c>
    </row>
    <row r="45" spans="1:4" x14ac:dyDescent="0.25">
      <c r="A45" s="2" t="s">
        <v>4</v>
      </c>
      <c r="B45" s="2">
        <v>63.8</v>
      </c>
      <c r="C45" s="2">
        <v>637.6</v>
      </c>
      <c r="D45" s="2">
        <v>421</v>
      </c>
    </row>
    <row r="46" spans="1:4" x14ac:dyDescent="0.25">
      <c r="A46" s="2" t="s">
        <v>4</v>
      </c>
      <c r="B46" s="2">
        <v>96.6</v>
      </c>
      <c r="C46" s="2">
        <v>966.2</v>
      </c>
      <c r="D46" s="2">
        <v>583</v>
      </c>
    </row>
    <row r="47" spans="1:4" x14ac:dyDescent="0.25">
      <c r="A47" s="2" t="s">
        <v>5</v>
      </c>
      <c r="B47" s="2">
        <v>28.5</v>
      </c>
      <c r="C47" s="2">
        <v>192.4</v>
      </c>
      <c r="D47" s="2">
        <v>32</v>
      </c>
    </row>
    <row r="48" spans="1:4" x14ac:dyDescent="0.25">
      <c r="A48" s="2" t="s">
        <v>4</v>
      </c>
      <c r="B48" s="2">
        <v>111.1</v>
      </c>
      <c r="C48" s="2">
        <v>1111.3</v>
      </c>
      <c r="D48" s="2">
        <v>668</v>
      </c>
    </row>
    <row r="49" spans="1:4" x14ac:dyDescent="0.25">
      <c r="A49" s="2" t="s">
        <v>5</v>
      </c>
      <c r="B49" s="2">
        <v>39</v>
      </c>
      <c r="C49" s="2">
        <v>245.2</v>
      </c>
      <c r="D49" s="2">
        <v>42</v>
      </c>
    </row>
    <row r="50" spans="1:4" x14ac:dyDescent="0.25">
      <c r="A50" s="2" t="s">
        <v>4</v>
      </c>
      <c r="B50" s="2">
        <v>87.2</v>
      </c>
      <c r="C50" s="2">
        <v>872</v>
      </c>
      <c r="D50" s="2">
        <v>513</v>
      </c>
    </row>
    <row r="51" spans="1:4" x14ac:dyDescent="0.25">
      <c r="A51" s="2" t="s">
        <v>5</v>
      </c>
      <c r="B51" s="2">
        <v>47.3</v>
      </c>
      <c r="C51" s="2">
        <v>286.7</v>
      </c>
      <c r="D51" s="2">
        <v>39</v>
      </c>
    </row>
    <row r="52" spans="1:4" x14ac:dyDescent="0.25">
      <c r="A52" s="2" t="s">
        <v>4</v>
      </c>
      <c r="B52" s="2">
        <v>83.3</v>
      </c>
      <c r="C52" s="2">
        <v>832.8</v>
      </c>
      <c r="D52" s="2">
        <v>511</v>
      </c>
    </row>
    <row r="53" spans="1:4" x14ac:dyDescent="0.25">
      <c r="A53" s="2" t="s">
        <v>4</v>
      </c>
      <c r="B53" s="2">
        <v>63.2</v>
      </c>
      <c r="C53" s="2">
        <v>632.5</v>
      </c>
      <c r="D53" s="2">
        <v>342</v>
      </c>
    </row>
    <row r="54" spans="1:4" x14ac:dyDescent="0.25">
      <c r="A54" s="2" t="s">
        <v>6</v>
      </c>
      <c r="B54" s="2">
        <v>74.2</v>
      </c>
      <c r="C54" s="2">
        <v>561.4</v>
      </c>
      <c r="D54" s="2">
        <v>150</v>
      </c>
    </row>
    <row r="55" spans="1:4" x14ac:dyDescent="0.25">
      <c r="A55" s="2" t="s">
        <v>4</v>
      </c>
      <c r="B55" s="2">
        <v>85.6</v>
      </c>
      <c r="C55" s="2">
        <v>856</v>
      </c>
      <c r="D55" s="2">
        <v>536</v>
      </c>
    </row>
    <row r="56" spans="1:4" x14ac:dyDescent="0.25">
      <c r="A56" s="2" t="s">
        <v>5</v>
      </c>
      <c r="B56" s="2">
        <v>33.5</v>
      </c>
      <c r="C56" s="2">
        <v>217.7</v>
      </c>
      <c r="D56" s="2">
        <v>29</v>
      </c>
    </row>
    <row r="57" spans="1:4" x14ac:dyDescent="0.25">
      <c r="A57" s="2" t="s">
        <v>4</v>
      </c>
      <c r="B57" s="2">
        <v>101.6</v>
      </c>
      <c r="C57" s="2">
        <v>1015.5</v>
      </c>
      <c r="D57" s="2">
        <v>573</v>
      </c>
    </row>
    <row r="58" spans="1:4" x14ac:dyDescent="0.25">
      <c r="A58" s="2" t="s">
        <v>5</v>
      </c>
      <c r="B58" s="2">
        <v>15.1</v>
      </c>
      <c r="C58" s="2">
        <v>125.7</v>
      </c>
      <c r="D58" s="2">
        <v>16</v>
      </c>
    </row>
    <row r="59" spans="1:4" x14ac:dyDescent="0.25">
      <c r="A59" s="2" t="s">
        <v>5</v>
      </c>
      <c r="B59" s="2">
        <v>46.1</v>
      </c>
      <c r="C59" s="2">
        <v>280.7</v>
      </c>
      <c r="D59" s="2">
        <v>39</v>
      </c>
    </row>
    <row r="60" spans="1:4" x14ac:dyDescent="0.25">
      <c r="A60" s="2" t="s">
        <v>6</v>
      </c>
      <c r="B60" s="2">
        <v>64.3</v>
      </c>
      <c r="C60" s="2">
        <v>495.2</v>
      </c>
      <c r="D60" s="2">
        <v>120</v>
      </c>
    </row>
    <row r="61" spans="1:4" x14ac:dyDescent="0.25">
      <c r="A61" s="2" t="s">
        <v>6</v>
      </c>
      <c r="B61" s="2">
        <v>43.6</v>
      </c>
      <c r="C61" s="2">
        <v>357.4</v>
      </c>
      <c r="D61" s="2">
        <v>100</v>
      </c>
    </row>
    <row r="62" spans="1:4" x14ac:dyDescent="0.25">
      <c r="A62" s="2" t="s">
        <v>5</v>
      </c>
      <c r="B62" s="2">
        <v>27.9</v>
      </c>
      <c r="C62" s="2">
        <v>189.4</v>
      </c>
      <c r="D62" s="2">
        <v>29</v>
      </c>
    </row>
    <row r="63" spans="1:4" x14ac:dyDescent="0.25">
      <c r="A63" s="2" t="s">
        <v>5</v>
      </c>
      <c r="B63" s="2">
        <v>18.3</v>
      </c>
      <c r="C63" s="2">
        <v>141.5</v>
      </c>
      <c r="D63" s="2">
        <v>21</v>
      </c>
    </row>
    <row r="64" spans="1:4" x14ac:dyDescent="0.25">
      <c r="A64" s="2" t="s">
        <v>4</v>
      </c>
      <c r="B64" s="2">
        <v>76.7</v>
      </c>
      <c r="C64" s="2">
        <v>766.5</v>
      </c>
      <c r="D64" s="2">
        <v>449</v>
      </c>
    </row>
    <row r="65" spans="1:4" x14ac:dyDescent="0.25">
      <c r="A65" s="2" t="s">
        <v>5</v>
      </c>
      <c r="B65" s="2">
        <v>29.4</v>
      </c>
      <c r="C65" s="2">
        <v>196.8</v>
      </c>
      <c r="D65" s="2">
        <v>35</v>
      </c>
    </row>
    <row r="66" spans="1:4" x14ac:dyDescent="0.25">
      <c r="A66" s="2" t="s">
        <v>6</v>
      </c>
      <c r="B66" s="2">
        <v>43.8</v>
      </c>
      <c r="C66" s="2">
        <v>359</v>
      </c>
      <c r="D66" s="2">
        <v>104</v>
      </c>
    </row>
    <row r="67" spans="1:4" x14ac:dyDescent="0.25">
      <c r="A67" s="2" t="s">
        <v>5</v>
      </c>
      <c r="B67" s="2">
        <v>44.1</v>
      </c>
      <c r="C67" s="2">
        <v>270.5</v>
      </c>
      <c r="D67" s="2">
        <v>40</v>
      </c>
    </row>
    <row r="68" spans="1:4" x14ac:dyDescent="0.25">
      <c r="A68" s="2" t="s">
        <v>5</v>
      </c>
      <c r="B68" s="2">
        <v>25.3</v>
      </c>
      <c r="C68" s="2">
        <v>176.6</v>
      </c>
      <c r="D68" s="2">
        <v>33</v>
      </c>
    </row>
    <row r="69" spans="1:4" x14ac:dyDescent="0.25">
      <c r="A69" s="2" t="s">
        <v>5</v>
      </c>
      <c r="B69" s="2">
        <v>39.799999999999997</v>
      </c>
      <c r="C69" s="2">
        <v>249</v>
      </c>
      <c r="D69" s="2">
        <v>37</v>
      </c>
    </row>
    <row r="70" spans="1:4" x14ac:dyDescent="0.25">
      <c r="A70" s="2" t="s">
        <v>4</v>
      </c>
      <c r="B70" s="2">
        <v>81.400000000000006</v>
      </c>
      <c r="C70" s="2">
        <v>814.1</v>
      </c>
      <c r="D70" s="2">
        <v>470</v>
      </c>
    </row>
    <row r="71" spans="1:4" x14ac:dyDescent="0.25">
      <c r="A71" s="2" t="s">
        <v>4</v>
      </c>
      <c r="B71" s="2">
        <v>69.099999999999994</v>
      </c>
      <c r="C71" s="2">
        <v>690.8</v>
      </c>
      <c r="D71" s="2">
        <v>382</v>
      </c>
    </row>
    <row r="72" spans="1:4" x14ac:dyDescent="0.25">
      <c r="A72" s="2" t="s">
        <v>4</v>
      </c>
      <c r="B72" s="2">
        <v>56.7</v>
      </c>
      <c r="C72" s="2">
        <v>566.70000000000005</v>
      </c>
      <c r="D72" s="2">
        <v>306</v>
      </c>
    </row>
    <row r="73" spans="1:4" x14ac:dyDescent="0.25">
      <c r="A73" s="2" t="s">
        <v>6</v>
      </c>
      <c r="B73" s="2">
        <v>71.7</v>
      </c>
      <c r="C73" s="2">
        <v>544.6</v>
      </c>
      <c r="D73" s="2">
        <v>136</v>
      </c>
    </row>
    <row r="74" spans="1:4" x14ac:dyDescent="0.25">
      <c r="A74" s="2" t="s">
        <v>6</v>
      </c>
      <c r="B74" s="2">
        <v>86.5</v>
      </c>
      <c r="C74" s="2">
        <v>643.29999999999995</v>
      </c>
      <c r="D74" s="2">
        <v>171</v>
      </c>
    </row>
    <row r="75" spans="1:4" x14ac:dyDescent="0.25">
      <c r="A75" s="2" t="s">
        <v>5</v>
      </c>
      <c r="B75" s="2">
        <v>23.6</v>
      </c>
      <c r="C75" s="2">
        <v>168</v>
      </c>
      <c r="D75" s="2">
        <v>25</v>
      </c>
    </row>
    <row r="76" spans="1:4" x14ac:dyDescent="0.25">
      <c r="A76" s="2" t="s">
        <v>4</v>
      </c>
      <c r="B76" s="2">
        <v>70.599999999999994</v>
      </c>
      <c r="C76" s="2">
        <v>706.3</v>
      </c>
      <c r="D76" s="2">
        <v>379</v>
      </c>
    </row>
    <row r="77" spans="1:4" x14ac:dyDescent="0.25">
      <c r="A77" s="2" t="s">
        <v>4</v>
      </c>
      <c r="B77" s="2">
        <v>68.8</v>
      </c>
      <c r="C77" s="2">
        <v>688.5</v>
      </c>
      <c r="D77" s="2">
        <v>371</v>
      </c>
    </row>
    <row r="78" spans="1:4" x14ac:dyDescent="0.25">
      <c r="A78" s="2" t="s">
        <v>6</v>
      </c>
      <c r="B78" s="2">
        <v>37.799999999999997</v>
      </c>
      <c r="C78" s="2">
        <v>318.8</v>
      </c>
      <c r="D78" s="2">
        <v>83</v>
      </c>
    </row>
    <row r="79" spans="1:4" x14ac:dyDescent="0.25">
      <c r="A79" s="2" t="s">
        <v>4</v>
      </c>
      <c r="B79" s="2">
        <v>93.9</v>
      </c>
      <c r="C79" s="2">
        <v>939.1</v>
      </c>
      <c r="D79" s="2">
        <v>510</v>
      </c>
    </row>
    <row r="80" spans="1:4" x14ac:dyDescent="0.25">
      <c r="A80" s="2" t="s">
        <v>4</v>
      </c>
      <c r="B80" s="2">
        <v>102.8</v>
      </c>
      <c r="C80" s="2">
        <v>1027.7</v>
      </c>
      <c r="D80" s="2">
        <v>628</v>
      </c>
    </row>
    <row r="81" spans="1:4" x14ac:dyDescent="0.25">
      <c r="A81" s="2" t="s">
        <v>6</v>
      </c>
      <c r="B81" s="2">
        <v>62.5</v>
      </c>
      <c r="C81" s="2">
        <v>483.1</v>
      </c>
      <c r="D81" s="2">
        <v>131</v>
      </c>
    </row>
    <row r="82" spans="1:4" x14ac:dyDescent="0.25">
      <c r="A82" s="2" t="s">
        <v>6</v>
      </c>
      <c r="B82" s="2">
        <v>55.4</v>
      </c>
      <c r="C82" s="2">
        <v>436</v>
      </c>
      <c r="D82" s="2">
        <v>106</v>
      </c>
    </row>
    <row r="83" spans="1:4" x14ac:dyDescent="0.25">
      <c r="A83" s="2" t="s">
        <v>4</v>
      </c>
      <c r="B83" s="2">
        <v>85.3</v>
      </c>
      <c r="C83" s="2">
        <v>853.4</v>
      </c>
      <c r="D83" s="2">
        <v>460</v>
      </c>
    </row>
    <row r="84" spans="1:4" x14ac:dyDescent="0.25">
      <c r="A84" s="2" t="s">
        <v>4</v>
      </c>
      <c r="B84" s="2">
        <v>108.9</v>
      </c>
      <c r="C84" s="2">
        <v>1089.2</v>
      </c>
      <c r="D84" s="2">
        <v>610</v>
      </c>
    </row>
    <row r="85" spans="1:4" x14ac:dyDescent="0.25">
      <c r="A85" s="2" t="s">
        <v>4</v>
      </c>
      <c r="B85" s="2">
        <v>15.8</v>
      </c>
      <c r="C85" s="2">
        <v>158.1</v>
      </c>
      <c r="D85" s="2">
        <v>129</v>
      </c>
    </row>
    <row r="86" spans="1:4" x14ac:dyDescent="0.25">
      <c r="A86" s="2" t="s">
        <v>5</v>
      </c>
      <c r="B86" s="2">
        <v>54.3</v>
      </c>
      <c r="C86" s="2">
        <v>321.60000000000002</v>
      </c>
      <c r="D86" s="2">
        <v>46</v>
      </c>
    </row>
    <row r="87" spans="1:4" x14ac:dyDescent="0.25">
      <c r="A87" s="2" t="s">
        <v>5</v>
      </c>
      <c r="B87" s="2">
        <v>50.5</v>
      </c>
      <c r="C87" s="2">
        <v>302.5</v>
      </c>
      <c r="D87" s="2">
        <v>41</v>
      </c>
    </row>
    <row r="88" spans="1:4" x14ac:dyDescent="0.25">
      <c r="A88" s="2" t="s">
        <v>6</v>
      </c>
      <c r="B88" s="2">
        <v>73</v>
      </c>
      <c r="C88" s="2">
        <v>553.4</v>
      </c>
      <c r="D88" s="2">
        <v>144</v>
      </c>
    </row>
    <row r="89" spans="1:4" x14ac:dyDescent="0.25">
      <c r="A89" s="2" t="s">
        <v>4</v>
      </c>
      <c r="B89" s="2">
        <v>67.8</v>
      </c>
      <c r="C89" s="2">
        <v>677.8</v>
      </c>
      <c r="D89" s="2">
        <v>378</v>
      </c>
    </row>
    <row r="90" spans="1:4" x14ac:dyDescent="0.25">
      <c r="A90" s="2" t="s">
        <v>4</v>
      </c>
      <c r="B90" s="2">
        <v>87.1</v>
      </c>
      <c r="C90" s="2">
        <v>870.7</v>
      </c>
      <c r="D90" s="2">
        <v>514</v>
      </c>
    </row>
    <row r="91" spans="1:4" x14ac:dyDescent="0.25">
      <c r="A91" s="2" t="s">
        <v>5</v>
      </c>
      <c r="B91" s="2">
        <v>29.5</v>
      </c>
      <c r="C91" s="2">
        <v>197.7</v>
      </c>
      <c r="D91" s="2">
        <v>32</v>
      </c>
    </row>
    <row r="92" spans="1:4" x14ac:dyDescent="0.25">
      <c r="A92" s="2" t="s">
        <v>4</v>
      </c>
      <c r="B92" s="2">
        <v>98.1</v>
      </c>
      <c r="C92" s="2">
        <v>981</v>
      </c>
      <c r="D92" s="2">
        <v>541</v>
      </c>
    </row>
    <row r="93" spans="1:4" x14ac:dyDescent="0.25">
      <c r="A93" s="2" t="s">
        <v>4</v>
      </c>
      <c r="B93" s="2">
        <v>43.1</v>
      </c>
      <c r="C93" s="2">
        <v>431</v>
      </c>
      <c r="D93" s="2">
        <v>301</v>
      </c>
    </row>
    <row r="94" spans="1:4" x14ac:dyDescent="0.25">
      <c r="A94" s="2" t="s">
        <v>5</v>
      </c>
      <c r="B94" s="2">
        <v>31.6</v>
      </c>
      <c r="C94" s="2">
        <v>208.2</v>
      </c>
      <c r="D94" s="2">
        <v>32</v>
      </c>
    </row>
    <row r="95" spans="1:4" x14ac:dyDescent="0.25">
      <c r="A95" s="2" t="s">
        <v>5</v>
      </c>
      <c r="B95" s="2">
        <v>45.3</v>
      </c>
      <c r="C95" s="2">
        <v>276.7</v>
      </c>
      <c r="D95" s="2">
        <v>41</v>
      </c>
    </row>
    <row r="96" spans="1:4" x14ac:dyDescent="0.25">
      <c r="A96" s="2" t="s">
        <v>5</v>
      </c>
      <c r="B96" s="2">
        <v>20.399999999999999</v>
      </c>
      <c r="C96" s="2">
        <v>152.19999999999999</v>
      </c>
      <c r="D96" s="2">
        <v>24</v>
      </c>
    </row>
    <row r="97" spans="1:4" x14ac:dyDescent="0.25">
      <c r="A97" s="2" t="s">
        <v>4</v>
      </c>
      <c r="B97" s="2">
        <v>51.4</v>
      </c>
      <c r="C97" s="2">
        <v>514.5</v>
      </c>
      <c r="D97" s="2">
        <v>305</v>
      </c>
    </row>
    <row r="98" spans="1:4" x14ac:dyDescent="0.25">
      <c r="A98" s="2" t="s">
        <v>5</v>
      </c>
      <c r="B98" s="2">
        <v>32</v>
      </c>
      <c r="C98" s="2">
        <v>210.2</v>
      </c>
      <c r="D98" s="2">
        <v>31</v>
      </c>
    </row>
    <row r="99" spans="1:4" x14ac:dyDescent="0.25">
      <c r="A99" s="2" t="s">
        <v>6</v>
      </c>
      <c r="B99" s="2">
        <v>55.5</v>
      </c>
      <c r="C99" s="2">
        <v>436.9</v>
      </c>
      <c r="D99" s="2">
        <v>115</v>
      </c>
    </row>
    <row r="100" spans="1:4" x14ac:dyDescent="0.25">
      <c r="A100" s="2" t="s">
        <v>6</v>
      </c>
      <c r="B100" s="2">
        <v>53.1</v>
      </c>
      <c r="C100" s="2">
        <v>420.4</v>
      </c>
      <c r="D100" s="2">
        <v>109</v>
      </c>
    </row>
    <row r="101" spans="1:4" x14ac:dyDescent="0.25">
      <c r="A101" s="2" t="s">
        <v>4</v>
      </c>
      <c r="B101" s="2">
        <v>110.7</v>
      </c>
      <c r="C101" s="2">
        <v>1106.8</v>
      </c>
      <c r="D101" s="2">
        <v>580</v>
      </c>
    </row>
    <row r="102" spans="1:4" x14ac:dyDescent="0.25">
      <c r="A102" s="2" t="s">
        <v>5</v>
      </c>
      <c r="B102" s="2">
        <v>38.299999999999997</v>
      </c>
      <c r="C102" s="2">
        <v>241.6</v>
      </c>
      <c r="D102" s="2">
        <v>34</v>
      </c>
    </row>
    <row r="103" spans="1:4" x14ac:dyDescent="0.25">
      <c r="A103" s="2" t="s">
        <v>4</v>
      </c>
      <c r="B103" s="2">
        <v>121</v>
      </c>
      <c r="C103" s="2">
        <v>1210</v>
      </c>
      <c r="D103" s="2">
        <v>658</v>
      </c>
    </row>
    <row r="104" spans="1:4" x14ac:dyDescent="0.25">
      <c r="A104" s="2" t="s">
        <v>6</v>
      </c>
      <c r="B104" s="2">
        <v>46.9</v>
      </c>
      <c r="C104" s="2">
        <v>379</v>
      </c>
      <c r="D104" s="2">
        <v>101</v>
      </c>
    </row>
    <row r="105" spans="1:4" x14ac:dyDescent="0.25">
      <c r="A105" s="2" t="s">
        <v>6</v>
      </c>
      <c r="B105" s="2">
        <v>69</v>
      </c>
      <c r="C105" s="2">
        <v>526.6</v>
      </c>
      <c r="D105" s="2">
        <v>129</v>
      </c>
    </row>
    <row r="106" spans="1:4" x14ac:dyDescent="0.25">
      <c r="A106" s="2" t="s">
        <v>5</v>
      </c>
      <c r="B106" s="2">
        <v>27.9</v>
      </c>
      <c r="C106" s="2">
        <v>189.5</v>
      </c>
      <c r="D106" s="2">
        <v>33</v>
      </c>
    </row>
    <row r="107" spans="1:4" x14ac:dyDescent="0.25">
      <c r="A107" s="2" t="s">
        <v>5</v>
      </c>
      <c r="B107" s="2">
        <v>26.1</v>
      </c>
      <c r="C107" s="2">
        <v>180.6</v>
      </c>
      <c r="D107" s="2">
        <v>26</v>
      </c>
    </row>
    <row r="108" spans="1:4" x14ac:dyDescent="0.25">
      <c r="A108" s="2" t="s">
        <v>6</v>
      </c>
      <c r="B108" s="2">
        <v>51.1</v>
      </c>
      <c r="C108" s="2">
        <v>407</v>
      </c>
      <c r="D108" s="2">
        <v>109</v>
      </c>
    </row>
    <row r="109" spans="1:4" x14ac:dyDescent="0.25">
      <c r="A109" s="2" t="s">
        <v>4</v>
      </c>
      <c r="B109" s="2">
        <v>50.7</v>
      </c>
      <c r="C109" s="2">
        <v>506.9</v>
      </c>
      <c r="D109" s="2">
        <v>297</v>
      </c>
    </row>
    <row r="110" spans="1:4" x14ac:dyDescent="0.25">
      <c r="A110" s="2" t="s">
        <v>6</v>
      </c>
      <c r="B110" s="2">
        <v>28</v>
      </c>
      <c r="C110" s="2">
        <v>253.4</v>
      </c>
      <c r="D110" s="2">
        <v>60</v>
      </c>
    </row>
    <row r="111" spans="1:4" x14ac:dyDescent="0.25">
      <c r="A111" s="2" t="s">
        <v>5</v>
      </c>
      <c r="B111" s="2">
        <v>35.5</v>
      </c>
      <c r="C111" s="2">
        <v>227.5</v>
      </c>
      <c r="D111" s="2">
        <v>33</v>
      </c>
    </row>
    <row r="112" spans="1:4" x14ac:dyDescent="0.25">
      <c r="A112" s="2" t="s">
        <v>4</v>
      </c>
      <c r="B112" s="2">
        <v>80.099999999999994</v>
      </c>
      <c r="C112" s="2">
        <v>800.9</v>
      </c>
      <c r="D112" s="2">
        <v>442</v>
      </c>
    </row>
    <row r="113" spans="1:4" x14ac:dyDescent="0.25">
      <c r="A113" s="2" t="s">
        <v>6</v>
      </c>
      <c r="B113" s="2">
        <v>63.6</v>
      </c>
      <c r="C113" s="2">
        <v>490.5</v>
      </c>
      <c r="D113" s="2">
        <v>135</v>
      </c>
    </row>
    <row r="114" spans="1:4" x14ac:dyDescent="0.25">
      <c r="A114" s="2" t="s">
        <v>6</v>
      </c>
      <c r="B114" s="2">
        <v>43.2</v>
      </c>
      <c r="C114" s="2">
        <v>354.7</v>
      </c>
      <c r="D114" s="2">
        <v>91</v>
      </c>
    </row>
    <row r="115" spans="1:4" x14ac:dyDescent="0.25">
      <c r="A115" s="2" t="s">
        <v>4</v>
      </c>
      <c r="B115" s="2">
        <v>87.4</v>
      </c>
      <c r="C115" s="2">
        <v>873.8</v>
      </c>
      <c r="D115" s="2">
        <v>554</v>
      </c>
    </row>
    <row r="116" spans="1:4" x14ac:dyDescent="0.25">
      <c r="A116" s="2" t="s">
        <v>6</v>
      </c>
      <c r="B116" s="2">
        <v>79.8</v>
      </c>
      <c r="C116" s="2">
        <v>598.70000000000005</v>
      </c>
      <c r="D116" s="2">
        <v>149</v>
      </c>
    </row>
    <row r="117" spans="1:4" x14ac:dyDescent="0.25">
      <c r="A117" s="2" t="s">
        <v>5</v>
      </c>
      <c r="B117" s="2">
        <v>17.600000000000001</v>
      </c>
      <c r="C117" s="2">
        <v>138.1</v>
      </c>
      <c r="D117" s="2">
        <v>21</v>
      </c>
    </row>
    <row r="118" spans="1:4" x14ac:dyDescent="0.25">
      <c r="A118" s="2" t="s">
        <v>4</v>
      </c>
      <c r="B118" s="2">
        <v>94.6</v>
      </c>
      <c r="C118" s="2">
        <v>946</v>
      </c>
      <c r="D118" s="2">
        <v>536</v>
      </c>
    </row>
    <row r="119" spans="1:4" x14ac:dyDescent="0.25">
      <c r="A119" s="2" t="s">
        <v>6</v>
      </c>
      <c r="B119" s="2">
        <v>37.4</v>
      </c>
      <c r="C119" s="2">
        <v>316.2</v>
      </c>
      <c r="D119" s="2">
        <v>80</v>
      </c>
    </row>
    <row r="120" spans="1:4" x14ac:dyDescent="0.25">
      <c r="A120" s="2" t="s">
        <v>4</v>
      </c>
      <c r="B120" s="2">
        <v>100.3</v>
      </c>
      <c r="C120" s="2">
        <v>1003.4</v>
      </c>
      <c r="D120" s="2">
        <v>554</v>
      </c>
    </row>
    <row r="121" spans="1:4" x14ac:dyDescent="0.25">
      <c r="A121" s="2" t="s">
        <v>5</v>
      </c>
      <c r="B121" s="2">
        <v>15.6</v>
      </c>
      <c r="C121" s="2">
        <v>128.1</v>
      </c>
      <c r="D121" s="2">
        <v>22</v>
      </c>
    </row>
    <row r="122" spans="1:4" x14ac:dyDescent="0.25">
      <c r="A122" s="2" t="s">
        <v>5</v>
      </c>
      <c r="B122" s="2">
        <v>22.5</v>
      </c>
      <c r="C122" s="2">
        <v>162.6</v>
      </c>
      <c r="D122" s="2">
        <v>27</v>
      </c>
    </row>
    <row r="123" spans="1:4" x14ac:dyDescent="0.25">
      <c r="A123" s="2" t="s">
        <v>6</v>
      </c>
      <c r="B123" s="2">
        <v>45.6</v>
      </c>
      <c r="C123" s="2">
        <v>370.8</v>
      </c>
      <c r="D123" s="2">
        <v>100</v>
      </c>
    </row>
    <row r="124" spans="1:4" x14ac:dyDescent="0.25">
      <c r="A124" s="2" t="s">
        <v>4</v>
      </c>
      <c r="B124" s="2">
        <v>99</v>
      </c>
      <c r="C124" s="2">
        <v>990.5</v>
      </c>
      <c r="D124" s="2">
        <v>563</v>
      </c>
    </row>
    <row r="125" spans="1:4" x14ac:dyDescent="0.25">
      <c r="A125" s="2" t="s">
        <v>6</v>
      </c>
      <c r="B125" s="2">
        <v>62.5</v>
      </c>
      <c r="C125" s="2">
        <v>483.2</v>
      </c>
      <c r="D125" s="2">
        <v>119</v>
      </c>
    </row>
    <row r="126" spans="1:4" x14ac:dyDescent="0.25">
      <c r="A126" s="2" t="s">
        <v>5</v>
      </c>
      <c r="B126" s="2">
        <v>33.700000000000003</v>
      </c>
      <c r="C126" s="2">
        <v>218.5</v>
      </c>
      <c r="D126" s="2">
        <v>35</v>
      </c>
    </row>
    <row r="127" spans="1:4" x14ac:dyDescent="0.25">
      <c r="A127" s="2" t="s">
        <v>4</v>
      </c>
      <c r="B127" s="2">
        <v>75.5</v>
      </c>
      <c r="C127" s="2">
        <v>755.4</v>
      </c>
      <c r="D127" s="2">
        <v>485</v>
      </c>
    </row>
    <row r="128" spans="1:4" x14ac:dyDescent="0.25">
      <c r="A128" s="2" t="s">
        <v>5</v>
      </c>
      <c r="B128" s="2">
        <v>21.7</v>
      </c>
      <c r="C128" s="2">
        <v>158.30000000000001</v>
      </c>
      <c r="D128" s="2">
        <v>26</v>
      </c>
    </row>
    <row r="129" spans="1:4" x14ac:dyDescent="0.25">
      <c r="A129" s="2" t="s">
        <v>6</v>
      </c>
      <c r="B129" s="2">
        <v>57</v>
      </c>
      <c r="C129" s="2">
        <v>446.6</v>
      </c>
      <c r="D129" s="2">
        <v>109</v>
      </c>
    </row>
    <row r="130" spans="1:4" x14ac:dyDescent="0.25">
      <c r="A130" s="2" t="s">
        <v>5</v>
      </c>
      <c r="B130" s="2">
        <v>37.200000000000003</v>
      </c>
      <c r="C130" s="2">
        <v>236.1</v>
      </c>
      <c r="D130" s="2">
        <v>40</v>
      </c>
    </row>
    <row r="131" spans="1:4" x14ac:dyDescent="0.25">
      <c r="A131" s="2" t="s">
        <v>5</v>
      </c>
      <c r="B131" s="2">
        <v>49.9</v>
      </c>
      <c r="C131" s="2">
        <v>299.39999999999998</v>
      </c>
      <c r="D131" s="2">
        <v>50</v>
      </c>
    </row>
    <row r="132" spans="1:4" x14ac:dyDescent="0.25">
      <c r="A132" s="2" t="s">
        <v>4</v>
      </c>
      <c r="B132" s="2">
        <v>71.5</v>
      </c>
      <c r="C132" s="2">
        <v>714.9</v>
      </c>
      <c r="D132" s="2">
        <v>398</v>
      </c>
    </row>
    <row r="133" spans="1:4" x14ac:dyDescent="0.25">
      <c r="A133" s="2" t="s">
        <v>5</v>
      </c>
      <c r="B133" s="2">
        <v>2.2999999999999998</v>
      </c>
      <c r="C133" s="2">
        <v>61.5</v>
      </c>
      <c r="D133" s="2">
        <v>15</v>
      </c>
    </row>
    <row r="134" spans="1:4" x14ac:dyDescent="0.25">
      <c r="A134" s="2" t="s">
        <v>5</v>
      </c>
      <c r="B134" s="2">
        <v>37.299999999999997</v>
      </c>
      <c r="C134" s="2">
        <v>236.5</v>
      </c>
      <c r="D134" s="2">
        <v>34</v>
      </c>
    </row>
    <row r="135" spans="1:4" x14ac:dyDescent="0.25">
      <c r="A135" s="2" t="s">
        <v>5</v>
      </c>
      <c r="B135" s="2">
        <v>30.3</v>
      </c>
      <c r="C135" s="2">
        <v>201.4</v>
      </c>
      <c r="D135" s="2">
        <v>33</v>
      </c>
    </row>
    <row r="136" spans="1:4" x14ac:dyDescent="0.25">
      <c r="A136" s="2" t="s">
        <v>4</v>
      </c>
      <c r="B136" s="2">
        <v>56.7</v>
      </c>
      <c r="C136" s="2">
        <v>567</v>
      </c>
      <c r="D136" s="2">
        <v>301</v>
      </c>
    </row>
    <row r="137" spans="1:4" x14ac:dyDescent="0.25">
      <c r="A137" s="2" t="s">
        <v>4</v>
      </c>
      <c r="B137" s="2">
        <v>79.3</v>
      </c>
      <c r="C137" s="2">
        <v>792.9</v>
      </c>
      <c r="D137" s="2">
        <v>434</v>
      </c>
    </row>
    <row r="138" spans="1:4" x14ac:dyDescent="0.25">
      <c r="A138" s="2" t="s">
        <v>6</v>
      </c>
      <c r="B138" s="2">
        <v>75.5</v>
      </c>
      <c r="C138" s="2">
        <v>570</v>
      </c>
      <c r="D138" s="2">
        <v>146</v>
      </c>
    </row>
    <row r="139" spans="1:4" x14ac:dyDescent="0.25">
      <c r="A139" s="2" t="s">
        <v>5</v>
      </c>
      <c r="B139" s="2">
        <v>28.8</v>
      </c>
      <c r="C139" s="2">
        <v>194</v>
      </c>
      <c r="D139" s="2">
        <v>31</v>
      </c>
    </row>
    <row r="140" spans="1:4" x14ac:dyDescent="0.25">
      <c r="A140" s="2" t="s">
        <v>4</v>
      </c>
      <c r="B140" s="2">
        <v>51.3</v>
      </c>
      <c r="C140" s="2">
        <v>512.5</v>
      </c>
      <c r="D140" s="2">
        <v>280</v>
      </c>
    </row>
    <row r="141" spans="1:4" x14ac:dyDescent="0.25">
      <c r="A141" s="2" t="s">
        <v>5</v>
      </c>
      <c r="B141" s="2">
        <v>29.6</v>
      </c>
      <c r="C141" s="2">
        <v>198.2</v>
      </c>
      <c r="D141" s="2">
        <v>33</v>
      </c>
    </row>
    <row r="142" spans="1:4" x14ac:dyDescent="0.25">
      <c r="A142" s="2" t="s">
        <v>4</v>
      </c>
      <c r="B142" s="2">
        <v>51.1</v>
      </c>
      <c r="C142" s="2">
        <v>510.7</v>
      </c>
      <c r="D142" s="2">
        <v>323</v>
      </c>
    </row>
    <row r="143" spans="1:4" x14ac:dyDescent="0.25">
      <c r="A143" s="2" t="s">
        <v>6</v>
      </c>
      <c r="B143" s="2">
        <v>54.2</v>
      </c>
      <c r="C143" s="2">
        <v>428</v>
      </c>
      <c r="D143" s="2">
        <v>112</v>
      </c>
    </row>
    <row r="144" spans="1:4" x14ac:dyDescent="0.25">
      <c r="A144" s="2" t="s">
        <v>5</v>
      </c>
      <c r="B144" s="2">
        <v>23.5</v>
      </c>
      <c r="C144" s="2">
        <v>167.5</v>
      </c>
      <c r="D144" s="2">
        <v>29</v>
      </c>
    </row>
    <row r="145" spans="1:4" x14ac:dyDescent="0.25">
      <c r="A145" s="2" t="s">
        <v>6</v>
      </c>
      <c r="B145" s="2">
        <v>51.5</v>
      </c>
      <c r="C145" s="2">
        <v>409.8</v>
      </c>
      <c r="D145" s="2">
        <v>113</v>
      </c>
    </row>
    <row r="146" spans="1:4" x14ac:dyDescent="0.25">
      <c r="A146" s="2" t="s">
        <v>4</v>
      </c>
      <c r="B146" s="2">
        <v>82</v>
      </c>
      <c r="C146" s="2">
        <v>819.6</v>
      </c>
      <c r="D146" s="2">
        <v>481</v>
      </c>
    </row>
    <row r="147" spans="1:4" x14ac:dyDescent="0.25">
      <c r="A147" s="2" t="s">
        <v>5</v>
      </c>
      <c r="B147" s="2">
        <v>40.200000000000003</v>
      </c>
      <c r="C147" s="2">
        <v>250.8</v>
      </c>
      <c r="D147" s="2">
        <v>40</v>
      </c>
    </row>
    <row r="148" spans="1:4" x14ac:dyDescent="0.25">
      <c r="A148" s="2" t="s">
        <v>4</v>
      </c>
      <c r="B148" s="2">
        <v>86.8</v>
      </c>
      <c r="C148" s="2">
        <v>867.7</v>
      </c>
      <c r="D148" s="2">
        <v>491</v>
      </c>
    </row>
    <row r="149" spans="1:4" x14ac:dyDescent="0.25">
      <c r="A149" s="2" t="s">
        <v>6</v>
      </c>
      <c r="B149" s="2">
        <v>73.3</v>
      </c>
      <c r="C149" s="2">
        <v>555.6</v>
      </c>
      <c r="D149" s="2">
        <v>145</v>
      </c>
    </row>
    <row r="150" spans="1:4" x14ac:dyDescent="0.25">
      <c r="A150" s="2" t="s">
        <v>6</v>
      </c>
      <c r="B150" s="2">
        <v>41.7</v>
      </c>
      <c r="C150" s="2">
        <v>344.5</v>
      </c>
      <c r="D150" s="2">
        <v>89</v>
      </c>
    </row>
    <row r="151" spans="1:4" x14ac:dyDescent="0.25">
      <c r="A151" s="2" t="s">
        <v>5</v>
      </c>
      <c r="B151" s="2">
        <v>38.200000000000003</v>
      </c>
      <c r="C151" s="2">
        <v>241.2</v>
      </c>
      <c r="D151" s="2">
        <v>38</v>
      </c>
    </row>
    <row r="152" spans="1:4" x14ac:dyDescent="0.25">
      <c r="A152" s="2" t="s">
        <v>5</v>
      </c>
      <c r="B152" s="2">
        <v>15.7</v>
      </c>
      <c r="C152" s="2">
        <v>128.6</v>
      </c>
      <c r="D152" s="2">
        <v>24</v>
      </c>
    </row>
    <row r="153" spans="1:4" x14ac:dyDescent="0.25">
      <c r="A153" s="2" t="s">
        <v>6</v>
      </c>
      <c r="B153" s="2">
        <v>41.5</v>
      </c>
      <c r="C153" s="2">
        <v>343.5</v>
      </c>
      <c r="D153" s="2">
        <v>100</v>
      </c>
    </row>
    <row r="154" spans="1:4" x14ac:dyDescent="0.25">
      <c r="A154" s="2" t="s">
        <v>5</v>
      </c>
      <c r="B154" s="2">
        <v>26.9</v>
      </c>
      <c r="C154" s="2">
        <v>184.4</v>
      </c>
      <c r="D154" s="2">
        <v>33</v>
      </c>
    </row>
    <row r="155" spans="1:4" x14ac:dyDescent="0.25">
      <c r="A155" s="2" t="s">
        <v>4</v>
      </c>
      <c r="B155" s="2">
        <v>48.3</v>
      </c>
      <c r="C155" s="2">
        <v>483</v>
      </c>
      <c r="D155" s="2">
        <v>346</v>
      </c>
    </row>
    <row r="156" spans="1:4" x14ac:dyDescent="0.25">
      <c r="A156" s="2" t="s">
        <v>5</v>
      </c>
      <c r="B156" s="2">
        <v>14.1</v>
      </c>
      <c r="C156" s="2">
        <v>120.7</v>
      </c>
      <c r="D156" s="2">
        <v>21</v>
      </c>
    </row>
    <row r="157" spans="1:4" x14ac:dyDescent="0.25">
      <c r="A157" s="2" t="s">
        <v>6</v>
      </c>
      <c r="B157" s="2">
        <v>71.099999999999994</v>
      </c>
      <c r="C157" s="2">
        <v>540.9</v>
      </c>
      <c r="D157" s="2">
        <v>144</v>
      </c>
    </row>
    <row r="158" spans="1:4" x14ac:dyDescent="0.25">
      <c r="A158" s="2" t="s">
        <v>6</v>
      </c>
      <c r="B158" s="2">
        <v>76</v>
      </c>
      <c r="C158" s="2">
        <v>573.29999999999995</v>
      </c>
      <c r="D158" s="2">
        <v>157</v>
      </c>
    </row>
    <row r="159" spans="1:4" x14ac:dyDescent="0.25">
      <c r="A159" s="2" t="s">
        <v>6</v>
      </c>
      <c r="B159" s="2">
        <v>22.3</v>
      </c>
      <c r="C159" s="2">
        <v>215.5</v>
      </c>
      <c r="D159" s="2">
        <v>59</v>
      </c>
    </row>
    <row r="160" spans="1:4" x14ac:dyDescent="0.25">
      <c r="A160" s="2" t="s">
        <v>4</v>
      </c>
      <c r="B160" s="2">
        <v>108.5</v>
      </c>
      <c r="C160" s="2">
        <v>1084.5</v>
      </c>
      <c r="D160" s="2">
        <v>583</v>
      </c>
    </row>
    <row r="161" spans="1:4" x14ac:dyDescent="0.25">
      <c r="A161" s="2" t="s">
        <v>4</v>
      </c>
      <c r="B161" s="2">
        <v>89.3</v>
      </c>
      <c r="C161" s="2">
        <v>893.2</v>
      </c>
      <c r="D161" s="2">
        <v>464</v>
      </c>
    </row>
    <row r="162" spans="1:4" x14ac:dyDescent="0.25">
      <c r="A162" s="2" t="s">
        <v>6</v>
      </c>
      <c r="B162" s="2">
        <v>35</v>
      </c>
      <c r="C162" s="2">
        <v>300.10000000000002</v>
      </c>
      <c r="D162" s="2">
        <v>88</v>
      </c>
    </row>
    <row r="163" spans="1:4" x14ac:dyDescent="0.25">
      <c r="A163" s="2" t="s">
        <v>4</v>
      </c>
      <c r="B163" s="2">
        <v>68.900000000000006</v>
      </c>
      <c r="C163" s="2">
        <v>689</v>
      </c>
      <c r="D163" s="2">
        <v>454</v>
      </c>
    </row>
    <row r="164" spans="1:4" x14ac:dyDescent="0.25">
      <c r="A164" s="2" t="s">
        <v>4</v>
      </c>
      <c r="B164" s="2">
        <v>66.900000000000006</v>
      </c>
      <c r="C164" s="2">
        <v>669.1</v>
      </c>
      <c r="D164" s="2">
        <v>407</v>
      </c>
    </row>
    <row r="165" spans="1:4" x14ac:dyDescent="0.25">
      <c r="A165" s="2" t="s">
        <v>4</v>
      </c>
      <c r="B165" s="2">
        <v>86</v>
      </c>
      <c r="C165" s="2">
        <v>859.7</v>
      </c>
      <c r="D165" s="2">
        <v>492</v>
      </c>
    </row>
    <row r="166" spans="1:4" x14ac:dyDescent="0.25">
      <c r="A166" s="2" t="s">
        <v>6</v>
      </c>
      <c r="B166" s="2">
        <v>80.8</v>
      </c>
      <c r="C166" s="2">
        <v>605</v>
      </c>
      <c r="D166" s="2">
        <v>161</v>
      </c>
    </row>
    <row r="167" spans="1:4" x14ac:dyDescent="0.25">
      <c r="A167" s="2" t="s">
        <v>5</v>
      </c>
      <c r="B167" s="2">
        <v>25.7</v>
      </c>
      <c r="C167" s="2">
        <v>178.7</v>
      </c>
      <c r="D167" s="2">
        <v>32</v>
      </c>
    </row>
    <row r="168" spans="1:4" x14ac:dyDescent="0.25">
      <c r="A168" s="2" t="s">
        <v>4</v>
      </c>
      <c r="B168" s="2">
        <v>75.3</v>
      </c>
      <c r="C168" s="2">
        <v>753.5</v>
      </c>
      <c r="D168" s="2">
        <v>473</v>
      </c>
    </row>
    <row r="169" spans="1:4" x14ac:dyDescent="0.25">
      <c r="A169" s="2" t="s">
        <v>6</v>
      </c>
      <c r="B169" s="2">
        <v>71.3</v>
      </c>
      <c r="C169" s="2">
        <v>542.29999999999995</v>
      </c>
      <c r="D169" s="2">
        <v>139</v>
      </c>
    </row>
    <row r="170" spans="1:4" x14ac:dyDescent="0.25">
      <c r="A170" s="2" t="s">
        <v>5</v>
      </c>
      <c r="B170" s="2">
        <v>24.3</v>
      </c>
      <c r="C170" s="2">
        <v>171.7</v>
      </c>
      <c r="D170" s="2">
        <v>28</v>
      </c>
    </row>
    <row r="171" spans="1:4" x14ac:dyDescent="0.25">
      <c r="A171" s="2" t="s">
        <v>6</v>
      </c>
      <c r="B171" s="2">
        <v>49.5</v>
      </c>
      <c r="C171" s="2">
        <v>396.5</v>
      </c>
      <c r="D171" s="2">
        <v>94</v>
      </c>
    </row>
    <row r="172" spans="1:4" x14ac:dyDescent="0.25">
      <c r="A172" s="2" t="s">
        <v>5</v>
      </c>
      <c r="B172" s="2">
        <v>28.8</v>
      </c>
      <c r="C172" s="2">
        <v>193.8</v>
      </c>
      <c r="D172" s="2">
        <v>25</v>
      </c>
    </row>
    <row r="173" spans="1:4" x14ac:dyDescent="0.25">
      <c r="A173" s="2" t="s">
        <v>6</v>
      </c>
      <c r="B173" s="2">
        <v>73.7</v>
      </c>
      <c r="C173" s="2">
        <v>557.79999999999995</v>
      </c>
      <c r="D173" s="2">
        <v>139</v>
      </c>
    </row>
    <row r="174" spans="1:4" x14ac:dyDescent="0.25">
      <c r="A174" s="2" t="s">
        <v>6</v>
      </c>
      <c r="B174" s="2">
        <v>31.4</v>
      </c>
      <c r="C174" s="2">
        <v>276.2</v>
      </c>
      <c r="D174" s="2">
        <v>76</v>
      </c>
    </row>
    <row r="175" spans="1:4" x14ac:dyDescent="0.25">
      <c r="A175" s="2" t="s">
        <v>6</v>
      </c>
      <c r="B175" s="2">
        <v>40.799999999999997</v>
      </c>
      <c r="C175" s="2">
        <v>338.9</v>
      </c>
      <c r="D175" s="2">
        <v>85</v>
      </c>
    </row>
    <row r="176" spans="1:4" x14ac:dyDescent="0.25">
      <c r="A176" s="2" t="s">
        <v>4</v>
      </c>
      <c r="B176" s="2">
        <v>60.9</v>
      </c>
      <c r="C176" s="2">
        <v>608.79999999999995</v>
      </c>
      <c r="D176" s="2">
        <v>338</v>
      </c>
    </row>
    <row r="177" spans="1:4" x14ac:dyDescent="0.25">
      <c r="A177" s="2" t="s">
        <v>5</v>
      </c>
      <c r="B177" s="2">
        <v>34.700000000000003</v>
      </c>
      <c r="C177" s="2">
        <v>223.3</v>
      </c>
      <c r="D177" s="2">
        <v>38</v>
      </c>
    </row>
    <row r="178" spans="1:4" x14ac:dyDescent="0.25">
      <c r="A178" s="2" t="s">
        <v>6</v>
      </c>
      <c r="B178" s="2">
        <v>37.5</v>
      </c>
      <c r="C178" s="2">
        <v>316.60000000000002</v>
      </c>
      <c r="D178" s="2">
        <v>83</v>
      </c>
    </row>
    <row r="179" spans="1:4" x14ac:dyDescent="0.25">
      <c r="A179" s="2" t="s">
        <v>6</v>
      </c>
      <c r="B179" s="2">
        <v>48.1</v>
      </c>
      <c r="C179" s="2">
        <v>387.6</v>
      </c>
      <c r="D179" s="2">
        <v>98</v>
      </c>
    </row>
    <row r="180" spans="1:4" x14ac:dyDescent="0.25">
      <c r="A180" s="2" t="s">
        <v>6</v>
      </c>
      <c r="B180" s="2">
        <v>8.5</v>
      </c>
      <c r="C180" s="2">
        <v>123</v>
      </c>
      <c r="D180" s="2">
        <v>32</v>
      </c>
    </row>
    <row r="181" spans="1:4" x14ac:dyDescent="0.25">
      <c r="A181" s="2" t="s">
        <v>6</v>
      </c>
      <c r="B181" s="2">
        <v>43</v>
      </c>
      <c r="C181" s="2">
        <v>353.1</v>
      </c>
      <c r="D181" s="2">
        <v>96</v>
      </c>
    </row>
    <row r="182" spans="1:4" x14ac:dyDescent="0.25">
      <c r="A182" s="2" t="s">
        <v>5</v>
      </c>
      <c r="B182" s="2">
        <v>32.799999999999997</v>
      </c>
      <c r="C182" s="2">
        <v>214</v>
      </c>
      <c r="D182" s="2">
        <v>28</v>
      </c>
    </row>
    <row r="183" spans="1:4" x14ac:dyDescent="0.25">
      <c r="A183" s="2" t="s">
        <v>5</v>
      </c>
      <c r="B183" s="2">
        <v>25.9</v>
      </c>
      <c r="C183" s="2">
        <v>179.5</v>
      </c>
      <c r="D183" s="2">
        <v>28</v>
      </c>
    </row>
    <row r="184" spans="1:4" x14ac:dyDescent="0.25">
      <c r="A184" s="2" t="s">
        <v>6</v>
      </c>
      <c r="B184" s="2">
        <v>44.2</v>
      </c>
      <c r="C184" s="2">
        <v>361.1</v>
      </c>
      <c r="D184" s="2">
        <v>87</v>
      </c>
    </row>
    <row r="185" spans="1:4" x14ac:dyDescent="0.25">
      <c r="A185" s="2" t="s">
        <v>5</v>
      </c>
      <c r="B185" s="2">
        <v>36.5</v>
      </c>
      <c r="C185" s="2">
        <v>232.7</v>
      </c>
      <c r="D185" s="2">
        <v>36</v>
      </c>
    </row>
    <row r="186" spans="1:4" x14ac:dyDescent="0.25">
      <c r="A186" s="2" t="s">
        <v>6</v>
      </c>
      <c r="B186" s="2">
        <v>49.3</v>
      </c>
      <c r="C186" s="2">
        <v>395.4</v>
      </c>
      <c r="D186" s="2">
        <v>103</v>
      </c>
    </row>
    <row r="187" spans="1:4" x14ac:dyDescent="0.25">
      <c r="A187" s="2" t="s">
        <v>4</v>
      </c>
      <c r="B187" s="2">
        <v>96.6</v>
      </c>
      <c r="C187" s="2">
        <v>966.4</v>
      </c>
      <c r="D187" s="2">
        <v>592</v>
      </c>
    </row>
    <row r="188" spans="1:4" x14ac:dyDescent="0.25">
      <c r="A188" s="2" t="s">
        <v>6</v>
      </c>
      <c r="B188" s="2">
        <v>65.3</v>
      </c>
      <c r="C188" s="2">
        <v>501.7</v>
      </c>
      <c r="D188" s="2">
        <v>134</v>
      </c>
    </row>
    <row r="189" spans="1:4" x14ac:dyDescent="0.25">
      <c r="A189" s="2" t="s">
        <v>5</v>
      </c>
      <c r="B189" s="2">
        <v>21.6</v>
      </c>
      <c r="C189" s="2">
        <v>158.1</v>
      </c>
      <c r="D189" s="2">
        <v>26</v>
      </c>
    </row>
    <row r="190" spans="1:4" x14ac:dyDescent="0.25">
      <c r="A190" s="2" t="s">
        <v>4</v>
      </c>
      <c r="B190" s="2">
        <v>55.2</v>
      </c>
      <c r="C190" s="2">
        <v>552.4</v>
      </c>
      <c r="D190" s="2">
        <v>340</v>
      </c>
    </row>
    <row r="191" spans="1:4" x14ac:dyDescent="0.25">
      <c r="A191" s="2" t="s">
        <v>5</v>
      </c>
      <c r="B191" s="2">
        <v>15.3</v>
      </c>
      <c r="C191" s="2">
        <v>126.7</v>
      </c>
      <c r="D191" s="2">
        <v>21</v>
      </c>
    </row>
    <row r="192" spans="1:4" x14ac:dyDescent="0.25">
      <c r="A192" s="2" t="s">
        <v>4</v>
      </c>
      <c r="B192" s="2">
        <v>73.8</v>
      </c>
      <c r="C192" s="2">
        <v>737.8</v>
      </c>
      <c r="D192" s="2">
        <v>395</v>
      </c>
    </row>
    <row r="193" spans="1:4" x14ac:dyDescent="0.25">
      <c r="A193" s="2" t="s">
        <v>5</v>
      </c>
      <c r="B193" s="2">
        <v>42.7</v>
      </c>
      <c r="C193" s="2">
        <v>263.3</v>
      </c>
      <c r="D193" s="2">
        <v>39</v>
      </c>
    </row>
    <row r="194" spans="1:4" x14ac:dyDescent="0.25">
      <c r="A194" s="2" t="s">
        <v>4</v>
      </c>
      <c r="B194" s="2">
        <v>75.8</v>
      </c>
      <c r="C194" s="2">
        <v>757.8</v>
      </c>
      <c r="D194" s="2">
        <v>441</v>
      </c>
    </row>
    <row r="195" spans="1:4" x14ac:dyDescent="0.25">
      <c r="A195" s="2" t="s">
        <v>6</v>
      </c>
      <c r="B195" s="2">
        <v>49.7</v>
      </c>
      <c r="C195" s="2">
        <v>398</v>
      </c>
      <c r="D195" s="2">
        <v>100</v>
      </c>
    </row>
    <row r="196" spans="1:4" x14ac:dyDescent="0.25">
      <c r="A196" s="2" t="s">
        <v>4</v>
      </c>
      <c r="B196" s="2">
        <v>129.1</v>
      </c>
      <c r="C196" s="2">
        <v>1291.4000000000001</v>
      </c>
      <c r="D196" s="2">
        <v>753</v>
      </c>
    </row>
    <row r="197" spans="1:4" x14ac:dyDescent="0.25">
      <c r="A197" s="2" t="s">
        <v>6</v>
      </c>
      <c r="B197" s="2">
        <v>28.6</v>
      </c>
      <c r="C197" s="2">
        <v>257.2</v>
      </c>
      <c r="D197" s="2">
        <v>62</v>
      </c>
    </row>
    <row r="198" spans="1:4" x14ac:dyDescent="0.25">
      <c r="A198" s="2" t="s">
        <v>4</v>
      </c>
      <c r="B198" s="2">
        <v>77.599999999999994</v>
      </c>
      <c r="C198" s="2">
        <v>776</v>
      </c>
      <c r="D198" s="2">
        <v>436</v>
      </c>
    </row>
    <row r="199" spans="1:4" x14ac:dyDescent="0.25">
      <c r="A199" s="2" t="s">
        <v>4</v>
      </c>
      <c r="B199" s="2">
        <v>112.3</v>
      </c>
      <c r="C199" s="2">
        <v>1122.7</v>
      </c>
      <c r="D199" s="2">
        <v>593</v>
      </c>
    </row>
    <row r="200" spans="1:4" x14ac:dyDescent="0.25">
      <c r="A200" s="2" t="s">
        <v>4</v>
      </c>
      <c r="B200" s="2">
        <v>63.3</v>
      </c>
      <c r="C200" s="2">
        <v>633.20000000000005</v>
      </c>
      <c r="D200" s="2">
        <v>397</v>
      </c>
    </row>
    <row r="201" spans="1:4" x14ac:dyDescent="0.25">
      <c r="A201" s="2" t="s">
        <v>4</v>
      </c>
      <c r="B201" s="2">
        <v>56.6</v>
      </c>
      <c r="C201" s="2">
        <v>565.9</v>
      </c>
      <c r="D201" s="2">
        <v>307</v>
      </c>
    </row>
    <row r="202" spans="1:4" x14ac:dyDescent="0.25">
      <c r="A202" s="2" t="s">
        <v>5</v>
      </c>
      <c r="B202" s="2">
        <v>44.5</v>
      </c>
      <c r="C202" s="2">
        <v>272.3</v>
      </c>
      <c r="D202" s="2">
        <v>39</v>
      </c>
    </row>
    <row r="203" spans="1:4" x14ac:dyDescent="0.25">
      <c r="A203" s="2" t="s">
        <v>4</v>
      </c>
      <c r="B203" s="2">
        <v>114.7</v>
      </c>
      <c r="C203" s="2">
        <v>1146.5999999999999</v>
      </c>
      <c r="D203" s="2">
        <v>687</v>
      </c>
    </row>
    <row r="204" spans="1:4" x14ac:dyDescent="0.25">
      <c r="A204" s="2" t="s">
        <v>6</v>
      </c>
      <c r="B204" s="2">
        <v>55.1</v>
      </c>
      <c r="C204" s="2">
        <v>433.8</v>
      </c>
      <c r="D204" s="2">
        <v>107</v>
      </c>
    </row>
    <row r="205" spans="1:4" x14ac:dyDescent="0.25">
      <c r="A205" s="2" t="s">
        <v>5</v>
      </c>
      <c r="B205" s="2">
        <v>-2.1</v>
      </c>
      <c r="C205" s="2">
        <v>39.5</v>
      </c>
      <c r="D205" s="2">
        <v>6</v>
      </c>
    </row>
    <row r="206" spans="1:4" x14ac:dyDescent="0.25">
      <c r="A206" s="2" t="s">
        <v>5</v>
      </c>
      <c r="B206" s="2">
        <v>30.7</v>
      </c>
      <c r="C206" s="2">
        <v>203.5</v>
      </c>
      <c r="D206" s="2">
        <v>34</v>
      </c>
    </row>
    <row r="207" spans="1:4" x14ac:dyDescent="0.25">
      <c r="A207" s="2" t="s">
        <v>6</v>
      </c>
      <c r="B207" s="2">
        <v>33.9</v>
      </c>
      <c r="C207" s="2">
        <v>292.8</v>
      </c>
      <c r="D207" s="2">
        <v>84</v>
      </c>
    </row>
    <row r="208" spans="1:4" x14ac:dyDescent="0.25">
      <c r="A208" s="2" t="s">
        <v>4</v>
      </c>
      <c r="B208" s="2">
        <v>83.7</v>
      </c>
      <c r="C208" s="2">
        <v>836.8</v>
      </c>
      <c r="D208" s="2">
        <v>480</v>
      </c>
    </row>
    <row r="209" spans="1:4" x14ac:dyDescent="0.25">
      <c r="A209" s="2" t="s">
        <v>6</v>
      </c>
      <c r="B209" s="2">
        <v>45.3</v>
      </c>
      <c r="C209" s="2">
        <v>368.9</v>
      </c>
      <c r="D209" s="2">
        <v>100</v>
      </c>
    </row>
    <row r="210" spans="1:4" x14ac:dyDescent="0.25">
      <c r="A210" s="2" t="s">
        <v>4</v>
      </c>
      <c r="B210" s="2">
        <v>114</v>
      </c>
      <c r="C210" s="2">
        <v>1140</v>
      </c>
      <c r="D210" s="2">
        <v>619</v>
      </c>
    </row>
    <row r="211" spans="1:4" x14ac:dyDescent="0.25">
      <c r="A211" s="2" t="s">
        <v>5</v>
      </c>
      <c r="B211" s="2">
        <v>11.5</v>
      </c>
      <c r="C211" s="2">
        <v>107.7</v>
      </c>
      <c r="D211" s="2">
        <v>21</v>
      </c>
    </row>
    <row r="212" spans="1:4" x14ac:dyDescent="0.25">
      <c r="A212" s="2" t="s">
        <v>6</v>
      </c>
      <c r="B212" s="2">
        <v>49</v>
      </c>
      <c r="C212" s="2">
        <v>393.6</v>
      </c>
      <c r="D212" s="2">
        <v>99</v>
      </c>
    </row>
    <row r="213" spans="1:4" x14ac:dyDescent="0.25">
      <c r="A213" s="2" t="s">
        <v>4</v>
      </c>
      <c r="B213" s="2">
        <v>65</v>
      </c>
      <c r="C213" s="2">
        <v>650.29999999999995</v>
      </c>
      <c r="D213" s="2">
        <v>379</v>
      </c>
    </row>
    <row r="214" spans="1:4" x14ac:dyDescent="0.25">
      <c r="A214" s="2" t="s">
        <v>6</v>
      </c>
      <c r="B214" s="2">
        <v>64.7</v>
      </c>
      <c r="C214" s="2">
        <v>498.1</v>
      </c>
      <c r="D214" s="2">
        <v>135</v>
      </c>
    </row>
    <row r="215" spans="1:4" x14ac:dyDescent="0.25">
      <c r="A215" s="2" t="s">
        <v>4</v>
      </c>
      <c r="B215" s="2">
        <v>92.2</v>
      </c>
      <c r="C215" s="2">
        <v>921.9</v>
      </c>
      <c r="D215" s="2">
        <v>571</v>
      </c>
    </row>
    <row r="216" spans="1:4" x14ac:dyDescent="0.25">
      <c r="A216" s="2" t="s">
        <v>5</v>
      </c>
      <c r="B216" s="2">
        <v>36.1</v>
      </c>
      <c r="C216" s="2">
        <v>230.5</v>
      </c>
      <c r="D216" s="2">
        <v>35</v>
      </c>
    </row>
    <row r="217" spans="1:4" x14ac:dyDescent="0.25">
      <c r="A217" s="2" t="s">
        <v>4</v>
      </c>
      <c r="B217" s="2">
        <v>84.1</v>
      </c>
      <c r="C217" s="2">
        <v>840.9</v>
      </c>
      <c r="D217" s="2">
        <v>479</v>
      </c>
    </row>
    <row r="218" spans="1:4" x14ac:dyDescent="0.25">
      <c r="A218" s="2" t="s">
        <v>5</v>
      </c>
      <c r="B218" s="2">
        <v>25.5</v>
      </c>
      <c r="C218" s="2">
        <v>177.4</v>
      </c>
      <c r="D218" s="2">
        <v>30</v>
      </c>
    </row>
    <row r="219" spans="1:4" x14ac:dyDescent="0.25">
      <c r="A219" s="2" t="s">
        <v>5</v>
      </c>
      <c r="B219" s="2">
        <v>31</v>
      </c>
      <c r="C219" s="2">
        <v>204.9</v>
      </c>
      <c r="D219" s="2">
        <v>28</v>
      </c>
    </row>
    <row r="220" spans="1:4" x14ac:dyDescent="0.25">
      <c r="A220" s="2" t="s">
        <v>6</v>
      </c>
      <c r="B220" s="2">
        <v>50.4</v>
      </c>
      <c r="C220" s="2">
        <v>402.7</v>
      </c>
      <c r="D220" s="2">
        <v>100</v>
      </c>
    </row>
    <row r="221" spans="1:4" x14ac:dyDescent="0.25">
      <c r="A221" s="2" t="s">
        <v>5</v>
      </c>
      <c r="B221" s="2">
        <v>21.9</v>
      </c>
      <c r="C221" s="2">
        <v>159.4</v>
      </c>
      <c r="D221" s="2">
        <v>30</v>
      </c>
    </row>
    <row r="222" spans="1:4" x14ac:dyDescent="0.25">
      <c r="A222" s="2" t="s">
        <v>4</v>
      </c>
      <c r="B222" s="2">
        <v>60</v>
      </c>
      <c r="C222" s="2">
        <v>600.1</v>
      </c>
      <c r="D222" s="2">
        <v>382</v>
      </c>
    </row>
    <row r="223" spans="1:4" x14ac:dyDescent="0.25">
      <c r="A223" s="2" t="s">
        <v>4</v>
      </c>
      <c r="B223" s="2">
        <v>67</v>
      </c>
      <c r="C223" s="2">
        <v>669.8</v>
      </c>
      <c r="D223" s="2">
        <v>412</v>
      </c>
    </row>
    <row r="224" spans="1:4" x14ac:dyDescent="0.25">
      <c r="A224" s="2" t="s">
        <v>4</v>
      </c>
      <c r="B224" s="2">
        <v>79.599999999999994</v>
      </c>
      <c r="C224" s="2">
        <v>796.1</v>
      </c>
      <c r="D224" s="2">
        <v>491</v>
      </c>
    </row>
    <row r="225" spans="1:4" x14ac:dyDescent="0.25">
      <c r="A225" s="2" t="s">
        <v>5</v>
      </c>
      <c r="B225" s="2">
        <v>29.8</v>
      </c>
      <c r="C225" s="2">
        <v>199</v>
      </c>
      <c r="D225" s="2">
        <v>30</v>
      </c>
    </row>
    <row r="226" spans="1:4" x14ac:dyDescent="0.25">
      <c r="A226" s="2" t="s">
        <v>4</v>
      </c>
      <c r="B226" s="2">
        <v>50.3</v>
      </c>
      <c r="C226" s="2">
        <v>502.7</v>
      </c>
      <c r="D226" s="2">
        <v>340</v>
      </c>
    </row>
    <row r="227" spans="1:4" x14ac:dyDescent="0.25">
      <c r="A227" s="2" t="s">
        <v>6</v>
      </c>
      <c r="B227" s="2">
        <v>35.700000000000003</v>
      </c>
      <c r="C227" s="2">
        <v>304.39999999999998</v>
      </c>
      <c r="D227" s="2">
        <v>87</v>
      </c>
    </row>
    <row r="228" spans="1:4" x14ac:dyDescent="0.25">
      <c r="A228" s="2" t="s">
        <v>6</v>
      </c>
      <c r="B228" s="2">
        <v>28.3</v>
      </c>
      <c r="C228" s="2">
        <v>255.3</v>
      </c>
      <c r="D228" s="2">
        <v>65</v>
      </c>
    </row>
    <row r="229" spans="1:4" x14ac:dyDescent="0.25">
      <c r="A229" s="2" t="s">
        <v>5</v>
      </c>
      <c r="B229" s="2">
        <v>29.8</v>
      </c>
      <c r="C229" s="2">
        <v>199</v>
      </c>
      <c r="D229" s="2">
        <v>32</v>
      </c>
    </row>
    <row r="230" spans="1:4" x14ac:dyDescent="0.25">
      <c r="A230" s="2" t="s">
        <v>6</v>
      </c>
      <c r="B230" s="2">
        <v>55.3</v>
      </c>
      <c r="C230" s="2">
        <v>435.3</v>
      </c>
      <c r="D230" s="2">
        <v>124</v>
      </c>
    </row>
    <row r="231" spans="1:4" x14ac:dyDescent="0.25">
      <c r="A231" s="2" t="s">
        <v>4</v>
      </c>
      <c r="B231" s="2">
        <v>91.4</v>
      </c>
      <c r="C231" s="2">
        <v>913.6</v>
      </c>
      <c r="D231" s="2">
        <v>551</v>
      </c>
    </row>
    <row r="232" spans="1:4" x14ac:dyDescent="0.25">
      <c r="A232" s="2" t="s">
        <v>5</v>
      </c>
      <c r="B232" s="2">
        <v>45.8</v>
      </c>
      <c r="C232" s="2">
        <v>278.89999999999998</v>
      </c>
      <c r="D232" s="2">
        <v>46</v>
      </c>
    </row>
    <row r="233" spans="1:4" x14ac:dyDescent="0.25">
      <c r="A233" s="2" t="s">
        <v>5</v>
      </c>
      <c r="B233" s="2">
        <v>23.9</v>
      </c>
      <c r="C233" s="2">
        <v>169.4</v>
      </c>
      <c r="D233" s="2">
        <v>23</v>
      </c>
    </row>
    <row r="234" spans="1:4" x14ac:dyDescent="0.25">
      <c r="A234" s="2" t="s">
        <v>5</v>
      </c>
      <c r="B234" s="2">
        <v>47</v>
      </c>
      <c r="C234" s="2">
        <v>285</v>
      </c>
      <c r="D234" s="2">
        <v>41</v>
      </c>
    </row>
    <row r="235" spans="1:4" x14ac:dyDescent="0.25">
      <c r="A235" s="2" t="s">
        <v>6</v>
      </c>
      <c r="B235" s="2">
        <v>28.4</v>
      </c>
      <c r="C235" s="2">
        <v>256.3</v>
      </c>
      <c r="D235" s="2">
        <v>77</v>
      </c>
    </row>
    <row r="236" spans="1:4" x14ac:dyDescent="0.25">
      <c r="A236" s="2" t="s">
        <v>4</v>
      </c>
      <c r="B236" s="2">
        <v>108.2</v>
      </c>
      <c r="C236" s="2">
        <v>1081.9000000000001</v>
      </c>
      <c r="D236" s="2">
        <v>640</v>
      </c>
    </row>
    <row r="237" spans="1:4" x14ac:dyDescent="0.25">
      <c r="A237" s="2" t="s">
        <v>6</v>
      </c>
      <c r="B237" s="2">
        <v>40.6</v>
      </c>
      <c r="C237" s="2">
        <v>337</v>
      </c>
      <c r="D237" s="2">
        <v>84</v>
      </c>
    </row>
    <row r="238" spans="1:4" x14ac:dyDescent="0.25">
      <c r="A238" s="2" t="s">
        <v>5</v>
      </c>
      <c r="B238" s="2">
        <v>33.6</v>
      </c>
      <c r="C238" s="2">
        <v>218</v>
      </c>
      <c r="D238" s="2">
        <v>29</v>
      </c>
    </row>
    <row r="239" spans="1:4" x14ac:dyDescent="0.25">
      <c r="A239" s="2" t="s">
        <v>5</v>
      </c>
      <c r="B239" s="2">
        <v>38.299999999999997</v>
      </c>
      <c r="C239" s="2">
        <v>241.5</v>
      </c>
      <c r="D239" s="2">
        <v>37</v>
      </c>
    </row>
    <row r="240" spans="1:4" x14ac:dyDescent="0.25">
      <c r="A240" s="2" t="s">
        <v>6</v>
      </c>
      <c r="B240" s="2">
        <v>60.8</v>
      </c>
      <c r="C240" s="2">
        <v>472.3</v>
      </c>
      <c r="D240" s="2">
        <v>129</v>
      </c>
    </row>
    <row r="241" spans="1:4" x14ac:dyDescent="0.25">
      <c r="A241" s="2" t="s">
        <v>5</v>
      </c>
      <c r="B241" s="2">
        <v>41.4</v>
      </c>
      <c r="C241" s="2">
        <v>256.89999999999998</v>
      </c>
      <c r="D241" s="2">
        <v>41</v>
      </c>
    </row>
    <row r="242" spans="1:4" x14ac:dyDescent="0.25">
      <c r="A242" s="2" t="s">
        <v>6</v>
      </c>
      <c r="B242" s="2">
        <v>38.799999999999997</v>
      </c>
      <c r="C242" s="2">
        <v>325.10000000000002</v>
      </c>
      <c r="D242" s="2">
        <v>88</v>
      </c>
    </row>
    <row r="243" spans="1:4" x14ac:dyDescent="0.25">
      <c r="A243" s="2" t="s">
        <v>6</v>
      </c>
      <c r="B243" s="2">
        <v>40.4</v>
      </c>
      <c r="C243" s="2">
        <v>336</v>
      </c>
      <c r="D243" s="2">
        <v>81</v>
      </c>
    </row>
    <row r="244" spans="1:4" x14ac:dyDescent="0.25">
      <c r="A244" s="2" t="s">
        <v>6</v>
      </c>
      <c r="B244" s="2">
        <v>66.2</v>
      </c>
      <c r="C244" s="2">
        <v>507.8</v>
      </c>
      <c r="D244" s="2">
        <v>135</v>
      </c>
    </row>
    <row r="245" spans="1:4" x14ac:dyDescent="0.25">
      <c r="A245" s="2" t="s">
        <v>4</v>
      </c>
      <c r="B245" s="2">
        <v>83.7</v>
      </c>
      <c r="C245" s="2">
        <v>836.5</v>
      </c>
      <c r="D245" s="2">
        <v>453</v>
      </c>
    </row>
    <row r="246" spans="1:4" x14ac:dyDescent="0.25">
      <c r="A246" s="2" t="s">
        <v>5</v>
      </c>
      <c r="B246" s="2">
        <v>45.6</v>
      </c>
      <c r="C246" s="2">
        <v>277.8</v>
      </c>
      <c r="D246" s="2">
        <v>40</v>
      </c>
    </row>
    <row r="247" spans="1:4" x14ac:dyDescent="0.25">
      <c r="A247" s="2" t="s">
        <v>4</v>
      </c>
      <c r="B247" s="2">
        <v>119.7</v>
      </c>
      <c r="C247" s="2">
        <v>1197.4000000000001</v>
      </c>
      <c r="D247" s="2">
        <v>649</v>
      </c>
    </row>
    <row r="248" spans="1:4" x14ac:dyDescent="0.25">
      <c r="A248" s="2" t="s">
        <v>4</v>
      </c>
      <c r="B248" s="2">
        <v>67.400000000000006</v>
      </c>
      <c r="C248" s="2">
        <v>674.1</v>
      </c>
      <c r="D248" s="2">
        <v>395</v>
      </c>
    </row>
    <row r="249" spans="1:4" x14ac:dyDescent="0.25">
      <c r="A249" s="2" t="s">
        <v>6</v>
      </c>
      <c r="B249" s="2">
        <v>32.4</v>
      </c>
      <c r="C249" s="2">
        <v>283</v>
      </c>
      <c r="D249" s="2">
        <v>77</v>
      </c>
    </row>
    <row r="250" spans="1:4" x14ac:dyDescent="0.25">
      <c r="A250" s="2" t="s">
        <v>6</v>
      </c>
      <c r="B250" s="2">
        <v>58.2</v>
      </c>
      <c r="C250" s="2">
        <v>455</v>
      </c>
      <c r="D250" s="2">
        <v>120</v>
      </c>
    </row>
    <row r="251" spans="1:4" x14ac:dyDescent="0.25">
      <c r="A251" s="2" t="s">
        <v>4</v>
      </c>
      <c r="B251" s="2">
        <v>77</v>
      </c>
      <c r="C251" s="2">
        <v>769.7</v>
      </c>
      <c r="D251" s="2">
        <v>482</v>
      </c>
    </row>
    <row r="252" spans="1:4" x14ac:dyDescent="0.25">
      <c r="A252" s="2" t="s">
        <v>5</v>
      </c>
      <c r="B252" s="2">
        <v>15.5</v>
      </c>
      <c r="C252" s="2">
        <v>127.7</v>
      </c>
      <c r="D252" s="2">
        <v>19</v>
      </c>
    </row>
    <row r="253" spans="1:4" x14ac:dyDescent="0.25">
      <c r="A253" s="2" t="s">
        <v>4</v>
      </c>
      <c r="B253" s="2">
        <v>70.900000000000006</v>
      </c>
      <c r="C253" s="2">
        <v>709.5</v>
      </c>
      <c r="D253" s="2">
        <v>377</v>
      </c>
    </row>
    <row r="254" spans="1:4" x14ac:dyDescent="0.25">
      <c r="A254" s="2" t="s">
        <v>6</v>
      </c>
      <c r="B254" s="2">
        <v>49.7</v>
      </c>
      <c r="C254" s="2">
        <v>398.1</v>
      </c>
      <c r="D254" s="2">
        <v>106</v>
      </c>
    </row>
    <row r="255" spans="1:4" x14ac:dyDescent="0.25">
      <c r="A255" s="2" t="s">
        <v>4</v>
      </c>
      <c r="B255" s="2">
        <v>128.69999999999999</v>
      </c>
      <c r="C255" s="2">
        <v>1286.5999999999999</v>
      </c>
      <c r="D255" s="2">
        <v>732</v>
      </c>
    </row>
    <row r="256" spans="1:4" x14ac:dyDescent="0.25">
      <c r="A256" s="2" t="s">
        <v>6</v>
      </c>
      <c r="B256" s="2">
        <v>59.8</v>
      </c>
      <c r="C256" s="2">
        <v>465.3</v>
      </c>
      <c r="D256" s="2">
        <v>121</v>
      </c>
    </row>
    <row r="257" spans="1:4" x14ac:dyDescent="0.25">
      <c r="A257" s="2" t="s">
        <v>4</v>
      </c>
      <c r="B257" s="2">
        <v>91</v>
      </c>
      <c r="C257" s="2">
        <v>909.9</v>
      </c>
      <c r="D257" s="2">
        <v>545</v>
      </c>
    </row>
    <row r="258" spans="1:4" x14ac:dyDescent="0.25">
      <c r="A258" s="2" t="s">
        <v>4</v>
      </c>
      <c r="B258" s="2">
        <v>75.8</v>
      </c>
      <c r="C258" s="2">
        <v>758.1</v>
      </c>
      <c r="D258" s="2">
        <v>465</v>
      </c>
    </row>
    <row r="259" spans="1:4" x14ac:dyDescent="0.25">
      <c r="A259" s="2" t="s">
        <v>4</v>
      </c>
      <c r="B259" s="2">
        <v>80.5</v>
      </c>
      <c r="C259" s="2">
        <v>805.4</v>
      </c>
      <c r="D259" s="2">
        <v>490</v>
      </c>
    </row>
    <row r="260" spans="1:4" x14ac:dyDescent="0.25">
      <c r="A260" s="2" t="s">
        <v>4</v>
      </c>
      <c r="B260" s="2">
        <v>94.5</v>
      </c>
      <c r="C260" s="2">
        <v>944.5</v>
      </c>
      <c r="D260" s="2">
        <v>513</v>
      </c>
    </row>
    <row r="261" spans="1:4" x14ac:dyDescent="0.25">
      <c r="A261" s="2" t="s">
        <v>6</v>
      </c>
      <c r="B261" s="2">
        <v>52.5</v>
      </c>
      <c r="C261" s="2">
        <v>416.4</v>
      </c>
      <c r="D261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detaFruit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2021-01-10T11:24:29Z</dcterms:created>
  <dcterms:modified xsi:type="dcterms:W3CDTF">2021-01-12T13:55:46Z</dcterms:modified>
</cp:coreProperties>
</file>